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:\Common Core of Data\CCD Improvement &amp; Ad Hoc Research Projects\CRDC 2017-18 State and National Estimates\Table Shells\Pathways and Readiness\"/>
    </mc:Choice>
  </mc:AlternateContent>
  <xr:revisionPtr revIDLastSave="0" documentId="13_ncr:1_{6A0ED9B3-5268-4AB7-B624-4EF32946724A}" xr6:coauthVersionLast="45" xr6:coauthVersionMax="45" xr10:uidLastSave="{00000000-0000-0000-0000-000000000000}"/>
  <bookViews>
    <workbookView xWindow="-110" yWindow="-110" windowWidth="19420" windowHeight="10420" tabRatio="714" xr2:uid="{00000000-000D-0000-FFFF-FFFF00000000}"/>
  </bookViews>
  <sheets>
    <sheet name="Total" sheetId="52" r:id="rId1"/>
    <sheet name="Male" sheetId="53" r:id="rId2"/>
    <sheet name="Female" sheetId="54" r:id="rId3"/>
  </sheets>
  <definedNames>
    <definedName name="_xlnm.Print_Area" localSheetId="2">Female!$B$1:$W$62</definedName>
    <definedName name="_xlnm.Print_Area" localSheetId="1">Male!$B$1:$W$62</definedName>
    <definedName name="_xlnm.Print_Area" localSheetId="0">Total!$B$1:$W$63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1" i="52" l="1"/>
  <c r="B61" i="53"/>
  <c r="B61" i="54"/>
  <c r="B2" i="54"/>
  <c r="B2" i="53" l="1"/>
  <c r="B2" i="52"/>
</calcChain>
</file>

<file path=xl/sharedStrings.xml><?xml version="1.0" encoding="utf-8"?>
<sst xmlns="http://schemas.openxmlformats.org/spreadsheetml/2006/main" count="411" uniqueCount="72">
  <si>
    <t>State</t>
  </si>
  <si>
    <t>American Indian or
Alaska Native</t>
  </si>
  <si>
    <t>Asian</t>
  </si>
  <si>
    <t>Hispanic or Latino of any race</t>
  </si>
  <si>
    <t>Black or African American</t>
  </si>
  <si>
    <t>White</t>
  </si>
  <si>
    <t>Native Hawaiian or Other Pacific Islander</t>
  </si>
  <si>
    <t>Two or more races</t>
  </si>
  <si>
    <t>Number</t>
  </si>
  <si>
    <t>Percent</t>
  </si>
  <si>
    <t>Race/Ethnicity</t>
  </si>
  <si>
    <t>Total Students</t>
  </si>
  <si>
    <t xml:space="preserve">Percent of Schools Reporting </t>
  </si>
  <si>
    <t>Percent </t>
  </si>
  <si>
    <t>Number of Schools</t>
  </si>
  <si>
    <t xml:space="preserve">Students With Disabilities Served Under IDEA </t>
  </si>
  <si>
    <t>who are English language learners enrolled in English language instruction educational programs</t>
  </si>
  <si>
    <t>Alaska</t>
  </si>
  <si>
    <t>Alabama</t>
  </si>
  <si>
    <t>Arkansas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</si>
  <si>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</si>
  <si>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</si>
  <si>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</si>
  <si>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</si>
  <si>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</si>
  <si>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</si>
  <si>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</si>
  <si>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</si>
  <si>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</si>
  <si>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</si>
  <si>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</si>
  <si>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</si>
  <si>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</si>
  <si>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</si>
  <si>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</si>
  <si>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</si>
  <si>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</si>
  <si>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</si>
  <si>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</si>
  <si>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</si>
  <si>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</si>
  <si>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</si>
  <si>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</si>
  <si>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</si>
  <si>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</si>
  <si>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</si>
  <si>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</si>
  <si>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</si>
  <si>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</si>
  <si>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</si>
  <si>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</si>
  <si>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</si>
  <si>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</si>
  <si>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</si>
  <si>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</si>
  <si>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</si>
  <si>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</si>
  <si>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</si>
  <si>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</si>
  <si>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</si>
  <si>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</si>
  <si>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</si>
  <si>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</si>
  <si>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</si>
  <si>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</si>
  <si>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</si>
  <si>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</si>
  <si>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</si>
  <si>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50 states, District of Columbia, and Puerto Rico</t>
  </si>
  <si>
    <t>Puerto Rico</t>
  </si>
  <si>
    <t>SOURCE: U.S. Department of Education, Office for Civil Rights, Civil Rights Data Collection, 2017-18, available at http://ocrdata.ed.gov.</t>
  </si>
  <si>
    <t xml:space="preserve">            Data reported in this table represent 100.0% of responding schools.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</si>
</sst>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"/>
    <numFmt numFmtId="165" formatCode="#,##0_)"/>
  </numFmts>
  <fonts count="39" x14ac:knownFonts="1"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333399"/>
      <name val="Arial"/>
      <family val="2"/>
    </font>
    <font>
      <sz val="11"/>
      <color rgb="FF33339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333399"/>
      <name val="Arial"/>
      <family val="2"/>
    </font>
    <font>
      <sz val="14"/>
      <color theme="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0"/>
      <color theme="10"/>
      <name val="Arial Narrow"/>
      <family val="2"/>
    </font>
    <font>
      <u/>
      <sz val="10"/>
      <color theme="11"/>
      <name val="Arial Narrow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8"/>
      <name val="Arial Narrow"/>
      <family val="2"/>
    </font>
    <font>
      <sz val="10"/>
      <color rgb="FFFFFFFF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4">
    <xf numFmtId="0" fontId="0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2" applyNumberFormat="0" applyFill="0" applyAlignment="0" applyProtection="0"/>
    <xf numFmtId="0" fontId="25" fillId="0" borderId="33" applyNumberFormat="0" applyFill="0" applyAlignment="0" applyProtection="0"/>
    <xf numFmtId="0" fontId="26" fillId="0" borderId="34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35" applyNumberFormat="0" applyAlignment="0" applyProtection="0"/>
    <xf numFmtId="0" fontId="31" fillId="7" borderId="36" applyNumberFormat="0" applyAlignment="0" applyProtection="0"/>
    <xf numFmtId="0" fontId="32" fillId="7" borderId="35" applyNumberFormat="0" applyAlignment="0" applyProtection="0"/>
    <xf numFmtId="0" fontId="33" fillId="0" borderId="37" applyNumberFormat="0" applyFill="0" applyAlignment="0" applyProtection="0"/>
    <xf numFmtId="0" fontId="34" fillId="8" borderId="38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39" applyNumberFormat="0" applyFont="0" applyAlignment="0" applyProtection="0"/>
  </cellStyleXfs>
  <cellXfs count="94">
    <xf numFmtId="0" fontId="0" fillId="0" borderId="0" xfId="0"/>
    <xf numFmtId="0" fontId="7" fillId="0" borderId="0" xfId="2" applyFont="1"/>
    <xf numFmtId="0" fontId="9" fillId="0" borderId="0" xfId="2" applyFont="1" applyAlignment="1">
      <alignment horizontal="left"/>
    </xf>
    <xf numFmtId="0" fontId="4" fillId="0" borderId="1" xfId="1" applyFont="1" applyBorder="1"/>
    <xf numFmtId="1" fontId="5" fillId="0" borderId="1" xfId="1" applyNumberFormat="1" applyFont="1" applyBorder="1" applyAlignment="1">
      <alignment wrapText="1"/>
    </xf>
    <xf numFmtId="0" fontId="11" fillId="0" borderId="0" xfId="4" applyFont="1"/>
    <xf numFmtId="0" fontId="14" fillId="0" borderId="0" xfId="2" applyFont="1"/>
    <xf numFmtId="0" fontId="15" fillId="0" borderId="0" xfId="2" applyFont="1" applyAlignment="1">
      <alignment horizontal="left"/>
    </xf>
    <xf numFmtId="0" fontId="14" fillId="0" borderId="0" xfId="4" applyFont="1"/>
    <xf numFmtId="0" fontId="16" fillId="0" borderId="0" xfId="2" applyFont="1" applyFill="1" applyAlignment="1"/>
    <xf numFmtId="0" fontId="18" fillId="0" borderId="0" xfId="2" applyFont="1" applyFill="1" applyAlignment="1"/>
    <xf numFmtId="0" fontId="17" fillId="0" borderId="10" xfId="3" applyFont="1" applyFill="1" applyBorder="1" applyAlignment="1"/>
    <xf numFmtId="1" fontId="17" fillId="0" borderId="11" xfId="3" applyNumberFormat="1" applyFont="1" applyFill="1" applyBorder="1" applyAlignment="1">
      <alignment horizontal="right" wrapText="1"/>
    </xf>
    <xf numFmtId="1" fontId="17" fillId="0" borderId="16" xfId="0" applyNumberFormat="1" applyFont="1" applyBorder="1" applyAlignment="1">
      <alignment horizontal="right" wrapText="1"/>
    </xf>
    <xf numFmtId="1" fontId="17" fillId="0" borderId="1" xfId="3" applyNumberFormat="1" applyFont="1" applyFill="1" applyBorder="1" applyAlignment="1">
      <alignment horizontal="right" wrapText="1"/>
    </xf>
    <xf numFmtId="1" fontId="17" fillId="0" borderId="18" xfId="0" applyNumberFormat="1" applyFont="1" applyBorder="1" applyAlignment="1">
      <alignment horizontal="right" wrapText="1"/>
    </xf>
    <xf numFmtId="1" fontId="17" fillId="0" borderId="10" xfId="3" applyNumberFormat="1" applyFont="1" applyFill="1" applyBorder="1" applyAlignment="1">
      <alignment horizontal="right" wrapText="1"/>
    </xf>
    <xf numFmtId="1" fontId="17" fillId="0" borderId="21" xfId="3" applyNumberFormat="1" applyFont="1" applyFill="1" applyBorder="1" applyAlignment="1">
      <alignment wrapText="1"/>
    </xf>
    <xf numFmtId="1" fontId="17" fillId="0" borderId="17" xfId="3" applyNumberFormat="1" applyFont="1" applyFill="1" applyBorder="1" applyAlignment="1">
      <alignment wrapText="1"/>
    </xf>
    <xf numFmtId="0" fontId="16" fillId="0" borderId="0" xfId="4" applyFont="1" applyFill="1"/>
    <xf numFmtId="165" fontId="18" fillId="2" borderId="20" xfId="2" applyNumberFormat="1" applyFont="1" applyFill="1" applyBorder="1" applyAlignment="1">
      <alignment horizontal="right"/>
    </xf>
    <xf numFmtId="165" fontId="18" fillId="2" borderId="13" xfId="2" applyNumberFormat="1" applyFont="1" applyFill="1" applyBorder="1" applyAlignment="1">
      <alignment horizontal="right"/>
    </xf>
    <xf numFmtId="164" fontId="18" fillId="2" borderId="14" xfId="2" applyNumberFormat="1" applyFont="1" applyFill="1" applyBorder="1" applyAlignment="1">
      <alignment horizontal="right"/>
    </xf>
    <xf numFmtId="165" fontId="18" fillId="2" borderId="0" xfId="2" applyNumberFormat="1" applyFont="1" applyFill="1" applyBorder="1" applyAlignment="1">
      <alignment horizontal="right"/>
    </xf>
    <xf numFmtId="165" fontId="18" fillId="2" borderId="19" xfId="2" applyNumberFormat="1" applyFont="1" applyFill="1" applyBorder="1" applyAlignment="1">
      <alignment horizontal="right"/>
    </xf>
    <xf numFmtId="164" fontId="18" fillId="2" borderId="5" xfId="2" applyNumberFormat="1" applyFont="1" applyFill="1" applyBorder="1" applyAlignment="1">
      <alignment horizontal="right"/>
    </xf>
    <xf numFmtId="165" fontId="18" fillId="2" borderId="23" xfId="2" applyNumberFormat="1" applyFont="1" applyFill="1" applyBorder="1" applyAlignment="1">
      <alignment horizontal="right"/>
    </xf>
    <xf numFmtId="0" fontId="18" fillId="0" borderId="0" xfId="4" applyFont="1" applyFill="1"/>
    <xf numFmtId="0" fontId="18" fillId="0" borderId="0" xfId="23" applyFont="1" applyFill="1" applyBorder="1"/>
    <xf numFmtId="165" fontId="18" fillId="0" borderId="20" xfId="2" applyNumberFormat="1" applyFont="1" applyFill="1" applyBorder="1" applyAlignment="1">
      <alignment horizontal="right"/>
    </xf>
    <xf numFmtId="165" fontId="18" fillId="0" borderId="13" xfId="2" applyNumberFormat="1" applyFont="1" applyFill="1" applyBorder="1" applyAlignment="1">
      <alignment horizontal="right"/>
    </xf>
    <xf numFmtId="164" fontId="18" fillId="0" borderId="14" xfId="2" applyNumberFormat="1" applyFont="1" applyFill="1" applyBorder="1" applyAlignment="1">
      <alignment horizontal="right"/>
    </xf>
    <xf numFmtId="165" fontId="18" fillId="0" borderId="0" xfId="2" applyNumberFormat="1" applyFont="1" applyFill="1" applyBorder="1" applyAlignment="1">
      <alignment horizontal="right"/>
    </xf>
    <xf numFmtId="165" fontId="18" fillId="0" borderId="19" xfId="2" applyNumberFormat="1" applyFont="1" applyFill="1" applyBorder="1" applyAlignment="1">
      <alignment horizontal="right"/>
    </xf>
    <xf numFmtId="164" fontId="18" fillId="0" borderId="5" xfId="2" applyNumberFormat="1" applyFont="1" applyFill="1" applyBorder="1" applyAlignment="1">
      <alignment horizontal="right"/>
    </xf>
    <xf numFmtId="0" fontId="18" fillId="2" borderId="0" xfId="23" applyFont="1" applyFill="1" applyBorder="1"/>
    <xf numFmtId="165" fontId="18" fillId="2" borderId="0" xfId="2" quotePrefix="1" applyNumberFormat="1" applyFont="1" applyFill="1" applyBorder="1" applyAlignment="1">
      <alignment horizontal="right"/>
    </xf>
    <xf numFmtId="165" fontId="18" fillId="2" borderId="13" xfId="2" quotePrefix="1" applyNumberFormat="1" applyFont="1" applyFill="1" applyBorder="1" applyAlignment="1">
      <alignment horizontal="right"/>
    </xf>
    <xf numFmtId="165" fontId="18" fillId="0" borderId="0" xfId="2" quotePrefix="1" applyNumberFormat="1" applyFont="1" applyFill="1" applyBorder="1" applyAlignment="1">
      <alignment horizontal="right"/>
    </xf>
    <xf numFmtId="165" fontId="18" fillId="0" borderId="13" xfId="2" quotePrefix="1" applyNumberFormat="1" applyFont="1" applyFill="1" applyBorder="1" applyAlignment="1">
      <alignment horizontal="right"/>
    </xf>
    <xf numFmtId="165" fontId="18" fillId="2" borderId="19" xfId="2" quotePrefix="1" applyNumberFormat="1" applyFont="1" applyFill="1" applyBorder="1" applyAlignment="1">
      <alignment horizontal="right"/>
    </xf>
    <xf numFmtId="165" fontId="18" fillId="0" borderId="19" xfId="2" quotePrefix="1" applyNumberFormat="1" applyFont="1" applyFill="1" applyBorder="1" applyAlignment="1">
      <alignment horizontal="right"/>
    </xf>
    <xf numFmtId="165" fontId="18" fillId="0" borderId="20" xfId="2" quotePrefix="1" applyNumberFormat="1" applyFont="1" applyFill="1" applyBorder="1" applyAlignment="1">
      <alignment horizontal="right"/>
    </xf>
    <xf numFmtId="164" fontId="18" fillId="0" borderId="14" xfId="2" quotePrefix="1" applyNumberFormat="1" applyFont="1" applyFill="1" applyBorder="1" applyAlignment="1">
      <alignment horizontal="right"/>
    </xf>
    <xf numFmtId="0" fontId="20" fillId="0" borderId="0" xfId="2" applyFont="1"/>
    <xf numFmtId="0" fontId="18" fillId="0" borderId="0" xfId="4" applyFont="1"/>
    <xf numFmtId="1" fontId="17" fillId="0" borderId="31" xfId="3" applyNumberFormat="1" applyFont="1" applyFill="1" applyBorder="1" applyAlignment="1">
      <alignment vertical="center" wrapText="1"/>
    </xf>
    <xf numFmtId="165" fontId="18" fillId="2" borderId="20" xfId="2" quotePrefix="1" applyNumberFormat="1" applyFont="1" applyFill="1" applyBorder="1" applyAlignment="1">
      <alignment horizontal="right"/>
    </xf>
    <xf numFmtId="0" fontId="16" fillId="0" borderId="0" xfId="4" applyFont="1"/>
    <xf numFmtId="0" fontId="20" fillId="0" borderId="0" xfId="2" applyFont="1" applyBorder="1"/>
    <xf numFmtId="0" fontId="18" fillId="0" borderId="0" xfId="4" applyFont="1" applyBorder="1"/>
    <xf numFmtId="0" fontId="20" fillId="0" borderId="0" xfId="2" quotePrefix="1" applyFont="1"/>
    <xf numFmtId="0" fontId="22" fillId="0" borderId="0" xfId="0" applyFont="1"/>
    <xf numFmtId="0" fontId="8" fillId="0" borderId="0" xfId="1" applyFont="1" applyAlignment="1">
      <alignment horizontal="left"/>
    </xf>
    <xf numFmtId="0" fontId="11" fillId="0" borderId="0" xfId="4" applyFont="1" applyBorder="1"/>
    <xf numFmtId="37" fontId="18" fillId="2" borderId="20" xfId="4" applyNumberFormat="1" applyFont="1" applyFill="1" applyBorder="1"/>
    <xf numFmtId="164" fontId="18" fillId="2" borderId="19" xfId="2" applyNumberFormat="1" applyFont="1" applyFill="1" applyBorder="1"/>
    <xf numFmtId="37" fontId="18" fillId="0" borderId="20" xfId="4" applyNumberFormat="1" applyFont="1" applyFill="1" applyBorder="1"/>
    <xf numFmtId="164" fontId="18" fillId="0" borderId="19" xfId="2" applyNumberFormat="1" applyFont="1" applyFill="1" applyBorder="1"/>
    <xf numFmtId="0" fontId="17" fillId="2" borderId="12" xfId="3" applyFont="1" applyFill="1" applyBorder="1" applyAlignment="1">
      <alignment horizontal="left" vertical="center"/>
    </xf>
    <xf numFmtId="0" fontId="18" fillId="34" borderId="1" xfId="23" applyFont="1" applyFill="1" applyBorder="1"/>
    <xf numFmtId="165" fontId="18" fillId="34" borderId="21" xfId="2" quotePrefix="1" applyNumberFormat="1" applyFont="1" applyFill="1" applyBorder="1" applyAlignment="1">
      <alignment horizontal="right"/>
    </xf>
    <xf numFmtId="165" fontId="18" fillId="34" borderId="11" xfId="2" quotePrefix="1" applyNumberFormat="1" applyFont="1" applyFill="1" applyBorder="1" applyAlignment="1">
      <alignment horizontal="right"/>
    </xf>
    <xf numFmtId="164" fontId="18" fillId="34" borderId="15" xfId="2" applyNumberFormat="1" applyFont="1" applyFill="1" applyBorder="1" applyAlignment="1">
      <alignment horizontal="right"/>
    </xf>
    <xf numFmtId="165" fontId="18" fillId="34" borderId="1" xfId="2" applyNumberFormat="1" applyFont="1" applyFill="1" applyBorder="1" applyAlignment="1">
      <alignment horizontal="right"/>
    </xf>
    <xf numFmtId="165" fontId="18" fillId="34" borderId="1" xfId="2" quotePrefix="1" applyNumberFormat="1" applyFont="1" applyFill="1" applyBorder="1" applyAlignment="1">
      <alignment horizontal="right"/>
    </xf>
    <xf numFmtId="165" fontId="18" fillId="34" borderId="17" xfId="2" quotePrefix="1" applyNumberFormat="1" applyFont="1" applyFill="1" applyBorder="1" applyAlignment="1">
      <alignment horizontal="right"/>
    </xf>
    <xf numFmtId="164" fontId="18" fillId="34" borderId="10" xfId="2" applyNumberFormat="1" applyFont="1" applyFill="1" applyBorder="1" applyAlignment="1">
      <alignment horizontal="right"/>
    </xf>
    <xf numFmtId="165" fontId="18" fillId="34" borderId="11" xfId="2" applyNumberFormat="1" applyFont="1" applyFill="1" applyBorder="1" applyAlignment="1">
      <alignment horizontal="right"/>
    </xf>
    <xf numFmtId="37" fontId="18" fillId="34" borderId="21" xfId="4" applyNumberFormat="1" applyFont="1" applyFill="1" applyBorder="1"/>
    <xf numFmtId="164" fontId="18" fillId="34" borderId="17" xfId="2" applyNumberFormat="1" applyFont="1" applyFill="1" applyBorder="1"/>
    <xf numFmtId="0" fontId="18" fillId="0" borderId="0" xfId="2" quotePrefix="1" applyFont="1" applyFill="1" applyAlignment="1">
      <alignment horizontal="left" wrapText="1"/>
    </xf>
    <xf numFmtId="0" fontId="18" fillId="0" borderId="0" xfId="4" applyFont="1" applyFill="1" applyBorder="1"/>
    <xf numFmtId="0" fontId="8" fillId="0" borderId="0" xfId="1" applyFont="1" applyAlignment="1">
      <alignment horizontal="left" wrapText="1"/>
    </xf>
    <xf numFmtId="0" fontId="17" fillId="0" borderId="2" xfId="3" applyFont="1" applyFill="1" applyBorder="1" applyAlignment="1">
      <alignment horizontal="left"/>
    </xf>
    <xf numFmtId="0" fontId="17" fillId="0" borderId="5" xfId="3" applyFont="1" applyFill="1" applyBorder="1" applyAlignment="1">
      <alignment horizontal="left"/>
    </xf>
    <xf numFmtId="1" fontId="17" fillId="0" borderId="27" xfId="3" applyNumberFormat="1" applyFont="1" applyFill="1" applyBorder="1" applyAlignment="1">
      <alignment horizontal="center" wrapText="1"/>
    </xf>
    <xf numFmtId="1" fontId="17" fillId="0" borderId="29" xfId="3" applyNumberFormat="1" applyFont="1" applyFill="1" applyBorder="1" applyAlignment="1">
      <alignment horizontal="center" wrapText="1"/>
    </xf>
    <xf numFmtId="1" fontId="17" fillId="0" borderId="3" xfId="3" applyNumberFormat="1" applyFont="1" applyFill="1" applyBorder="1" applyAlignment="1">
      <alignment horizontal="center" vertical="center"/>
    </xf>
    <xf numFmtId="1" fontId="17" fillId="0" borderId="4" xfId="3" applyNumberFormat="1" applyFont="1" applyFill="1" applyBorder="1" applyAlignment="1">
      <alignment horizontal="center" vertical="center"/>
    </xf>
    <xf numFmtId="1" fontId="17" fillId="0" borderId="26" xfId="3" applyNumberFormat="1" applyFont="1" applyFill="1" applyBorder="1" applyAlignment="1">
      <alignment horizontal="center" vertical="center"/>
    </xf>
    <xf numFmtId="1" fontId="17" fillId="0" borderId="23" xfId="3" applyNumberFormat="1" applyFont="1" applyFill="1" applyBorder="1" applyAlignment="1">
      <alignment horizontal="center" wrapText="1"/>
    </xf>
    <xf numFmtId="1" fontId="17" fillId="0" borderId="2" xfId="3" applyNumberFormat="1" applyFont="1" applyFill="1" applyBorder="1" applyAlignment="1">
      <alignment horizontal="center" wrapText="1"/>
    </xf>
    <xf numFmtId="1" fontId="17" fillId="0" borderId="24" xfId="3" applyNumberFormat="1" applyFont="1" applyFill="1" applyBorder="1" applyAlignment="1">
      <alignment horizontal="center" wrapText="1"/>
    </xf>
    <xf numFmtId="1" fontId="17" fillId="0" borderId="25" xfId="3" applyNumberFormat="1" applyFont="1" applyFill="1" applyBorder="1" applyAlignment="1">
      <alignment horizontal="center" wrapText="1"/>
    </xf>
    <xf numFmtId="1" fontId="17" fillId="0" borderId="22" xfId="3" applyNumberFormat="1" applyFont="1" applyFill="1" applyBorder="1" applyAlignment="1">
      <alignment horizontal="center" wrapText="1"/>
    </xf>
    <xf numFmtId="1" fontId="17" fillId="0" borderId="20" xfId="3" applyNumberFormat="1" applyFont="1" applyFill="1" applyBorder="1" applyAlignment="1">
      <alignment horizontal="center" wrapText="1"/>
    </xf>
    <xf numFmtId="1" fontId="17" fillId="0" borderId="28" xfId="3" applyNumberFormat="1" applyFont="1" applyFill="1" applyBorder="1" applyAlignment="1">
      <alignment horizontal="center" wrapText="1"/>
    </xf>
    <xf numFmtId="1" fontId="19" fillId="0" borderId="19" xfId="3" applyNumberFormat="1" applyFont="1" applyFill="1" applyBorder="1" applyAlignment="1">
      <alignment horizontal="center" wrapText="1"/>
    </xf>
    <xf numFmtId="1" fontId="17" fillId="0" borderId="6" xfId="3" applyNumberFormat="1" applyFont="1" applyFill="1" applyBorder="1" applyAlignment="1">
      <alignment horizontal="center" wrapText="1"/>
    </xf>
    <xf numFmtId="1" fontId="17" fillId="0" borderId="7" xfId="3" applyNumberFormat="1" applyFont="1" applyFill="1" applyBorder="1" applyAlignment="1">
      <alignment horizontal="center" wrapText="1"/>
    </xf>
    <xf numFmtId="1" fontId="17" fillId="0" borderId="30" xfId="3" applyNumberFormat="1" applyFont="1" applyFill="1" applyBorder="1" applyAlignment="1">
      <alignment horizontal="center" wrapText="1"/>
    </xf>
    <xf numFmtId="1" fontId="17" fillId="0" borderId="8" xfId="3" applyNumberFormat="1" applyFont="1" applyFill="1" applyBorder="1" applyAlignment="1">
      <alignment horizontal="center" wrapText="1"/>
    </xf>
    <xf numFmtId="1" fontId="17" fillId="0" borderId="9" xfId="3" applyNumberFormat="1" applyFont="1" applyFill="1" applyBorder="1" applyAlignment="1">
      <alignment horizontal="center" wrapText="1"/>
    </xf>
  </cellXfs>
  <cellStyles count="254">
    <cellStyle name="20% - Accent1" xfId="229" builtinId="30" customBuiltin="1"/>
    <cellStyle name="20% - Accent2" xfId="233" builtinId="34" customBuiltin="1"/>
    <cellStyle name="20% - Accent3" xfId="237" builtinId="38" customBuiltin="1"/>
    <cellStyle name="20% - Accent4" xfId="241" builtinId="42" customBuiltin="1"/>
    <cellStyle name="20% - Accent5" xfId="245" builtinId="46" customBuiltin="1"/>
    <cellStyle name="20% - Accent6" xfId="249" builtinId="50" customBuiltin="1"/>
    <cellStyle name="40% - Accent1" xfId="230" builtinId="31" customBuiltin="1"/>
    <cellStyle name="40% - Accent2" xfId="234" builtinId="35" customBuiltin="1"/>
    <cellStyle name="40% - Accent3" xfId="238" builtinId="39" customBuiltin="1"/>
    <cellStyle name="40% - Accent4" xfId="242" builtinId="43" customBuiltin="1"/>
    <cellStyle name="40% - Accent5" xfId="246" builtinId="47" customBuiltin="1"/>
    <cellStyle name="40% - Accent6" xfId="250" builtinId="51" customBuiltin="1"/>
    <cellStyle name="60% - Accent1" xfId="231" builtinId="32" customBuiltin="1"/>
    <cellStyle name="60% - Accent2" xfId="235" builtinId="36" customBuiltin="1"/>
    <cellStyle name="60% - Accent3" xfId="239" builtinId="40" customBuiltin="1"/>
    <cellStyle name="60% - Accent4" xfId="243" builtinId="44" customBuiltin="1"/>
    <cellStyle name="60% - Accent5" xfId="247" builtinId="48" customBuiltin="1"/>
    <cellStyle name="60% - Accent6" xfId="251" builtinId="52" customBuiltin="1"/>
    <cellStyle name="Accent1" xfId="228" builtinId="29" customBuiltin="1"/>
    <cellStyle name="Accent2" xfId="232" builtinId="33" customBuiltin="1"/>
    <cellStyle name="Accent3" xfId="236" builtinId="37" customBuiltin="1"/>
    <cellStyle name="Accent4" xfId="240" builtinId="41" customBuiltin="1"/>
    <cellStyle name="Accent5" xfId="244" builtinId="45" customBuiltin="1"/>
    <cellStyle name="Accent6" xfId="248" builtinId="49" customBuiltin="1"/>
    <cellStyle name="Bad" xfId="218" builtinId="27" customBuiltin="1"/>
    <cellStyle name="Calculation" xfId="222" builtinId="22" customBuiltin="1"/>
    <cellStyle name="Check Cell" xfId="224" builtinId="23" customBuiltin="1"/>
    <cellStyle name="Explanatory Text" xfId="226" builtinId="53" customBuilti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Good" xfId="217" builtinId="26" customBuiltin="1"/>
    <cellStyle name="Heading 1" xfId="213" builtinId="16" customBuiltin="1"/>
    <cellStyle name="Heading 2" xfId="214" builtinId="17" customBuiltin="1"/>
    <cellStyle name="Heading 3" xfId="215" builtinId="18" customBuiltin="1"/>
    <cellStyle name="Heading 4" xfId="216" builtinId="19" customBuilti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Input" xfId="220" builtinId="20" customBuiltin="1"/>
    <cellStyle name="Linked Cell" xfId="223" builtinId="24" customBuiltin="1"/>
    <cellStyle name="Neutral" xfId="219" builtinId="28" customBuiltin="1"/>
    <cellStyle name="Normal" xfId="0" builtinId="0"/>
    <cellStyle name="Normal 2" xfId="252" xr:uid="{00000000-0005-0000-0000-0000F3000000}"/>
    <cellStyle name="Normal 2 2" xfId="4" xr:uid="{00000000-0005-0000-0000-0000F4000000}"/>
    <cellStyle name="Normal 3" xfId="2" xr:uid="{00000000-0005-0000-0000-0000F5000000}"/>
    <cellStyle name="Normal 6" xfId="3" xr:uid="{00000000-0005-0000-0000-0000F6000000}"/>
    <cellStyle name="Normal 9" xfId="1" xr:uid="{00000000-0005-0000-0000-0000F7000000}"/>
    <cellStyle name="Normal 9 2" xfId="23" xr:uid="{00000000-0005-0000-0000-0000F8000000}"/>
    <cellStyle name="Note 2" xfId="253" xr:uid="{00000000-0005-0000-0000-0000F9000000}"/>
    <cellStyle name="Output" xfId="221" builtinId="21" customBuiltin="1"/>
    <cellStyle name="Title" xfId="212" builtinId="15" customBuiltin="1"/>
    <cellStyle name="Total" xfId="227" builtinId="25" customBuiltin="1"/>
    <cellStyle name="Warning Text" xfId="225" builtinId="11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Z64"/>
  <sheetViews>
    <sheetView showGridLines="0" tabSelected="1" zoomScale="70" zoomScaleNormal="70" workbookViewId="0">
      <selection activeCell="B63" sqref="B63:W63"/>
    </sheetView>
  </sheetViews>
  <sheetFormatPr defaultColWidth="12.109375" defaultRowHeight="15" customHeight="1" x14ac:dyDescent="0.3"/>
  <cols>
    <col min="1" max="1" width="16" style="8" customWidth="1"/>
    <col min="2" max="2" width="54.6640625" style="1" customWidth="1"/>
    <col min="3" max="21" width="14.77734375" style="1" customWidth="1"/>
    <col min="22" max="16384" width="12.109375" style="5"/>
  </cols>
  <sheetData>
    <row r="2" spans="1:24" s="2" customFormat="1" ht="37.5" customHeight="1" x14ac:dyDescent="0.4">
      <c r="A2" s="7"/>
      <c r="B2" s="73" t="str">
        <f>CONCATENATE("Number and percentage of public school students ",A7, ", by race/ethnicity and disability status, by state: School Year 2017-18")</f>
        <v>Number and percentage of public school students who are English language learners enrolled in English language instruction educational programs, by race/ethnicity and disability status, by state: School Year 2017-18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53"/>
      <c r="W2" s="53"/>
      <c r="X2" s="53"/>
    </row>
    <row r="3" spans="1:24" s="1" customFormat="1" ht="15" customHeight="1" thickBot="1" x14ac:dyDescent="0.35">
      <c r="A3" s="6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4" s="10" customFormat="1" ht="25" customHeight="1" x14ac:dyDescent="0.25">
      <c r="A4" s="9"/>
      <c r="B4" s="74" t="s">
        <v>0</v>
      </c>
      <c r="C4" s="76" t="s">
        <v>11</v>
      </c>
      <c r="D4" s="78" t="s">
        <v>10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80"/>
      <c r="R4" s="81" t="s">
        <v>15</v>
      </c>
      <c r="S4" s="82"/>
      <c r="T4" s="85" t="s">
        <v>14</v>
      </c>
      <c r="U4" s="87" t="s">
        <v>12</v>
      </c>
    </row>
    <row r="5" spans="1:24" s="10" customFormat="1" ht="25" customHeight="1" x14ac:dyDescent="0.3">
      <c r="A5" s="9"/>
      <c r="B5" s="75"/>
      <c r="C5" s="77"/>
      <c r="D5" s="89" t="s">
        <v>1</v>
      </c>
      <c r="E5" s="90"/>
      <c r="F5" s="91" t="s">
        <v>2</v>
      </c>
      <c r="G5" s="90"/>
      <c r="H5" s="92" t="s">
        <v>3</v>
      </c>
      <c r="I5" s="90"/>
      <c r="J5" s="92" t="s">
        <v>4</v>
      </c>
      <c r="K5" s="90"/>
      <c r="L5" s="92" t="s">
        <v>5</v>
      </c>
      <c r="M5" s="90"/>
      <c r="N5" s="92" t="s">
        <v>6</v>
      </c>
      <c r="O5" s="90"/>
      <c r="P5" s="92" t="s">
        <v>7</v>
      </c>
      <c r="Q5" s="93"/>
      <c r="R5" s="83"/>
      <c r="S5" s="84"/>
      <c r="T5" s="86"/>
      <c r="U5" s="88"/>
    </row>
    <row r="6" spans="1:24" s="10" customFormat="1" ht="15" customHeight="1" thickBot="1" x14ac:dyDescent="0.35">
      <c r="A6" s="9"/>
      <c r="B6" s="11"/>
      <c r="C6" s="46"/>
      <c r="D6" s="12" t="s">
        <v>8</v>
      </c>
      <c r="E6" s="13" t="s">
        <v>13</v>
      </c>
      <c r="F6" s="14" t="s">
        <v>8</v>
      </c>
      <c r="G6" s="13" t="s">
        <v>13</v>
      </c>
      <c r="H6" s="14" t="s">
        <v>8</v>
      </c>
      <c r="I6" s="13" t="s">
        <v>13</v>
      </c>
      <c r="J6" s="14" t="s">
        <v>8</v>
      </c>
      <c r="K6" s="13" t="s">
        <v>13</v>
      </c>
      <c r="L6" s="14" t="s">
        <v>8</v>
      </c>
      <c r="M6" s="13" t="s">
        <v>13</v>
      </c>
      <c r="N6" s="14" t="s">
        <v>8</v>
      </c>
      <c r="O6" s="13" t="s">
        <v>13</v>
      </c>
      <c r="P6" s="14" t="s">
        <v>8</v>
      </c>
      <c r="Q6" s="15" t="s">
        <v>13</v>
      </c>
      <c r="R6" s="12" t="s">
        <v>8</v>
      </c>
      <c r="S6" s="16" t="s">
        <v>9</v>
      </c>
      <c r="T6" s="17"/>
      <c r="U6" s="18"/>
    </row>
    <row r="7" spans="1:24" s="27" customFormat="1" ht="15" customHeight="1" x14ac:dyDescent="0.25">
      <c r="A7" s="19" t="s">
        <v>16</v>
      </c>
      <c r="B7" s="59" t="s">
        <v>68</v>
      </c>
      <c r="C7" s="20">
        <v>4754139</v>
      </c>
      <c r="D7" s="21">
        <v>32253</v>
      </c>
      <c r="E7" s="22">
        <v>0.6784</v>
      </c>
      <c r="F7" s="23">
        <v>506009</v>
      </c>
      <c r="G7" s="22">
        <v>10.6435</v>
      </c>
      <c r="H7" s="23">
        <v>3636094</v>
      </c>
      <c r="I7" s="22">
        <v>76.482699999999994</v>
      </c>
      <c r="J7" s="23">
        <v>206234</v>
      </c>
      <c r="K7" s="22">
        <v>4.3380000000000001</v>
      </c>
      <c r="L7" s="23">
        <v>310235</v>
      </c>
      <c r="M7" s="22">
        <v>6.5255999999999998</v>
      </c>
      <c r="N7" s="36">
        <v>28651</v>
      </c>
      <c r="O7" s="22">
        <v>0.60270000000000001</v>
      </c>
      <c r="P7" s="24">
        <v>34663</v>
      </c>
      <c r="Q7" s="25">
        <v>0.72911000000000004</v>
      </c>
      <c r="R7" s="26">
        <v>660357</v>
      </c>
      <c r="S7" s="25">
        <v>13.8901</v>
      </c>
      <c r="T7" s="55">
        <v>97632</v>
      </c>
      <c r="U7" s="56">
        <v>99.989000000000004</v>
      </c>
    </row>
    <row r="8" spans="1:24" s="27" customFormat="1" ht="15" customHeight="1" x14ac:dyDescent="0.25">
      <c r="A8" s="19" t="s">
        <v>16</v>
      </c>
      <c r="B8" s="28" t="s">
        <v>18</v>
      </c>
      <c r="C8" s="29">
        <v>24834</v>
      </c>
      <c r="D8" s="30">
        <v>878</v>
      </c>
      <c r="E8" s="31">
        <v>3.5354999999999999</v>
      </c>
      <c r="F8" s="32">
        <v>1800</v>
      </c>
      <c r="G8" s="31">
        <v>7.2481</v>
      </c>
      <c r="H8" s="38">
        <v>19644</v>
      </c>
      <c r="I8" s="31">
        <v>79.101200000000006</v>
      </c>
      <c r="J8" s="32">
        <v>314</v>
      </c>
      <c r="K8" s="31">
        <v>1.2644</v>
      </c>
      <c r="L8" s="32">
        <v>1886</v>
      </c>
      <c r="M8" s="31">
        <v>7.5944000000000003</v>
      </c>
      <c r="N8" s="32">
        <v>145</v>
      </c>
      <c r="O8" s="31">
        <v>0.58389999999999997</v>
      </c>
      <c r="P8" s="41">
        <v>167</v>
      </c>
      <c r="Q8" s="34">
        <v>0.67247000000000001</v>
      </c>
      <c r="R8" s="30">
        <v>2567</v>
      </c>
      <c r="S8" s="34">
        <v>10.336600000000001</v>
      </c>
      <c r="T8" s="57">
        <v>1390</v>
      </c>
      <c r="U8" s="58">
        <v>100</v>
      </c>
    </row>
    <row r="9" spans="1:24" s="27" customFormat="1" ht="15" customHeight="1" x14ac:dyDescent="0.25">
      <c r="A9" s="19" t="s">
        <v>16</v>
      </c>
      <c r="B9" s="35" t="s">
        <v>17</v>
      </c>
      <c r="C9" s="20">
        <v>13609</v>
      </c>
      <c r="D9" s="21">
        <v>5407</v>
      </c>
      <c r="E9" s="22">
        <v>39.731099999999998</v>
      </c>
      <c r="F9" s="23">
        <v>2915</v>
      </c>
      <c r="G9" s="22">
        <v>21.419599999999999</v>
      </c>
      <c r="H9" s="23">
        <v>1823</v>
      </c>
      <c r="I9" s="22">
        <v>13.3955</v>
      </c>
      <c r="J9" s="36">
        <v>375</v>
      </c>
      <c r="K9" s="22">
        <v>2.7555000000000001</v>
      </c>
      <c r="L9" s="36">
        <v>1003</v>
      </c>
      <c r="M9" s="22">
        <v>7.3700999999999999</v>
      </c>
      <c r="N9" s="23">
        <v>1484</v>
      </c>
      <c r="O9" s="22">
        <v>10.904500000000001</v>
      </c>
      <c r="P9" s="40">
        <v>602</v>
      </c>
      <c r="Q9" s="25">
        <v>4.42354</v>
      </c>
      <c r="R9" s="37">
        <v>2138</v>
      </c>
      <c r="S9" s="25">
        <v>15.7102</v>
      </c>
      <c r="T9" s="55">
        <v>506</v>
      </c>
      <c r="U9" s="56">
        <v>100</v>
      </c>
    </row>
    <row r="10" spans="1:24" s="27" customFormat="1" ht="15" customHeight="1" x14ac:dyDescent="0.25">
      <c r="A10" s="19" t="s">
        <v>16</v>
      </c>
      <c r="B10" s="28" t="s">
        <v>20</v>
      </c>
      <c r="C10" s="29">
        <v>70624</v>
      </c>
      <c r="D10" s="39">
        <v>1618</v>
      </c>
      <c r="E10" s="31">
        <v>2.2909999999999999</v>
      </c>
      <c r="F10" s="32">
        <v>2944</v>
      </c>
      <c r="G10" s="31">
        <v>4.1685999999999996</v>
      </c>
      <c r="H10" s="38">
        <v>60083</v>
      </c>
      <c r="I10" s="31">
        <v>85.0745</v>
      </c>
      <c r="J10" s="32">
        <v>2724</v>
      </c>
      <c r="K10" s="31">
        <v>3.8570000000000002</v>
      </c>
      <c r="L10" s="38">
        <v>2793</v>
      </c>
      <c r="M10" s="31">
        <v>3.9546999999999999</v>
      </c>
      <c r="N10" s="38">
        <v>235</v>
      </c>
      <c r="O10" s="31">
        <v>0.3327</v>
      </c>
      <c r="P10" s="33">
        <v>227</v>
      </c>
      <c r="Q10" s="34">
        <v>0.32141999999999998</v>
      </c>
      <c r="R10" s="39">
        <v>8051</v>
      </c>
      <c r="S10" s="34">
        <v>11.399800000000001</v>
      </c>
      <c r="T10" s="57">
        <v>2000</v>
      </c>
      <c r="U10" s="58">
        <v>100</v>
      </c>
    </row>
    <row r="11" spans="1:24" s="27" customFormat="1" ht="15" customHeight="1" x14ac:dyDescent="0.25">
      <c r="A11" s="19" t="s">
        <v>16</v>
      </c>
      <c r="B11" s="35" t="s">
        <v>19</v>
      </c>
      <c r="C11" s="20">
        <v>34658</v>
      </c>
      <c r="D11" s="21">
        <v>108</v>
      </c>
      <c r="E11" s="22">
        <v>0.31159999999999999</v>
      </c>
      <c r="F11" s="36">
        <v>2215</v>
      </c>
      <c r="G11" s="22">
        <v>6.391</v>
      </c>
      <c r="H11" s="23">
        <v>28468</v>
      </c>
      <c r="I11" s="22">
        <v>82.139799999999994</v>
      </c>
      <c r="J11" s="23">
        <v>170</v>
      </c>
      <c r="K11" s="22">
        <v>0.49049999999999999</v>
      </c>
      <c r="L11" s="23">
        <v>805</v>
      </c>
      <c r="M11" s="22">
        <v>2.3227000000000002</v>
      </c>
      <c r="N11" s="23">
        <v>2799</v>
      </c>
      <c r="O11" s="22">
        <v>8.0761000000000003</v>
      </c>
      <c r="P11" s="40">
        <v>93</v>
      </c>
      <c r="Q11" s="25">
        <v>0.26834000000000002</v>
      </c>
      <c r="R11" s="37">
        <v>4745</v>
      </c>
      <c r="S11" s="25">
        <v>13.690899999999999</v>
      </c>
      <c r="T11" s="55">
        <v>1088</v>
      </c>
      <c r="U11" s="56">
        <v>100</v>
      </c>
    </row>
    <row r="12" spans="1:24" s="27" customFormat="1" ht="15" customHeight="1" x14ac:dyDescent="0.25">
      <c r="A12" s="19" t="s">
        <v>16</v>
      </c>
      <c r="B12" s="28" t="s">
        <v>21</v>
      </c>
      <c r="C12" s="29">
        <v>1090375</v>
      </c>
      <c r="D12" s="30">
        <v>1517</v>
      </c>
      <c r="E12" s="31">
        <v>0.1391</v>
      </c>
      <c r="F12" s="38">
        <v>132019</v>
      </c>
      <c r="G12" s="31">
        <v>12.107699999999999</v>
      </c>
      <c r="H12" s="32">
        <v>889277</v>
      </c>
      <c r="I12" s="31">
        <v>81.557000000000002</v>
      </c>
      <c r="J12" s="32">
        <v>5287</v>
      </c>
      <c r="K12" s="31">
        <v>0.4849</v>
      </c>
      <c r="L12" s="32">
        <v>48302</v>
      </c>
      <c r="M12" s="31">
        <v>4.4298999999999999</v>
      </c>
      <c r="N12" s="38">
        <v>4306</v>
      </c>
      <c r="O12" s="31">
        <v>0.39489999999999997</v>
      </c>
      <c r="P12" s="41">
        <v>9667</v>
      </c>
      <c r="Q12" s="34">
        <v>0.88658000000000003</v>
      </c>
      <c r="R12" s="39">
        <v>178483</v>
      </c>
      <c r="S12" s="34">
        <v>16.369</v>
      </c>
      <c r="T12" s="57">
        <v>10121</v>
      </c>
      <c r="U12" s="58">
        <v>100</v>
      </c>
    </row>
    <row r="13" spans="1:24" s="27" customFormat="1" ht="15" customHeight="1" x14ac:dyDescent="0.25">
      <c r="A13" s="19" t="s">
        <v>16</v>
      </c>
      <c r="B13" s="35" t="s">
        <v>22</v>
      </c>
      <c r="C13" s="20">
        <v>124998</v>
      </c>
      <c r="D13" s="21">
        <v>560</v>
      </c>
      <c r="E13" s="22">
        <v>0.44800000000000001</v>
      </c>
      <c r="F13" s="36">
        <v>9187</v>
      </c>
      <c r="G13" s="22">
        <v>7.3497000000000003</v>
      </c>
      <c r="H13" s="23">
        <v>102573</v>
      </c>
      <c r="I13" s="22">
        <v>82.059700000000007</v>
      </c>
      <c r="J13" s="36">
        <v>5403</v>
      </c>
      <c r="K13" s="22">
        <v>4.3224999999999998</v>
      </c>
      <c r="L13" s="23">
        <v>6132</v>
      </c>
      <c r="M13" s="22">
        <v>4.9057000000000004</v>
      </c>
      <c r="N13" s="23">
        <v>424</v>
      </c>
      <c r="O13" s="22">
        <v>0.3392</v>
      </c>
      <c r="P13" s="24">
        <v>719</v>
      </c>
      <c r="Q13" s="25">
        <v>0.57521</v>
      </c>
      <c r="R13" s="21">
        <v>16740</v>
      </c>
      <c r="S13" s="25">
        <v>13.392200000000001</v>
      </c>
      <c r="T13" s="55">
        <v>1908</v>
      </c>
      <c r="U13" s="56">
        <v>100</v>
      </c>
    </row>
    <row r="14" spans="1:24" s="27" customFormat="1" ht="15" customHeight="1" x14ac:dyDescent="0.25">
      <c r="A14" s="19" t="s">
        <v>16</v>
      </c>
      <c r="B14" s="28" t="s">
        <v>23</v>
      </c>
      <c r="C14" s="42">
        <v>35795</v>
      </c>
      <c r="D14" s="30">
        <v>80</v>
      </c>
      <c r="E14" s="31">
        <v>0.2235</v>
      </c>
      <c r="F14" s="32">
        <v>3562</v>
      </c>
      <c r="G14" s="31">
        <v>9.9511000000000003</v>
      </c>
      <c r="H14" s="38">
        <v>25626</v>
      </c>
      <c r="I14" s="31">
        <v>71.590999999999994</v>
      </c>
      <c r="J14" s="38">
        <v>1851</v>
      </c>
      <c r="K14" s="31">
        <v>5.1711</v>
      </c>
      <c r="L14" s="38">
        <v>4369</v>
      </c>
      <c r="M14" s="31">
        <v>12.2056</v>
      </c>
      <c r="N14" s="32">
        <v>50</v>
      </c>
      <c r="O14" s="31">
        <v>0.13969999999999999</v>
      </c>
      <c r="P14" s="33">
        <v>257</v>
      </c>
      <c r="Q14" s="34">
        <v>0.71797999999999995</v>
      </c>
      <c r="R14" s="39">
        <v>6860</v>
      </c>
      <c r="S14" s="34">
        <v>19.1647</v>
      </c>
      <c r="T14" s="57">
        <v>1214</v>
      </c>
      <c r="U14" s="58">
        <v>100</v>
      </c>
    </row>
    <row r="15" spans="1:24" s="27" customFormat="1" ht="15" customHeight="1" x14ac:dyDescent="0.25">
      <c r="A15" s="19" t="s">
        <v>16</v>
      </c>
      <c r="B15" s="35" t="s">
        <v>25</v>
      </c>
      <c r="C15" s="47">
        <v>12262</v>
      </c>
      <c r="D15" s="21">
        <v>29</v>
      </c>
      <c r="E15" s="22">
        <v>0.23649999999999999</v>
      </c>
      <c r="F15" s="23">
        <v>1325</v>
      </c>
      <c r="G15" s="22">
        <v>10.8057</v>
      </c>
      <c r="H15" s="23">
        <v>8863</v>
      </c>
      <c r="I15" s="22">
        <v>72.280199999999994</v>
      </c>
      <c r="J15" s="36">
        <v>1028</v>
      </c>
      <c r="K15" s="22">
        <v>8.3835999999999995</v>
      </c>
      <c r="L15" s="23">
        <v>903</v>
      </c>
      <c r="M15" s="22">
        <v>7.3642000000000003</v>
      </c>
      <c r="N15" s="36">
        <v>47</v>
      </c>
      <c r="O15" s="22">
        <v>0.38329999999999997</v>
      </c>
      <c r="P15" s="24">
        <v>67</v>
      </c>
      <c r="Q15" s="25">
        <v>0.5464</v>
      </c>
      <c r="R15" s="37">
        <v>1924</v>
      </c>
      <c r="S15" s="25">
        <v>15.690799999999999</v>
      </c>
      <c r="T15" s="55">
        <v>231</v>
      </c>
      <c r="U15" s="56">
        <v>100</v>
      </c>
    </row>
    <row r="16" spans="1:24" s="27" customFormat="1" ht="15" customHeight="1" x14ac:dyDescent="0.25">
      <c r="A16" s="19" t="s">
        <v>16</v>
      </c>
      <c r="B16" s="28" t="s">
        <v>24</v>
      </c>
      <c r="C16" s="42">
        <v>9296</v>
      </c>
      <c r="D16" s="39">
        <v>61</v>
      </c>
      <c r="E16" s="31">
        <v>0.65620000000000001</v>
      </c>
      <c r="F16" s="38">
        <v>361</v>
      </c>
      <c r="G16" s="31">
        <v>3.8834</v>
      </c>
      <c r="H16" s="32">
        <v>7145</v>
      </c>
      <c r="I16" s="31">
        <v>76.861000000000004</v>
      </c>
      <c r="J16" s="38">
        <v>1216</v>
      </c>
      <c r="K16" s="31">
        <v>13.0809</v>
      </c>
      <c r="L16" s="32">
        <v>404</v>
      </c>
      <c r="M16" s="31">
        <v>4.3460000000000001</v>
      </c>
      <c r="N16" s="38">
        <v>19</v>
      </c>
      <c r="O16" s="31">
        <v>0.2044</v>
      </c>
      <c r="P16" s="33">
        <v>90</v>
      </c>
      <c r="Q16" s="34">
        <v>0.96816000000000002</v>
      </c>
      <c r="R16" s="30">
        <v>1604</v>
      </c>
      <c r="S16" s="34">
        <v>17.2547</v>
      </c>
      <c r="T16" s="57">
        <v>228</v>
      </c>
      <c r="U16" s="58">
        <v>100</v>
      </c>
    </row>
    <row r="17" spans="1:21" s="27" customFormat="1" ht="15" customHeight="1" x14ac:dyDescent="0.25">
      <c r="A17" s="19" t="s">
        <v>16</v>
      </c>
      <c r="B17" s="35" t="s">
        <v>26</v>
      </c>
      <c r="C17" s="20">
        <v>290057</v>
      </c>
      <c r="D17" s="21">
        <v>982</v>
      </c>
      <c r="E17" s="22">
        <v>0.33860000000000001</v>
      </c>
      <c r="F17" s="36">
        <v>10603</v>
      </c>
      <c r="G17" s="22">
        <v>3.6555</v>
      </c>
      <c r="H17" s="23">
        <v>229277</v>
      </c>
      <c r="I17" s="22">
        <v>79.045500000000004</v>
      </c>
      <c r="J17" s="36">
        <v>29767</v>
      </c>
      <c r="K17" s="22">
        <v>10.262499999999999</v>
      </c>
      <c r="L17" s="36">
        <v>17785</v>
      </c>
      <c r="M17" s="22">
        <v>6.1315999999999997</v>
      </c>
      <c r="N17" s="36">
        <v>403</v>
      </c>
      <c r="O17" s="22">
        <v>0.1389</v>
      </c>
      <c r="P17" s="40">
        <v>1240</v>
      </c>
      <c r="Q17" s="25">
        <v>0.42749999999999999</v>
      </c>
      <c r="R17" s="21">
        <v>35250</v>
      </c>
      <c r="S17" s="25">
        <v>12.152799999999999</v>
      </c>
      <c r="T17" s="55">
        <v>3976</v>
      </c>
      <c r="U17" s="56">
        <v>100</v>
      </c>
    </row>
    <row r="18" spans="1:21" s="27" customFormat="1" ht="15" customHeight="1" x14ac:dyDescent="0.25">
      <c r="A18" s="19" t="s">
        <v>16</v>
      </c>
      <c r="B18" s="28" t="s">
        <v>27</v>
      </c>
      <c r="C18" s="29">
        <v>106585</v>
      </c>
      <c r="D18" s="39">
        <v>292</v>
      </c>
      <c r="E18" s="31">
        <v>0.27400000000000002</v>
      </c>
      <c r="F18" s="32">
        <v>12146</v>
      </c>
      <c r="G18" s="31">
        <v>11.3956</v>
      </c>
      <c r="H18" s="32">
        <v>84025</v>
      </c>
      <c r="I18" s="31">
        <v>78.833799999999997</v>
      </c>
      <c r="J18" s="32">
        <v>5377</v>
      </c>
      <c r="K18" s="31">
        <v>5.0448000000000004</v>
      </c>
      <c r="L18" s="32">
        <v>4231</v>
      </c>
      <c r="M18" s="31">
        <v>3.9695999999999998</v>
      </c>
      <c r="N18" s="32">
        <v>148</v>
      </c>
      <c r="O18" s="31">
        <v>0.1389</v>
      </c>
      <c r="P18" s="33">
        <v>366</v>
      </c>
      <c r="Q18" s="34">
        <v>0.34338999999999997</v>
      </c>
      <c r="R18" s="39">
        <v>10919</v>
      </c>
      <c r="S18" s="34">
        <v>10.244400000000001</v>
      </c>
      <c r="T18" s="57">
        <v>2416</v>
      </c>
      <c r="U18" s="58">
        <v>100</v>
      </c>
    </row>
    <row r="19" spans="1:21" s="27" customFormat="1" ht="15" customHeight="1" x14ac:dyDescent="0.25">
      <c r="A19" s="19" t="s">
        <v>16</v>
      </c>
      <c r="B19" s="35" t="s">
        <v>28</v>
      </c>
      <c r="C19" s="20">
        <v>14763</v>
      </c>
      <c r="D19" s="21">
        <v>3</v>
      </c>
      <c r="E19" s="22">
        <v>2.0299999999999999E-2</v>
      </c>
      <c r="F19" s="23">
        <v>6796</v>
      </c>
      <c r="G19" s="22">
        <v>46.033999999999999</v>
      </c>
      <c r="H19" s="23">
        <v>1225</v>
      </c>
      <c r="I19" s="22">
        <v>8.2978000000000005</v>
      </c>
      <c r="J19" s="23">
        <v>39</v>
      </c>
      <c r="K19" s="22">
        <v>0.26419999999999999</v>
      </c>
      <c r="L19" s="23">
        <v>253</v>
      </c>
      <c r="M19" s="22">
        <v>1.7137</v>
      </c>
      <c r="N19" s="23">
        <v>5860</v>
      </c>
      <c r="O19" s="22">
        <v>39.693800000000003</v>
      </c>
      <c r="P19" s="24">
        <v>587</v>
      </c>
      <c r="Q19" s="25">
        <v>3.9761600000000001</v>
      </c>
      <c r="R19" s="21">
        <v>1655</v>
      </c>
      <c r="S19" s="25">
        <v>11.2105</v>
      </c>
      <c r="T19" s="55">
        <v>292</v>
      </c>
      <c r="U19" s="56">
        <v>100</v>
      </c>
    </row>
    <row r="20" spans="1:21" s="27" customFormat="1" ht="15" customHeight="1" x14ac:dyDescent="0.25">
      <c r="A20" s="19" t="s">
        <v>16</v>
      </c>
      <c r="B20" s="28" t="s">
        <v>30</v>
      </c>
      <c r="C20" s="42">
        <v>15091</v>
      </c>
      <c r="D20" s="39">
        <v>81</v>
      </c>
      <c r="E20" s="31">
        <v>0.53669999999999995</v>
      </c>
      <c r="F20" s="38">
        <v>595</v>
      </c>
      <c r="G20" s="31">
        <v>3.9426999999999999</v>
      </c>
      <c r="H20" s="32">
        <v>12511</v>
      </c>
      <c r="I20" s="31">
        <v>82.903700000000001</v>
      </c>
      <c r="J20" s="38">
        <v>415</v>
      </c>
      <c r="K20" s="31">
        <v>2.75</v>
      </c>
      <c r="L20" s="38">
        <v>1161</v>
      </c>
      <c r="M20" s="31">
        <v>7.6932999999999998</v>
      </c>
      <c r="N20" s="38">
        <v>61</v>
      </c>
      <c r="O20" s="31">
        <v>0.4042</v>
      </c>
      <c r="P20" s="33">
        <v>267</v>
      </c>
      <c r="Q20" s="34">
        <v>1.7692699999999999</v>
      </c>
      <c r="R20" s="39">
        <v>1690</v>
      </c>
      <c r="S20" s="34">
        <v>11.198700000000001</v>
      </c>
      <c r="T20" s="57">
        <v>725</v>
      </c>
      <c r="U20" s="58">
        <v>100</v>
      </c>
    </row>
    <row r="21" spans="1:21" s="27" customFormat="1" ht="15" customHeight="1" x14ac:dyDescent="0.25">
      <c r="A21" s="19" t="s">
        <v>16</v>
      </c>
      <c r="B21" s="35" t="s">
        <v>31</v>
      </c>
      <c r="C21" s="20">
        <v>201752</v>
      </c>
      <c r="D21" s="37">
        <v>1070</v>
      </c>
      <c r="E21" s="22">
        <v>0.53039999999999998</v>
      </c>
      <c r="F21" s="23">
        <v>19238</v>
      </c>
      <c r="G21" s="22">
        <v>9.5355000000000008</v>
      </c>
      <c r="H21" s="36">
        <v>151947</v>
      </c>
      <c r="I21" s="22">
        <v>75.313800000000001</v>
      </c>
      <c r="J21" s="23">
        <v>4941</v>
      </c>
      <c r="K21" s="22">
        <v>2.4489999999999998</v>
      </c>
      <c r="L21" s="23">
        <v>22758</v>
      </c>
      <c r="M21" s="22">
        <v>11.280200000000001</v>
      </c>
      <c r="N21" s="23">
        <v>252</v>
      </c>
      <c r="O21" s="22">
        <v>0.1249</v>
      </c>
      <c r="P21" s="40">
        <v>1546</v>
      </c>
      <c r="Q21" s="25">
        <v>0.76629000000000003</v>
      </c>
      <c r="R21" s="21">
        <v>39187</v>
      </c>
      <c r="S21" s="25">
        <v>19.423400000000001</v>
      </c>
      <c r="T21" s="55">
        <v>4145</v>
      </c>
      <c r="U21" s="56">
        <v>100</v>
      </c>
    </row>
    <row r="22" spans="1:21" s="27" customFormat="1" ht="15" customHeight="1" x14ac:dyDescent="0.25">
      <c r="A22" s="19" t="s">
        <v>16</v>
      </c>
      <c r="B22" s="28" t="s">
        <v>32</v>
      </c>
      <c r="C22" s="29">
        <v>55574</v>
      </c>
      <c r="D22" s="30">
        <v>59</v>
      </c>
      <c r="E22" s="31">
        <v>0.1062</v>
      </c>
      <c r="F22" s="38">
        <v>8904</v>
      </c>
      <c r="G22" s="31">
        <v>16.021899999999999</v>
      </c>
      <c r="H22" s="38">
        <v>39034</v>
      </c>
      <c r="I22" s="31">
        <v>70.237899999999996</v>
      </c>
      <c r="J22" s="32">
        <v>2405</v>
      </c>
      <c r="K22" s="31">
        <v>4.3276000000000003</v>
      </c>
      <c r="L22" s="32">
        <v>4558</v>
      </c>
      <c r="M22" s="31">
        <v>8.2017000000000007</v>
      </c>
      <c r="N22" s="32">
        <v>208</v>
      </c>
      <c r="O22" s="31">
        <v>0.37430000000000002</v>
      </c>
      <c r="P22" s="41">
        <v>406</v>
      </c>
      <c r="Q22" s="34">
        <v>0.73055999999999999</v>
      </c>
      <c r="R22" s="39">
        <v>7062</v>
      </c>
      <c r="S22" s="34">
        <v>12.7074</v>
      </c>
      <c r="T22" s="57">
        <v>1886</v>
      </c>
      <c r="U22" s="58">
        <v>100</v>
      </c>
    </row>
    <row r="23" spans="1:21" s="27" customFormat="1" ht="15" customHeight="1" x14ac:dyDescent="0.25">
      <c r="A23" s="19" t="s">
        <v>16</v>
      </c>
      <c r="B23" s="35" t="s">
        <v>29</v>
      </c>
      <c r="C23" s="20">
        <v>28354</v>
      </c>
      <c r="D23" s="21">
        <v>83</v>
      </c>
      <c r="E23" s="22">
        <v>0.29270000000000002</v>
      </c>
      <c r="F23" s="23">
        <v>3688</v>
      </c>
      <c r="G23" s="22">
        <v>13.007</v>
      </c>
      <c r="H23" s="23">
        <v>18125</v>
      </c>
      <c r="I23" s="22">
        <v>63.923999999999999</v>
      </c>
      <c r="J23" s="23">
        <v>3999</v>
      </c>
      <c r="K23" s="22">
        <v>14.1038</v>
      </c>
      <c r="L23" s="23">
        <v>1666</v>
      </c>
      <c r="M23" s="22">
        <v>5.8757000000000001</v>
      </c>
      <c r="N23" s="23">
        <v>606</v>
      </c>
      <c r="O23" s="22">
        <v>2.1373000000000002</v>
      </c>
      <c r="P23" s="40">
        <v>187</v>
      </c>
      <c r="Q23" s="25">
        <v>0.65952</v>
      </c>
      <c r="R23" s="37">
        <v>4324</v>
      </c>
      <c r="S23" s="25">
        <v>15.2501</v>
      </c>
      <c r="T23" s="55">
        <v>1343</v>
      </c>
      <c r="U23" s="56">
        <v>100</v>
      </c>
    </row>
    <row r="24" spans="1:21" s="27" customFormat="1" ht="15" customHeight="1" x14ac:dyDescent="0.25">
      <c r="A24" s="19" t="s">
        <v>16</v>
      </c>
      <c r="B24" s="28" t="s">
        <v>33</v>
      </c>
      <c r="C24" s="29">
        <v>46541</v>
      </c>
      <c r="D24" s="39">
        <v>133</v>
      </c>
      <c r="E24" s="31">
        <v>0.2858</v>
      </c>
      <c r="F24" s="32">
        <v>4014</v>
      </c>
      <c r="G24" s="31">
        <v>8.6247000000000007</v>
      </c>
      <c r="H24" s="38">
        <v>38741</v>
      </c>
      <c r="I24" s="31">
        <v>83.240600000000001</v>
      </c>
      <c r="J24" s="32">
        <v>1372</v>
      </c>
      <c r="K24" s="31">
        <v>2.9479000000000002</v>
      </c>
      <c r="L24" s="32">
        <v>1711</v>
      </c>
      <c r="M24" s="31">
        <v>3.6762999999999999</v>
      </c>
      <c r="N24" s="32">
        <v>238</v>
      </c>
      <c r="O24" s="31">
        <v>0.51139999999999997</v>
      </c>
      <c r="P24" s="41">
        <v>332</v>
      </c>
      <c r="Q24" s="34">
        <v>0.71335000000000004</v>
      </c>
      <c r="R24" s="39">
        <v>5753</v>
      </c>
      <c r="S24" s="34">
        <v>12.3611</v>
      </c>
      <c r="T24" s="57">
        <v>1350</v>
      </c>
      <c r="U24" s="58">
        <v>100</v>
      </c>
    </row>
    <row r="25" spans="1:21" s="27" customFormat="1" ht="15" customHeight="1" x14ac:dyDescent="0.25">
      <c r="A25" s="19" t="s">
        <v>16</v>
      </c>
      <c r="B25" s="35" t="s">
        <v>34</v>
      </c>
      <c r="C25" s="47">
        <v>24511</v>
      </c>
      <c r="D25" s="21">
        <v>37</v>
      </c>
      <c r="E25" s="22">
        <v>0.151</v>
      </c>
      <c r="F25" s="23">
        <v>3538</v>
      </c>
      <c r="G25" s="22">
        <v>14.4343</v>
      </c>
      <c r="H25" s="23">
        <v>15090</v>
      </c>
      <c r="I25" s="22">
        <v>61.5642</v>
      </c>
      <c r="J25" s="23">
        <v>3332</v>
      </c>
      <c r="K25" s="22">
        <v>13.5939</v>
      </c>
      <c r="L25" s="36">
        <v>2176</v>
      </c>
      <c r="M25" s="22">
        <v>8.8775999999999993</v>
      </c>
      <c r="N25" s="23">
        <v>166</v>
      </c>
      <c r="O25" s="22">
        <v>0.67720000000000002</v>
      </c>
      <c r="P25" s="40">
        <v>172</v>
      </c>
      <c r="Q25" s="25">
        <v>0.70172999999999996</v>
      </c>
      <c r="R25" s="21">
        <v>3963</v>
      </c>
      <c r="S25" s="25">
        <v>16.168299999999999</v>
      </c>
      <c r="T25" s="55">
        <v>1401</v>
      </c>
      <c r="U25" s="56">
        <v>100</v>
      </c>
    </row>
    <row r="26" spans="1:21" s="27" customFormat="1" ht="15" customHeight="1" x14ac:dyDescent="0.25">
      <c r="A26" s="19" t="s">
        <v>16</v>
      </c>
      <c r="B26" s="28" t="s">
        <v>35</v>
      </c>
      <c r="C26" s="29">
        <v>8654</v>
      </c>
      <c r="D26" s="30">
        <v>12</v>
      </c>
      <c r="E26" s="31">
        <v>0.13869999999999999</v>
      </c>
      <c r="F26" s="38">
        <v>875</v>
      </c>
      <c r="G26" s="31">
        <v>10.110900000000001</v>
      </c>
      <c r="H26" s="38">
        <v>6459</v>
      </c>
      <c r="I26" s="31">
        <v>74.635999999999996</v>
      </c>
      <c r="J26" s="32">
        <v>304</v>
      </c>
      <c r="K26" s="31">
        <v>3.5127999999999999</v>
      </c>
      <c r="L26" s="32">
        <v>829</v>
      </c>
      <c r="M26" s="31">
        <v>9.5793999999999997</v>
      </c>
      <c r="N26" s="38">
        <v>17</v>
      </c>
      <c r="O26" s="31">
        <v>0.19639999999999999</v>
      </c>
      <c r="P26" s="41">
        <v>158</v>
      </c>
      <c r="Q26" s="34">
        <v>1.82575</v>
      </c>
      <c r="R26" s="30">
        <v>476</v>
      </c>
      <c r="S26" s="34">
        <v>5.5003000000000002</v>
      </c>
      <c r="T26" s="57">
        <v>1365</v>
      </c>
      <c r="U26" s="58">
        <v>100</v>
      </c>
    </row>
    <row r="27" spans="1:21" s="27" customFormat="1" ht="15" customHeight="1" x14ac:dyDescent="0.25">
      <c r="A27" s="19" t="s">
        <v>16</v>
      </c>
      <c r="B27" s="35" t="s">
        <v>38</v>
      </c>
      <c r="C27" s="47">
        <v>5384</v>
      </c>
      <c r="D27" s="37">
        <v>57</v>
      </c>
      <c r="E27" s="22">
        <v>1.0587</v>
      </c>
      <c r="F27" s="23">
        <v>704</v>
      </c>
      <c r="G27" s="22">
        <v>13.075799999999999</v>
      </c>
      <c r="H27" s="23">
        <v>500</v>
      </c>
      <c r="I27" s="22">
        <v>9.2867999999999995</v>
      </c>
      <c r="J27" s="23">
        <v>3036</v>
      </c>
      <c r="K27" s="22">
        <v>56.389299999999999</v>
      </c>
      <c r="L27" s="36">
        <v>1002</v>
      </c>
      <c r="M27" s="22">
        <v>18.610700000000001</v>
      </c>
      <c r="N27" s="23">
        <v>10</v>
      </c>
      <c r="O27" s="22">
        <v>0.1857</v>
      </c>
      <c r="P27" s="40">
        <v>75</v>
      </c>
      <c r="Q27" s="25">
        <v>1.3930199999999999</v>
      </c>
      <c r="R27" s="37">
        <v>729</v>
      </c>
      <c r="S27" s="25">
        <v>13.540100000000001</v>
      </c>
      <c r="T27" s="55">
        <v>579</v>
      </c>
      <c r="U27" s="56">
        <v>100</v>
      </c>
    </row>
    <row r="28" spans="1:21" s="27" customFormat="1" ht="15" customHeight="1" x14ac:dyDescent="0.25">
      <c r="A28" s="19" t="s">
        <v>16</v>
      </c>
      <c r="B28" s="28" t="s">
        <v>37</v>
      </c>
      <c r="C28" s="42">
        <v>80691</v>
      </c>
      <c r="D28" s="39">
        <v>174</v>
      </c>
      <c r="E28" s="31">
        <v>0.21560000000000001</v>
      </c>
      <c r="F28" s="32">
        <v>8234</v>
      </c>
      <c r="G28" s="31">
        <v>10.2044</v>
      </c>
      <c r="H28" s="32">
        <v>61284</v>
      </c>
      <c r="I28" s="31">
        <v>75.948999999999998</v>
      </c>
      <c r="J28" s="32">
        <v>7280</v>
      </c>
      <c r="K28" s="31">
        <v>9.0221</v>
      </c>
      <c r="L28" s="38">
        <v>3321</v>
      </c>
      <c r="M28" s="31">
        <v>4.1157000000000004</v>
      </c>
      <c r="N28" s="32">
        <v>134</v>
      </c>
      <c r="O28" s="31">
        <v>0.1661</v>
      </c>
      <c r="P28" s="33">
        <v>264</v>
      </c>
      <c r="Q28" s="34">
        <v>0.32717000000000002</v>
      </c>
      <c r="R28" s="30">
        <v>8891</v>
      </c>
      <c r="S28" s="34">
        <v>11.018599999999999</v>
      </c>
      <c r="T28" s="57">
        <v>1414</v>
      </c>
      <c r="U28" s="58">
        <v>100</v>
      </c>
    </row>
    <row r="29" spans="1:21" s="27" customFormat="1" ht="15" customHeight="1" x14ac:dyDescent="0.25">
      <c r="A29" s="19" t="s">
        <v>16</v>
      </c>
      <c r="B29" s="35" t="s">
        <v>36</v>
      </c>
      <c r="C29" s="20">
        <v>93311</v>
      </c>
      <c r="D29" s="21">
        <v>236</v>
      </c>
      <c r="E29" s="22">
        <v>0.25290000000000001</v>
      </c>
      <c r="F29" s="23">
        <v>12901</v>
      </c>
      <c r="G29" s="22">
        <v>13.825799999999999</v>
      </c>
      <c r="H29" s="36">
        <v>52673</v>
      </c>
      <c r="I29" s="22">
        <v>56.448900000000002</v>
      </c>
      <c r="J29" s="23">
        <v>12714</v>
      </c>
      <c r="K29" s="22">
        <v>13.625400000000001</v>
      </c>
      <c r="L29" s="36">
        <v>11750</v>
      </c>
      <c r="M29" s="22">
        <v>12.5923</v>
      </c>
      <c r="N29" s="23">
        <v>101</v>
      </c>
      <c r="O29" s="22">
        <v>0.1082</v>
      </c>
      <c r="P29" s="40">
        <v>2936</v>
      </c>
      <c r="Q29" s="25">
        <v>3.1464699999999999</v>
      </c>
      <c r="R29" s="21">
        <v>16732</v>
      </c>
      <c r="S29" s="25">
        <v>17.9314</v>
      </c>
      <c r="T29" s="55">
        <v>1870</v>
      </c>
      <c r="U29" s="56">
        <v>99.465000000000003</v>
      </c>
    </row>
    <row r="30" spans="1:21" s="27" customFormat="1" ht="15" customHeight="1" x14ac:dyDescent="0.25">
      <c r="A30" s="19" t="s">
        <v>16</v>
      </c>
      <c r="B30" s="28" t="s">
        <v>39</v>
      </c>
      <c r="C30" s="29">
        <v>94464</v>
      </c>
      <c r="D30" s="39">
        <v>143</v>
      </c>
      <c r="E30" s="31">
        <v>0.15140000000000001</v>
      </c>
      <c r="F30" s="38">
        <v>16135</v>
      </c>
      <c r="G30" s="31">
        <v>17.0806</v>
      </c>
      <c r="H30" s="32">
        <v>37394</v>
      </c>
      <c r="I30" s="31">
        <v>39.585500000000003</v>
      </c>
      <c r="J30" s="32">
        <v>3847</v>
      </c>
      <c r="K30" s="31">
        <v>4.0724999999999998</v>
      </c>
      <c r="L30" s="32">
        <v>36018</v>
      </c>
      <c r="M30" s="31">
        <v>38.128799999999998</v>
      </c>
      <c r="N30" s="32">
        <v>153</v>
      </c>
      <c r="O30" s="31">
        <v>0.16200000000000001</v>
      </c>
      <c r="P30" s="33">
        <v>774</v>
      </c>
      <c r="Q30" s="34">
        <v>0.81935999999999998</v>
      </c>
      <c r="R30" s="30">
        <v>9783</v>
      </c>
      <c r="S30" s="34">
        <v>10.356299999999999</v>
      </c>
      <c r="T30" s="57">
        <v>3559</v>
      </c>
      <c r="U30" s="58">
        <v>100</v>
      </c>
    </row>
    <row r="31" spans="1:21" s="27" customFormat="1" ht="15" customHeight="1" x14ac:dyDescent="0.25">
      <c r="A31" s="19" t="s">
        <v>16</v>
      </c>
      <c r="B31" s="35" t="s">
        <v>40</v>
      </c>
      <c r="C31" s="47">
        <v>71597</v>
      </c>
      <c r="D31" s="21">
        <v>63</v>
      </c>
      <c r="E31" s="22">
        <v>8.7999999999999995E-2</v>
      </c>
      <c r="F31" s="36">
        <v>18637</v>
      </c>
      <c r="G31" s="22">
        <v>26.0304</v>
      </c>
      <c r="H31" s="23">
        <v>27284</v>
      </c>
      <c r="I31" s="22">
        <v>38.107700000000001</v>
      </c>
      <c r="J31" s="36">
        <v>21641</v>
      </c>
      <c r="K31" s="22">
        <v>30.226099999999999</v>
      </c>
      <c r="L31" s="23">
        <v>3059</v>
      </c>
      <c r="M31" s="22">
        <v>4.2725</v>
      </c>
      <c r="N31" s="23">
        <v>123</v>
      </c>
      <c r="O31" s="22">
        <v>0.17180000000000001</v>
      </c>
      <c r="P31" s="24">
        <v>790</v>
      </c>
      <c r="Q31" s="25">
        <v>1.1033999999999999</v>
      </c>
      <c r="R31" s="21">
        <v>10687</v>
      </c>
      <c r="S31" s="25">
        <v>14.926600000000001</v>
      </c>
      <c r="T31" s="55">
        <v>2232</v>
      </c>
      <c r="U31" s="56">
        <v>100</v>
      </c>
    </row>
    <row r="32" spans="1:21" s="27" customFormat="1" ht="15" customHeight="1" x14ac:dyDescent="0.25">
      <c r="A32" s="19" t="s">
        <v>16</v>
      </c>
      <c r="B32" s="28" t="s">
        <v>42</v>
      </c>
      <c r="C32" s="29">
        <v>12638</v>
      </c>
      <c r="D32" s="30">
        <v>46</v>
      </c>
      <c r="E32" s="31">
        <v>0.36399999999999999</v>
      </c>
      <c r="F32" s="32">
        <v>1496</v>
      </c>
      <c r="G32" s="31">
        <v>11.837300000000001</v>
      </c>
      <c r="H32" s="32">
        <v>10044</v>
      </c>
      <c r="I32" s="31">
        <v>79.474599999999995</v>
      </c>
      <c r="J32" s="32">
        <v>382</v>
      </c>
      <c r="K32" s="31">
        <v>3.0226000000000002</v>
      </c>
      <c r="L32" s="38">
        <v>414</v>
      </c>
      <c r="M32" s="31">
        <v>3.2757999999999998</v>
      </c>
      <c r="N32" s="38">
        <v>47</v>
      </c>
      <c r="O32" s="31">
        <v>0.37190000000000001</v>
      </c>
      <c r="P32" s="41">
        <v>209</v>
      </c>
      <c r="Q32" s="34">
        <v>1.65374</v>
      </c>
      <c r="R32" s="39">
        <v>1282</v>
      </c>
      <c r="S32" s="34">
        <v>10.144</v>
      </c>
      <c r="T32" s="57">
        <v>960</v>
      </c>
      <c r="U32" s="58">
        <v>100</v>
      </c>
    </row>
    <row r="33" spans="1:21" s="27" customFormat="1" ht="15" customHeight="1" x14ac:dyDescent="0.25">
      <c r="A33" s="19" t="s">
        <v>16</v>
      </c>
      <c r="B33" s="35" t="s">
        <v>41</v>
      </c>
      <c r="C33" s="20">
        <v>35180</v>
      </c>
      <c r="D33" s="37">
        <v>63</v>
      </c>
      <c r="E33" s="22">
        <v>0.17910000000000001</v>
      </c>
      <c r="F33" s="23">
        <v>5088</v>
      </c>
      <c r="G33" s="22">
        <v>14.4628</v>
      </c>
      <c r="H33" s="36">
        <v>18664</v>
      </c>
      <c r="I33" s="22">
        <v>53.052900000000001</v>
      </c>
      <c r="J33" s="23">
        <v>4290</v>
      </c>
      <c r="K33" s="22">
        <v>12.1944</v>
      </c>
      <c r="L33" s="23">
        <v>5713</v>
      </c>
      <c r="M33" s="22">
        <v>16.2393</v>
      </c>
      <c r="N33" s="36">
        <v>910</v>
      </c>
      <c r="O33" s="22">
        <v>2.5867</v>
      </c>
      <c r="P33" s="40">
        <v>452</v>
      </c>
      <c r="Q33" s="25">
        <v>1.2848200000000001</v>
      </c>
      <c r="R33" s="37">
        <v>3427</v>
      </c>
      <c r="S33" s="25">
        <v>9.7413000000000007</v>
      </c>
      <c r="T33" s="55">
        <v>2381</v>
      </c>
      <c r="U33" s="56">
        <v>100</v>
      </c>
    </row>
    <row r="34" spans="1:21" s="27" customFormat="1" ht="15" customHeight="1" x14ac:dyDescent="0.25">
      <c r="A34" s="19" t="s">
        <v>16</v>
      </c>
      <c r="B34" s="28" t="s">
        <v>43</v>
      </c>
      <c r="C34" s="42">
        <v>1962</v>
      </c>
      <c r="D34" s="30">
        <v>736</v>
      </c>
      <c r="E34" s="31">
        <v>37.512700000000002</v>
      </c>
      <c r="F34" s="32">
        <v>131</v>
      </c>
      <c r="G34" s="31">
        <v>6.6768999999999998</v>
      </c>
      <c r="H34" s="38">
        <v>407</v>
      </c>
      <c r="I34" s="31">
        <v>20.7441</v>
      </c>
      <c r="J34" s="32">
        <v>54</v>
      </c>
      <c r="K34" s="31">
        <v>2.7523</v>
      </c>
      <c r="L34" s="38">
        <v>553</v>
      </c>
      <c r="M34" s="31">
        <v>28.185500000000001</v>
      </c>
      <c r="N34" s="38">
        <v>26</v>
      </c>
      <c r="O34" s="31">
        <v>1.3251999999999999</v>
      </c>
      <c r="P34" s="33">
        <v>55</v>
      </c>
      <c r="Q34" s="34">
        <v>2.8032599999999999</v>
      </c>
      <c r="R34" s="39">
        <v>334</v>
      </c>
      <c r="S34" s="34">
        <v>17.023399999999999</v>
      </c>
      <c r="T34" s="57">
        <v>823</v>
      </c>
      <c r="U34" s="58">
        <v>100</v>
      </c>
    </row>
    <row r="35" spans="1:21" s="27" customFormat="1" ht="15" customHeight="1" x14ac:dyDescent="0.25">
      <c r="A35" s="19" t="s">
        <v>16</v>
      </c>
      <c r="B35" s="35" t="s">
        <v>46</v>
      </c>
      <c r="C35" s="47">
        <v>20876</v>
      </c>
      <c r="D35" s="37">
        <v>65</v>
      </c>
      <c r="E35" s="22">
        <v>0.31140000000000001</v>
      </c>
      <c r="F35" s="23">
        <v>2687</v>
      </c>
      <c r="G35" s="22">
        <v>12.8712</v>
      </c>
      <c r="H35" s="36">
        <v>14202</v>
      </c>
      <c r="I35" s="22">
        <v>68.030299999999997</v>
      </c>
      <c r="J35" s="23">
        <v>1600</v>
      </c>
      <c r="K35" s="22">
        <v>7.6642999999999999</v>
      </c>
      <c r="L35" s="36">
        <v>2198</v>
      </c>
      <c r="M35" s="22">
        <v>10.5288</v>
      </c>
      <c r="N35" s="23">
        <v>46</v>
      </c>
      <c r="O35" s="22">
        <v>0.2203</v>
      </c>
      <c r="P35" s="40">
        <v>78</v>
      </c>
      <c r="Q35" s="25">
        <v>0.37363000000000002</v>
      </c>
      <c r="R35" s="37">
        <v>2206</v>
      </c>
      <c r="S35" s="25">
        <v>10.5672</v>
      </c>
      <c r="T35" s="55">
        <v>1055</v>
      </c>
      <c r="U35" s="56">
        <v>100</v>
      </c>
    </row>
    <row r="36" spans="1:21" s="27" customFormat="1" ht="15" customHeight="1" x14ac:dyDescent="0.25">
      <c r="A36" s="19" t="s">
        <v>16</v>
      </c>
      <c r="B36" s="28" t="s">
        <v>50</v>
      </c>
      <c r="C36" s="42">
        <v>81258</v>
      </c>
      <c r="D36" s="39">
        <v>162</v>
      </c>
      <c r="E36" s="31">
        <v>0.19939999999999999</v>
      </c>
      <c r="F36" s="32">
        <v>5095</v>
      </c>
      <c r="G36" s="31">
        <v>6.2702</v>
      </c>
      <c r="H36" s="32">
        <v>71272</v>
      </c>
      <c r="I36" s="31">
        <v>87.710700000000003</v>
      </c>
      <c r="J36" s="38">
        <v>1338</v>
      </c>
      <c r="K36" s="31">
        <v>1.6466000000000001</v>
      </c>
      <c r="L36" s="38">
        <v>2375</v>
      </c>
      <c r="M36" s="31">
        <v>2.9228000000000001</v>
      </c>
      <c r="N36" s="32">
        <v>555</v>
      </c>
      <c r="O36" s="31">
        <v>0.68300000000000005</v>
      </c>
      <c r="P36" s="41">
        <v>461</v>
      </c>
      <c r="Q36" s="34">
        <v>0.56733</v>
      </c>
      <c r="R36" s="39">
        <v>13437</v>
      </c>
      <c r="S36" s="34">
        <v>16.536200000000001</v>
      </c>
      <c r="T36" s="57">
        <v>704</v>
      </c>
      <c r="U36" s="58">
        <v>100</v>
      </c>
    </row>
    <row r="37" spans="1:21" s="27" customFormat="1" ht="15" customHeight="1" x14ac:dyDescent="0.25">
      <c r="A37" s="19" t="s">
        <v>16</v>
      </c>
      <c r="B37" s="35" t="s">
        <v>47</v>
      </c>
      <c r="C37" s="20">
        <v>4789</v>
      </c>
      <c r="D37" s="21">
        <v>14</v>
      </c>
      <c r="E37" s="22">
        <v>0.2923</v>
      </c>
      <c r="F37" s="23">
        <v>1153</v>
      </c>
      <c r="G37" s="22">
        <v>24.076000000000001</v>
      </c>
      <c r="H37" s="23">
        <v>2056</v>
      </c>
      <c r="I37" s="22">
        <v>42.931699999999999</v>
      </c>
      <c r="J37" s="23">
        <v>697</v>
      </c>
      <c r="K37" s="22">
        <v>14.5542</v>
      </c>
      <c r="L37" s="23">
        <v>783</v>
      </c>
      <c r="M37" s="22">
        <v>16.350000000000001</v>
      </c>
      <c r="N37" s="36">
        <v>12</v>
      </c>
      <c r="O37" s="22">
        <v>0.25059999999999999</v>
      </c>
      <c r="P37" s="40">
        <v>74</v>
      </c>
      <c r="Q37" s="25">
        <v>1.54521</v>
      </c>
      <c r="R37" s="37">
        <v>824</v>
      </c>
      <c r="S37" s="25">
        <v>17.206099999999999</v>
      </c>
      <c r="T37" s="55">
        <v>491</v>
      </c>
      <c r="U37" s="56">
        <v>100</v>
      </c>
    </row>
    <row r="38" spans="1:21" s="27" customFormat="1" ht="15" customHeight="1" x14ac:dyDescent="0.25">
      <c r="A38" s="19" t="s">
        <v>16</v>
      </c>
      <c r="B38" s="28" t="s">
        <v>48</v>
      </c>
      <c r="C38" s="29">
        <v>77873</v>
      </c>
      <c r="D38" s="30">
        <v>63</v>
      </c>
      <c r="E38" s="31">
        <v>8.09E-2</v>
      </c>
      <c r="F38" s="32">
        <v>8366</v>
      </c>
      <c r="G38" s="31">
        <v>10.7431</v>
      </c>
      <c r="H38" s="32">
        <v>58951</v>
      </c>
      <c r="I38" s="31">
        <v>75.701499999999996</v>
      </c>
      <c r="J38" s="32">
        <v>3127</v>
      </c>
      <c r="K38" s="31">
        <v>4.0155000000000003</v>
      </c>
      <c r="L38" s="32">
        <v>6945</v>
      </c>
      <c r="M38" s="31">
        <v>8.9184000000000001</v>
      </c>
      <c r="N38" s="32">
        <v>106</v>
      </c>
      <c r="O38" s="31">
        <v>0.1361</v>
      </c>
      <c r="P38" s="33">
        <v>315</v>
      </c>
      <c r="Q38" s="34">
        <v>0.40450000000000003</v>
      </c>
      <c r="R38" s="39">
        <v>6207</v>
      </c>
      <c r="S38" s="34">
        <v>7.9706999999999999</v>
      </c>
      <c r="T38" s="57">
        <v>2561</v>
      </c>
      <c r="U38" s="58">
        <v>99.960999999999999</v>
      </c>
    </row>
    <row r="39" spans="1:21" s="27" customFormat="1" ht="15" customHeight="1" x14ac:dyDescent="0.25">
      <c r="A39" s="19" t="s">
        <v>16</v>
      </c>
      <c r="B39" s="35" t="s">
        <v>49</v>
      </c>
      <c r="C39" s="20">
        <v>36889</v>
      </c>
      <c r="D39" s="37">
        <v>7758</v>
      </c>
      <c r="E39" s="22">
        <v>21.0307</v>
      </c>
      <c r="F39" s="23">
        <v>586</v>
      </c>
      <c r="G39" s="22">
        <v>1.5885</v>
      </c>
      <c r="H39" s="36">
        <v>26860</v>
      </c>
      <c r="I39" s="22">
        <v>72.813000000000002</v>
      </c>
      <c r="J39" s="23">
        <v>275</v>
      </c>
      <c r="K39" s="22">
        <v>0.74550000000000005</v>
      </c>
      <c r="L39" s="36">
        <v>1092</v>
      </c>
      <c r="M39" s="22">
        <v>2.9601999999999999</v>
      </c>
      <c r="N39" s="23">
        <v>30</v>
      </c>
      <c r="O39" s="22">
        <v>8.1299999999999997E-2</v>
      </c>
      <c r="P39" s="40">
        <v>288</v>
      </c>
      <c r="Q39" s="25">
        <v>0.78071999999999997</v>
      </c>
      <c r="R39" s="21">
        <v>8126</v>
      </c>
      <c r="S39" s="25">
        <v>22.028199999999998</v>
      </c>
      <c r="T39" s="55">
        <v>866</v>
      </c>
      <c r="U39" s="56">
        <v>100</v>
      </c>
    </row>
    <row r="40" spans="1:21" s="27" customFormat="1" ht="15" customHeight="1" x14ac:dyDescent="0.25">
      <c r="A40" s="19" t="s">
        <v>16</v>
      </c>
      <c r="B40" s="28" t="s">
        <v>51</v>
      </c>
      <c r="C40" s="42">
        <v>241791</v>
      </c>
      <c r="D40" s="30">
        <v>920</v>
      </c>
      <c r="E40" s="31">
        <v>0.3805</v>
      </c>
      <c r="F40" s="32">
        <v>46803</v>
      </c>
      <c r="G40" s="31">
        <v>19.3568</v>
      </c>
      <c r="H40" s="32">
        <v>154601</v>
      </c>
      <c r="I40" s="31">
        <v>63.939900000000002</v>
      </c>
      <c r="J40" s="38">
        <v>15094</v>
      </c>
      <c r="K40" s="31">
        <v>6.2426000000000004</v>
      </c>
      <c r="L40" s="38">
        <v>22923</v>
      </c>
      <c r="M40" s="31">
        <v>9.4804999999999993</v>
      </c>
      <c r="N40" s="32">
        <v>874</v>
      </c>
      <c r="O40" s="31">
        <v>0.36149999999999999</v>
      </c>
      <c r="P40" s="33">
        <v>576</v>
      </c>
      <c r="Q40" s="34">
        <v>0.23821999999999999</v>
      </c>
      <c r="R40" s="39">
        <v>52545</v>
      </c>
      <c r="S40" s="34">
        <v>21.7316</v>
      </c>
      <c r="T40" s="57">
        <v>4873</v>
      </c>
      <c r="U40" s="58">
        <v>100</v>
      </c>
    </row>
    <row r="41" spans="1:21" s="27" customFormat="1" ht="15" customHeight="1" x14ac:dyDescent="0.25">
      <c r="A41" s="19" t="s">
        <v>16</v>
      </c>
      <c r="B41" s="35" t="s">
        <v>44</v>
      </c>
      <c r="C41" s="20">
        <v>106121</v>
      </c>
      <c r="D41" s="37">
        <v>231</v>
      </c>
      <c r="E41" s="22">
        <v>0.2177</v>
      </c>
      <c r="F41" s="23">
        <v>10383</v>
      </c>
      <c r="G41" s="22">
        <v>9.7841000000000005</v>
      </c>
      <c r="H41" s="23">
        <v>86027</v>
      </c>
      <c r="I41" s="22">
        <v>81.064999999999998</v>
      </c>
      <c r="J41" s="23">
        <v>3546</v>
      </c>
      <c r="K41" s="22">
        <v>3.3414999999999999</v>
      </c>
      <c r="L41" s="36">
        <v>5045</v>
      </c>
      <c r="M41" s="22">
        <v>4.7539999999999996</v>
      </c>
      <c r="N41" s="36">
        <v>332</v>
      </c>
      <c r="O41" s="22">
        <v>0.31290000000000001</v>
      </c>
      <c r="P41" s="24">
        <v>557</v>
      </c>
      <c r="Q41" s="25">
        <v>0.52486999999999995</v>
      </c>
      <c r="R41" s="21">
        <v>17665</v>
      </c>
      <c r="S41" s="25">
        <v>16.646100000000001</v>
      </c>
      <c r="T41" s="55">
        <v>2661</v>
      </c>
      <c r="U41" s="56">
        <v>100</v>
      </c>
    </row>
    <row r="42" spans="1:21" s="27" customFormat="1" ht="15" customHeight="1" x14ac:dyDescent="0.25">
      <c r="A42" s="19" t="s">
        <v>16</v>
      </c>
      <c r="B42" s="28" t="s">
        <v>45</v>
      </c>
      <c r="C42" s="42">
        <v>3644</v>
      </c>
      <c r="D42" s="30">
        <v>104</v>
      </c>
      <c r="E42" s="31">
        <v>2.8540000000000001</v>
      </c>
      <c r="F42" s="32">
        <v>742</v>
      </c>
      <c r="G42" s="31">
        <v>20.362200000000001</v>
      </c>
      <c r="H42" s="32">
        <v>981</v>
      </c>
      <c r="I42" s="31">
        <v>26.920999999999999</v>
      </c>
      <c r="J42" s="38">
        <v>1299</v>
      </c>
      <c r="K42" s="31">
        <v>35.647599999999997</v>
      </c>
      <c r="L42" s="38">
        <v>472</v>
      </c>
      <c r="M42" s="31">
        <v>12.9528</v>
      </c>
      <c r="N42" s="38">
        <v>21</v>
      </c>
      <c r="O42" s="31">
        <v>0.57630000000000003</v>
      </c>
      <c r="P42" s="33">
        <v>25</v>
      </c>
      <c r="Q42" s="34">
        <v>0.68606</v>
      </c>
      <c r="R42" s="39">
        <v>443</v>
      </c>
      <c r="S42" s="34">
        <v>12.157</v>
      </c>
      <c r="T42" s="57">
        <v>483</v>
      </c>
      <c r="U42" s="58">
        <v>100</v>
      </c>
    </row>
    <row r="43" spans="1:21" s="27" customFormat="1" ht="15" customHeight="1" x14ac:dyDescent="0.25">
      <c r="A43" s="19" t="s">
        <v>16</v>
      </c>
      <c r="B43" s="35" t="s">
        <v>52</v>
      </c>
      <c r="C43" s="20">
        <v>41535</v>
      </c>
      <c r="D43" s="21">
        <v>71</v>
      </c>
      <c r="E43" s="22">
        <v>0.1709</v>
      </c>
      <c r="F43" s="23">
        <v>8054</v>
      </c>
      <c r="G43" s="22">
        <v>19.390899999999998</v>
      </c>
      <c r="H43" s="36">
        <v>18437</v>
      </c>
      <c r="I43" s="22">
        <v>44.389099999999999</v>
      </c>
      <c r="J43" s="23">
        <v>8770</v>
      </c>
      <c r="K43" s="22">
        <v>21.114699999999999</v>
      </c>
      <c r="L43" s="23">
        <v>5592</v>
      </c>
      <c r="M43" s="22">
        <v>13.4633</v>
      </c>
      <c r="N43" s="23">
        <v>188</v>
      </c>
      <c r="O43" s="22">
        <v>0.4526</v>
      </c>
      <c r="P43" s="24">
        <v>423</v>
      </c>
      <c r="Q43" s="25">
        <v>1.0184200000000001</v>
      </c>
      <c r="R43" s="37">
        <v>5709</v>
      </c>
      <c r="S43" s="25">
        <v>13.744999999999999</v>
      </c>
      <c r="T43" s="55">
        <v>3593</v>
      </c>
      <c r="U43" s="56">
        <v>100</v>
      </c>
    </row>
    <row r="44" spans="1:21" s="27" customFormat="1" ht="15" customHeight="1" x14ac:dyDescent="0.25">
      <c r="A44" s="19" t="s">
        <v>16</v>
      </c>
      <c r="B44" s="28" t="s">
        <v>53</v>
      </c>
      <c r="C44" s="29">
        <v>45406</v>
      </c>
      <c r="D44" s="30">
        <v>820</v>
      </c>
      <c r="E44" s="31">
        <v>1.8059000000000001</v>
      </c>
      <c r="F44" s="38">
        <v>3820</v>
      </c>
      <c r="G44" s="31">
        <v>8.4130000000000003</v>
      </c>
      <c r="H44" s="32">
        <v>37695</v>
      </c>
      <c r="I44" s="31">
        <v>83.017700000000005</v>
      </c>
      <c r="J44" s="32">
        <v>550</v>
      </c>
      <c r="K44" s="31">
        <v>1.2113</v>
      </c>
      <c r="L44" s="32">
        <v>1127</v>
      </c>
      <c r="M44" s="31">
        <v>2.4821</v>
      </c>
      <c r="N44" s="38">
        <v>996</v>
      </c>
      <c r="O44" s="31">
        <v>2.1934999999999998</v>
      </c>
      <c r="P44" s="41">
        <v>398</v>
      </c>
      <c r="Q44" s="34">
        <v>0.87653999999999999</v>
      </c>
      <c r="R44" s="39">
        <v>7378</v>
      </c>
      <c r="S44" s="34">
        <v>16.248999999999999</v>
      </c>
      <c r="T44" s="57">
        <v>1816</v>
      </c>
      <c r="U44" s="58">
        <v>100</v>
      </c>
    </row>
    <row r="45" spans="1:21" s="27" customFormat="1" ht="15" customHeight="1" x14ac:dyDescent="0.25">
      <c r="A45" s="19" t="s">
        <v>16</v>
      </c>
      <c r="B45" s="35" t="s">
        <v>54</v>
      </c>
      <c r="C45" s="20">
        <v>50710</v>
      </c>
      <c r="D45" s="37">
        <v>598</v>
      </c>
      <c r="E45" s="22">
        <v>1.1793</v>
      </c>
      <c r="F45" s="23">
        <v>4720</v>
      </c>
      <c r="G45" s="22">
        <v>9.3078000000000003</v>
      </c>
      <c r="H45" s="36">
        <v>37673</v>
      </c>
      <c r="I45" s="22">
        <v>74.2911</v>
      </c>
      <c r="J45" s="23">
        <v>1675</v>
      </c>
      <c r="K45" s="22">
        <v>3.3031000000000001</v>
      </c>
      <c r="L45" s="36">
        <v>4536</v>
      </c>
      <c r="M45" s="22">
        <v>8.9450000000000003</v>
      </c>
      <c r="N45" s="23">
        <v>1103</v>
      </c>
      <c r="O45" s="22">
        <v>2.1751</v>
      </c>
      <c r="P45" s="24">
        <v>405</v>
      </c>
      <c r="Q45" s="25">
        <v>0.79866000000000004</v>
      </c>
      <c r="R45" s="21">
        <v>9328</v>
      </c>
      <c r="S45" s="25">
        <v>18.3948</v>
      </c>
      <c r="T45" s="55">
        <v>1289</v>
      </c>
      <c r="U45" s="56">
        <v>100</v>
      </c>
    </row>
    <row r="46" spans="1:21" s="27" customFormat="1" ht="15" customHeight="1" x14ac:dyDescent="0.25">
      <c r="A46" s="19" t="s">
        <v>16</v>
      </c>
      <c r="B46" s="28" t="s">
        <v>55</v>
      </c>
      <c r="C46" s="29">
        <v>61766</v>
      </c>
      <c r="D46" s="30">
        <v>50</v>
      </c>
      <c r="E46" s="31">
        <v>8.1000000000000003E-2</v>
      </c>
      <c r="F46" s="32">
        <v>10792</v>
      </c>
      <c r="G46" s="31">
        <v>17.4724</v>
      </c>
      <c r="H46" s="32">
        <v>38936</v>
      </c>
      <c r="I46" s="31">
        <v>63.0379</v>
      </c>
      <c r="J46" s="32">
        <v>4547</v>
      </c>
      <c r="K46" s="31">
        <v>7.3616999999999999</v>
      </c>
      <c r="L46" s="38">
        <v>6194</v>
      </c>
      <c r="M46" s="31">
        <v>10.0282</v>
      </c>
      <c r="N46" s="38">
        <v>119</v>
      </c>
      <c r="O46" s="31">
        <v>0.19270000000000001</v>
      </c>
      <c r="P46" s="41">
        <v>1128</v>
      </c>
      <c r="Q46" s="34">
        <v>1.8262499999999999</v>
      </c>
      <c r="R46" s="30">
        <v>10456</v>
      </c>
      <c r="S46" s="34">
        <v>16.9284</v>
      </c>
      <c r="T46" s="57">
        <v>3006</v>
      </c>
      <c r="U46" s="58">
        <v>100</v>
      </c>
    </row>
    <row r="47" spans="1:21" s="27" customFormat="1" ht="15" customHeight="1" x14ac:dyDescent="0.25">
      <c r="A47" s="19" t="s">
        <v>16</v>
      </c>
      <c r="B47" s="35" t="s">
        <v>56</v>
      </c>
      <c r="C47" s="47">
        <v>11702</v>
      </c>
      <c r="D47" s="21">
        <v>89</v>
      </c>
      <c r="E47" s="22">
        <v>0.76060000000000005</v>
      </c>
      <c r="F47" s="36">
        <v>725</v>
      </c>
      <c r="G47" s="22">
        <v>6.1955</v>
      </c>
      <c r="H47" s="36">
        <v>8627</v>
      </c>
      <c r="I47" s="22">
        <v>73.722399999999993</v>
      </c>
      <c r="J47" s="36">
        <v>1034</v>
      </c>
      <c r="K47" s="22">
        <v>8.8361000000000001</v>
      </c>
      <c r="L47" s="36">
        <v>979</v>
      </c>
      <c r="M47" s="22">
        <v>8.3660999999999994</v>
      </c>
      <c r="N47" s="23">
        <v>20</v>
      </c>
      <c r="O47" s="22">
        <v>0.1709</v>
      </c>
      <c r="P47" s="24">
        <v>228</v>
      </c>
      <c r="Q47" s="25">
        <v>1.94838</v>
      </c>
      <c r="R47" s="37">
        <v>1691</v>
      </c>
      <c r="S47" s="25">
        <v>14.4505</v>
      </c>
      <c r="T47" s="55">
        <v>312</v>
      </c>
      <c r="U47" s="56">
        <v>100</v>
      </c>
    </row>
    <row r="48" spans="1:21" s="27" customFormat="1" ht="15" customHeight="1" x14ac:dyDescent="0.25">
      <c r="A48" s="19" t="s">
        <v>16</v>
      </c>
      <c r="B48" s="28" t="s">
        <v>57</v>
      </c>
      <c r="C48" s="29">
        <v>46542</v>
      </c>
      <c r="D48" s="39">
        <v>384</v>
      </c>
      <c r="E48" s="31">
        <v>0.82509999999999994</v>
      </c>
      <c r="F48" s="32">
        <v>3903</v>
      </c>
      <c r="G48" s="31">
        <v>8.3859999999999992</v>
      </c>
      <c r="H48" s="38">
        <v>36620</v>
      </c>
      <c r="I48" s="31">
        <v>78.681600000000003</v>
      </c>
      <c r="J48" s="32">
        <v>614</v>
      </c>
      <c r="K48" s="31">
        <v>1.3191999999999999</v>
      </c>
      <c r="L48" s="32">
        <v>4296</v>
      </c>
      <c r="M48" s="31">
        <v>9.2303999999999995</v>
      </c>
      <c r="N48" s="38">
        <v>232</v>
      </c>
      <c r="O48" s="31">
        <v>0.4985</v>
      </c>
      <c r="P48" s="41">
        <v>493</v>
      </c>
      <c r="Q48" s="34">
        <v>1.0592600000000001</v>
      </c>
      <c r="R48" s="39">
        <v>5994</v>
      </c>
      <c r="S48" s="34">
        <v>12.8787</v>
      </c>
      <c r="T48" s="57">
        <v>1243</v>
      </c>
      <c r="U48" s="58">
        <v>100</v>
      </c>
    </row>
    <row r="49" spans="1:26" s="27" customFormat="1" ht="15" customHeight="1" x14ac:dyDescent="0.25">
      <c r="A49" s="19" t="s">
        <v>16</v>
      </c>
      <c r="B49" s="35" t="s">
        <v>58</v>
      </c>
      <c r="C49" s="47">
        <v>5096</v>
      </c>
      <c r="D49" s="21">
        <v>25</v>
      </c>
      <c r="E49" s="22">
        <v>0.49059999999999998</v>
      </c>
      <c r="F49" s="23">
        <v>882</v>
      </c>
      <c r="G49" s="22">
        <v>17.307700000000001</v>
      </c>
      <c r="H49" s="23">
        <v>1914</v>
      </c>
      <c r="I49" s="22">
        <v>37.558900000000001</v>
      </c>
      <c r="J49" s="23">
        <v>1217</v>
      </c>
      <c r="K49" s="22">
        <v>23.881499999999999</v>
      </c>
      <c r="L49" s="36">
        <v>1024</v>
      </c>
      <c r="M49" s="22">
        <v>20.094200000000001</v>
      </c>
      <c r="N49" s="36">
        <v>5</v>
      </c>
      <c r="O49" s="22">
        <v>9.8100000000000007E-2</v>
      </c>
      <c r="P49" s="24">
        <v>29</v>
      </c>
      <c r="Q49" s="25">
        <v>0.56906999999999996</v>
      </c>
      <c r="R49" s="37">
        <v>656</v>
      </c>
      <c r="S49" s="25">
        <v>12.8728</v>
      </c>
      <c r="T49" s="55">
        <v>698</v>
      </c>
      <c r="U49" s="56">
        <v>100</v>
      </c>
    </row>
    <row r="50" spans="1:26" s="27" customFormat="1" ht="15" customHeight="1" x14ac:dyDescent="0.25">
      <c r="A50" s="19" t="s">
        <v>16</v>
      </c>
      <c r="B50" s="28" t="s">
        <v>59</v>
      </c>
      <c r="C50" s="29">
        <v>42304</v>
      </c>
      <c r="D50" s="30">
        <v>64</v>
      </c>
      <c r="E50" s="31">
        <v>0.15129999999999999</v>
      </c>
      <c r="F50" s="32">
        <v>4148</v>
      </c>
      <c r="G50" s="31">
        <v>9.8051999999999992</v>
      </c>
      <c r="H50" s="38">
        <v>29476</v>
      </c>
      <c r="I50" s="31">
        <v>69.676599999999993</v>
      </c>
      <c r="J50" s="32">
        <v>2816</v>
      </c>
      <c r="K50" s="31">
        <v>6.6566000000000001</v>
      </c>
      <c r="L50" s="32">
        <v>5345</v>
      </c>
      <c r="M50" s="31">
        <v>12.6347</v>
      </c>
      <c r="N50" s="38">
        <v>129</v>
      </c>
      <c r="O50" s="31">
        <v>0.3049</v>
      </c>
      <c r="P50" s="41">
        <v>326</v>
      </c>
      <c r="Q50" s="34">
        <v>0.77061000000000002</v>
      </c>
      <c r="R50" s="30">
        <v>4454</v>
      </c>
      <c r="S50" s="34">
        <v>10.528600000000001</v>
      </c>
      <c r="T50" s="57">
        <v>1777</v>
      </c>
      <c r="U50" s="58">
        <v>100</v>
      </c>
    </row>
    <row r="51" spans="1:26" s="27" customFormat="1" ht="15" customHeight="1" x14ac:dyDescent="0.25">
      <c r="A51" s="19" t="s">
        <v>16</v>
      </c>
      <c r="B51" s="35" t="s">
        <v>60</v>
      </c>
      <c r="C51" s="20">
        <v>954145</v>
      </c>
      <c r="D51" s="21">
        <v>3179</v>
      </c>
      <c r="E51" s="22">
        <v>0.3332</v>
      </c>
      <c r="F51" s="36">
        <v>57017</v>
      </c>
      <c r="G51" s="22">
        <v>5.9756999999999998</v>
      </c>
      <c r="H51" s="23">
        <v>849432</v>
      </c>
      <c r="I51" s="22">
        <v>89.025499999999994</v>
      </c>
      <c r="J51" s="23">
        <v>16740</v>
      </c>
      <c r="K51" s="22">
        <v>1.7544999999999999</v>
      </c>
      <c r="L51" s="23">
        <v>24680</v>
      </c>
      <c r="M51" s="22">
        <v>2.5865999999999998</v>
      </c>
      <c r="N51" s="36">
        <v>964</v>
      </c>
      <c r="O51" s="22">
        <v>0.10100000000000001</v>
      </c>
      <c r="P51" s="24">
        <v>2133</v>
      </c>
      <c r="Q51" s="25">
        <v>0.22355</v>
      </c>
      <c r="R51" s="21">
        <v>76745</v>
      </c>
      <c r="S51" s="25">
        <v>8.0433000000000003</v>
      </c>
      <c r="T51" s="55">
        <v>8758</v>
      </c>
      <c r="U51" s="56">
        <v>100</v>
      </c>
    </row>
    <row r="52" spans="1:26" s="27" customFormat="1" ht="15" customHeight="1" x14ac:dyDescent="0.25">
      <c r="A52" s="19" t="s">
        <v>16</v>
      </c>
      <c r="B52" s="28" t="s">
        <v>61</v>
      </c>
      <c r="C52" s="29">
        <v>42472</v>
      </c>
      <c r="D52" s="39">
        <v>1133</v>
      </c>
      <c r="E52" s="31">
        <v>2.6676000000000002</v>
      </c>
      <c r="F52" s="32">
        <v>2688</v>
      </c>
      <c r="G52" s="31">
        <v>6.3289</v>
      </c>
      <c r="H52" s="38">
        <v>32625</v>
      </c>
      <c r="I52" s="31">
        <v>76.815299999999993</v>
      </c>
      <c r="J52" s="38">
        <v>1894</v>
      </c>
      <c r="K52" s="31">
        <v>4.4593999999999996</v>
      </c>
      <c r="L52" s="32">
        <v>2612</v>
      </c>
      <c r="M52" s="31">
        <v>6.1498999999999997</v>
      </c>
      <c r="N52" s="38">
        <v>1179</v>
      </c>
      <c r="O52" s="31">
        <v>2.7759</v>
      </c>
      <c r="P52" s="33">
        <v>341</v>
      </c>
      <c r="Q52" s="34">
        <v>0.80288000000000004</v>
      </c>
      <c r="R52" s="30">
        <v>7802</v>
      </c>
      <c r="S52" s="34">
        <v>18.369700000000002</v>
      </c>
      <c r="T52" s="57">
        <v>1029</v>
      </c>
      <c r="U52" s="58">
        <v>100</v>
      </c>
    </row>
    <row r="53" spans="1:26" s="27" customFormat="1" ht="15" customHeight="1" x14ac:dyDescent="0.25">
      <c r="A53" s="19" t="s">
        <v>16</v>
      </c>
      <c r="B53" s="35" t="s">
        <v>62</v>
      </c>
      <c r="C53" s="47">
        <v>2341</v>
      </c>
      <c r="D53" s="37">
        <v>18</v>
      </c>
      <c r="E53" s="22">
        <v>0.76890000000000003</v>
      </c>
      <c r="F53" s="23">
        <v>717</v>
      </c>
      <c r="G53" s="22">
        <v>30.6279</v>
      </c>
      <c r="H53" s="36">
        <v>138</v>
      </c>
      <c r="I53" s="22">
        <v>5.8948999999999998</v>
      </c>
      <c r="J53" s="23">
        <v>490</v>
      </c>
      <c r="K53" s="22">
        <v>20.9312</v>
      </c>
      <c r="L53" s="36">
        <v>893</v>
      </c>
      <c r="M53" s="22">
        <v>38.146099999999997</v>
      </c>
      <c r="N53" s="36">
        <v>16</v>
      </c>
      <c r="O53" s="22">
        <v>0.6835</v>
      </c>
      <c r="P53" s="24">
        <v>69</v>
      </c>
      <c r="Q53" s="25">
        <v>2.94746</v>
      </c>
      <c r="R53" s="37">
        <v>245</v>
      </c>
      <c r="S53" s="25">
        <v>10.4656</v>
      </c>
      <c r="T53" s="55">
        <v>302</v>
      </c>
      <c r="U53" s="56">
        <v>100</v>
      </c>
    </row>
    <row r="54" spans="1:26" s="27" customFormat="1" ht="15" customHeight="1" x14ac:dyDescent="0.25">
      <c r="A54" s="19" t="s">
        <v>16</v>
      </c>
      <c r="B54" s="28" t="s">
        <v>63</v>
      </c>
      <c r="C54" s="29">
        <v>113233</v>
      </c>
      <c r="D54" s="39">
        <v>365</v>
      </c>
      <c r="E54" s="31">
        <v>0.32229999999999998</v>
      </c>
      <c r="F54" s="32">
        <v>16298</v>
      </c>
      <c r="G54" s="43">
        <v>14.3933</v>
      </c>
      <c r="H54" s="38">
        <v>77904</v>
      </c>
      <c r="I54" s="43">
        <v>68.799700000000001</v>
      </c>
      <c r="J54" s="32">
        <v>7277</v>
      </c>
      <c r="K54" s="31">
        <v>6.4265999999999996</v>
      </c>
      <c r="L54" s="32">
        <v>10304</v>
      </c>
      <c r="M54" s="31">
        <v>9.0998000000000001</v>
      </c>
      <c r="N54" s="32">
        <v>118</v>
      </c>
      <c r="O54" s="31">
        <v>0.1042</v>
      </c>
      <c r="P54" s="41">
        <v>967</v>
      </c>
      <c r="Q54" s="34">
        <v>0.85399000000000003</v>
      </c>
      <c r="R54" s="30">
        <v>17380</v>
      </c>
      <c r="S54" s="34">
        <v>15.3489</v>
      </c>
      <c r="T54" s="57">
        <v>1982</v>
      </c>
      <c r="U54" s="58">
        <v>100</v>
      </c>
    </row>
    <row r="55" spans="1:26" s="27" customFormat="1" ht="15" customHeight="1" x14ac:dyDescent="0.25">
      <c r="A55" s="19" t="s">
        <v>16</v>
      </c>
      <c r="B55" s="35" t="s">
        <v>64</v>
      </c>
      <c r="C55" s="20">
        <v>113677</v>
      </c>
      <c r="D55" s="21">
        <v>1457</v>
      </c>
      <c r="E55" s="22">
        <v>1.2817000000000001</v>
      </c>
      <c r="F55" s="23">
        <v>15063</v>
      </c>
      <c r="G55" s="22">
        <v>13.2507</v>
      </c>
      <c r="H55" s="36">
        <v>74361</v>
      </c>
      <c r="I55" s="22">
        <v>65.414299999999997</v>
      </c>
      <c r="J55" s="36">
        <v>6067</v>
      </c>
      <c r="K55" s="22">
        <v>5.3371000000000004</v>
      </c>
      <c r="L55" s="23">
        <v>11976</v>
      </c>
      <c r="M55" s="22">
        <v>10.5351</v>
      </c>
      <c r="N55" s="23">
        <v>2531</v>
      </c>
      <c r="O55" s="22">
        <v>2.2265000000000001</v>
      </c>
      <c r="P55" s="40">
        <v>2222</v>
      </c>
      <c r="Q55" s="25">
        <v>1.9546600000000001</v>
      </c>
      <c r="R55" s="21">
        <v>18299</v>
      </c>
      <c r="S55" s="25">
        <v>16.0974</v>
      </c>
      <c r="T55" s="55">
        <v>2339</v>
      </c>
      <c r="U55" s="56">
        <v>100</v>
      </c>
    </row>
    <row r="56" spans="1:26" s="27" customFormat="1" ht="15" customHeight="1" x14ac:dyDescent="0.25">
      <c r="A56" s="19" t="s">
        <v>16</v>
      </c>
      <c r="B56" s="28" t="s">
        <v>65</v>
      </c>
      <c r="C56" s="29">
        <v>2131</v>
      </c>
      <c r="D56" s="30">
        <v>7</v>
      </c>
      <c r="E56" s="31">
        <v>0.32850000000000001</v>
      </c>
      <c r="F56" s="32">
        <v>511</v>
      </c>
      <c r="G56" s="31">
        <v>23.979399999999998</v>
      </c>
      <c r="H56" s="32">
        <v>1110</v>
      </c>
      <c r="I56" s="31">
        <v>52.088200000000001</v>
      </c>
      <c r="J56" s="38">
        <v>99</v>
      </c>
      <c r="K56" s="31">
        <v>4.6456999999999997</v>
      </c>
      <c r="L56" s="32">
        <v>347</v>
      </c>
      <c r="M56" s="31">
        <v>16.2834</v>
      </c>
      <c r="N56" s="38">
        <v>22</v>
      </c>
      <c r="O56" s="31">
        <v>1.0324</v>
      </c>
      <c r="P56" s="33">
        <v>35</v>
      </c>
      <c r="Q56" s="34">
        <v>1.64242</v>
      </c>
      <c r="R56" s="39">
        <v>254</v>
      </c>
      <c r="S56" s="34">
        <v>11.9193</v>
      </c>
      <c r="T56" s="57">
        <v>691</v>
      </c>
      <c r="U56" s="58">
        <v>100</v>
      </c>
    </row>
    <row r="57" spans="1:26" s="27" customFormat="1" ht="15" customHeight="1" x14ac:dyDescent="0.25">
      <c r="A57" s="19" t="s">
        <v>16</v>
      </c>
      <c r="B57" s="35" t="s">
        <v>66</v>
      </c>
      <c r="C57" s="20">
        <v>41383</v>
      </c>
      <c r="D57" s="21">
        <v>67</v>
      </c>
      <c r="E57" s="22">
        <v>0.16189999999999999</v>
      </c>
      <c r="F57" s="36">
        <v>10686</v>
      </c>
      <c r="G57" s="22">
        <v>25.822199999999999</v>
      </c>
      <c r="H57" s="23">
        <v>25564</v>
      </c>
      <c r="I57" s="22">
        <v>61.7742</v>
      </c>
      <c r="J57" s="23">
        <v>1874</v>
      </c>
      <c r="K57" s="22">
        <v>4.5284000000000004</v>
      </c>
      <c r="L57" s="23">
        <v>2775</v>
      </c>
      <c r="M57" s="22">
        <v>6.7057000000000002</v>
      </c>
      <c r="N57" s="23">
        <v>66</v>
      </c>
      <c r="O57" s="22">
        <v>0.1595</v>
      </c>
      <c r="P57" s="40">
        <v>351</v>
      </c>
      <c r="Q57" s="25">
        <v>0.84816999999999998</v>
      </c>
      <c r="R57" s="37">
        <v>6464</v>
      </c>
      <c r="S57" s="25">
        <v>15.619899999999999</v>
      </c>
      <c r="T57" s="55">
        <v>2235</v>
      </c>
      <c r="U57" s="56">
        <v>100</v>
      </c>
    </row>
    <row r="58" spans="1:26" s="27" customFormat="1" ht="15" customHeight="1" x14ac:dyDescent="0.25">
      <c r="A58" s="19" t="s">
        <v>16</v>
      </c>
      <c r="B58" s="28" t="s">
        <v>67</v>
      </c>
      <c r="C58" s="42">
        <v>1916</v>
      </c>
      <c r="D58" s="39">
        <v>69</v>
      </c>
      <c r="E58" s="31">
        <v>3.6013000000000002</v>
      </c>
      <c r="F58" s="32">
        <v>108</v>
      </c>
      <c r="G58" s="31">
        <v>5.6367000000000003</v>
      </c>
      <c r="H58" s="38">
        <v>1549</v>
      </c>
      <c r="I58" s="31">
        <v>80.845500000000001</v>
      </c>
      <c r="J58" s="32">
        <v>17</v>
      </c>
      <c r="K58" s="31">
        <v>0.88729999999999998</v>
      </c>
      <c r="L58" s="32">
        <v>126</v>
      </c>
      <c r="M58" s="31">
        <v>6.5762</v>
      </c>
      <c r="N58" s="32">
        <v>11</v>
      </c>
      <c r="O58" s="31">
        <v>0.57410000000000005</v>
      </c>
      <c r="P58" s="41">
        <v>36</v>
      </c>
      <c r="Q58" s="34">
        <v>1.8789100000000001</v>
      </c>
      <c r="R58" s="30">
        <v>418</v>
      </c>
      <c r="S58" s="34">
        <v>21.816299999999998</v>
      </c>
      <c r="T58" s="57">
        <v>366</v>
      </c>
      <c r="U58" s="58">
        <v>100</v>
      </c>
    </row>
    <row r="59" spans="1:26" s="27" customFormat="1" ht="15" customHeight="1" thickBot="1" x14ac:dyDescent="0.3">
      <c r="A59" s="19" t="s">
        <v>16</v>
      </c>
      <c r="B59" s="60" t="s">
        <v>69</v>
      </c>
      <c r="C59" s="61">
        <v>979</v>
      </c>
      <c r="D59" s="62">
        <v>12</v>
      </c>
      <c r="E59" s="63">
        <v>1.2257</v>
      </c>
      <c r="F59" s="64">
        <v>11</v>
      </c>
      <c r="G59" s="63">
        <v>1.1235999999999999</v>
      </c>
      <c r="H59" s="65">
        <v>897</v>
      </c>
      <c r="I59" s="63">
        <v>91.624099999999999</v>
      </c>
      <c r="J59" s="64">
        <v>14</v>
      </c>
      <c r="K59" s="63">
        <v>1.43</v>
      </c>
      <c r="L59" s="64">
        <v>41</v>
      </c>
      <c r="M59" s="63">
        <v>4.1879</v>
      </c>
      <c r="N59" s="64">
        <v>4</v>
      </c>
      <c r="O59" s="63">
        <v>0.40860000000000002</v>
      </c>
      <c r="P59" s="66">
        <v>0</v>
      </c>
      <c r="Q59" s="67">
        <v>0</v>
      </c>
      <c r="R59" s="68">
        <v>375</v>
      </c>
      <c r="S59" s="67">
        <v>38.304400000000001</v>
      </c>
      <c r="T59" s="69">
        <v>1099</v>
      </c>
      <c r="U59" s="70">
        <v>100</v>
      </c>
    </row>
    <row r="60" spans="1:26" s="45" customFormat="1" ht="15" customHeight="1" x14ac:dyDescent="0.25">
      <c r="A60" s="48"/>
      <c r="B60" s="5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6" s="45" customFormat="1" ht="28.5" customHeight="1" x14ac:dyDescent="0.25">
      <c r="A61" s="48"/>
      <c r="B61" s="71" t="str">
        <f>CONCATENATE("NOTE: Table reads (for 50 states, District of Columbia, and Puerto Rico totals):  Of all ",IF(ISTEXT(C7),LEFT(C7,3),TEXT(C7,"#,##0"))," public school students ", A7, ", ", IF(ISTEXT(D7),LEFT(D7,3),TEXT(D7,"#,##0"))," (", TEXT(E7,"0.0"),"%) were American Indian or Alaska Native, and ",IF(ISTEXT(R7),LEFT(R7,3),TEXT(R7,"#,##0"))," (",TEXT(S7,"0.0"),"%) were students with disabilities served under the Individuals with Disabilities Education Act (IDEA).")</f>
        <v>NOTE: Table reads (for 50 states, District of Columbia, and Puerto Rico totals):  Of all 4,754,139 public school students who are English language learners enrolled in English language instruction educational programs, 32,253 (0.7%) were American Indian or Alaska Native, and 660,357 (13.9%) were students with disabilities served under the Individuals with Disabilities Education Act (IDEA).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49"/>
      <c r="W61" s="50"/>
    </row>
    <row r="62" spans="1:26" s="45" customFormat="1" ht="15" customHeight="1" x14ac:dyDescent="0.25">
      <c r="A62" s="48"/>
      <c r="B62" s="72" t="s">
        <v>71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s="45" customFormat="1" ht="15" customHeight="1" x14ac:dyDescent="0.3">
      <c r="A63" s="48"/>
      <c r="B63" s="72" t="s">
        <v>70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54"/>
      <c r="Y63" s="1"/>
      <c r="Z63" s="1"/>
    </row>
    <row r="64" spans="1:26" s="45" customFormat="1" ht="15" customHeight="1" x14ac:dyDescent="0.25">
      <c r="A64" s="4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</sheetData>
  <sortState xmlns:xlrd2="http://schemas.microsoft.com/office/spreadsheetml/2017/richdata2" ref="B8:U59">
    <sortCondition ref="B8:B59"/>
  </sortState>
  <mergeCells count="17">
    <mergeCell ref="P5:Q5"/>
    <mergeCell ref="B61:U61"/>
    <mergeCell ref="B62:Z62"/>
    <mergeCell ref="B63:W63"/>
    <mergeCell ref="B2:U2"/>
    <mergeCell ref="B4:B5"/>
    <mergeCell ref="C4:C5"/>
    <mergeCell ref="D4:Q4"/>
    <mergeCell ref="R4:S5"/>
    <mergeCell ref="T4:T5"/>
    <mergeCell ref="U4:U5"/>
    <mergeCell ref="D5:E5"/>
    <mergeCell ref="F5:G5"/>
    <mergeCell ref="H5:I5"/>
    <mergeCell ref="J5:K5"/>
    <mergeCell ref="L5:M5"/>
    <mergeCell ref="N5:O5"/>
  </mergeCells>
  <phoneticPr fontId="21" type="noConversion"/>
  <printOptions horizontalCentered="1"/>
  <pageMargins left="0.25" right="0.25" top="1" bottom="1" header="0.5" footer="0.5"/>
  <pageSetup paperSize="3" scale="67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Z65"/>
  <sheetViews>
    <sheetView showGridLines="0" topLeftCell="D37" zoomScale="70" zoomScaleNormal="70" workbookViewId="0">
      <selection activeCell="B62" sqref="B62:Z62"/>
    </sheetView>
  </sheetViews>
  <sheetFormatPr defaultColWidth="12.109375" defaultRowHeight="15" customHeight="1" x14ac:dyDescent="0.3"/>
  <cols>
    <col min="1" max="1" width="16" style="8" customWidth="1"/>
    <col min="2" max="2" width="55.33203125" style="1" customWidth="1"/>
    <col min="3" max="21" width="14.77734375" style="1" customWidth="1"/>
    <col min="22" max="16384" width="12.109375" style="5"/>
  </cols>
  <sheetData>
    <row r="2" spans="1:24" s="2" customFormat="1" ht="34.5" customHeight="1" x14ac:dyDescent="0.4">
      <c r="A2" s="7"/>
      <c r="B2" s="73" t="str">
        <f>CONCATENATE("Number and percentage of public school male students ",A7, ", by race/ethnicity and disability status, by state: School Year 2017-18")</f>
        <v>Number and percentage of public school male students who are English language learners enrolled in English language instruction educational programs, by race/ethnicity and disability status, by state: School Year 2017-18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53"/>
      <c r="W2" s="53"/>
      <c r="X2" s="53"/>
    </row>
    <row r="3" spans="1:24" s="1" customFormat="1" ht="15" customHeight="1" thickBot="1" x14ac:dyDescent="0.35">
      <c r="A3" s="6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4" s="10" customFormat="1" ht="25" customHeight="1" x14ac:dyDescent="0.25">
      <c r="A4" s="9"/>
      <c r="B4" s="74" t="s">
        <v>0</v>
      </c>
      <c r="C4" s="76" t="s">
        <v>11</v>
      </c>
      <c r="D4" s="78" t="s">
        <v>10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80"/>
      <c r="R4" s="81" t="s">
        <v>15</v>
      </c>
      <c r="S4" s="82"/>
      <c r="T4" s="85" t="s">
        <v>14</v>
      </c>
      <c r="U4" s="87" t="s">
        <v>12</v>
      </c>
    </row>
    <row r="5" spans="1:24" s="10" customFormat="1" ht="25" customHeight="1" x14ac:dyDescent="0.3">
      <c r="A5" s="9"/>
      <c r="B5" s="75"/>
      <c r="C5" s="77"/>
      <c r="D5" s="89" t="s">
        <v>1</v>
      </c>
      <c r="E5" s="90"/>
      <c r="F5" s="91" t="s">
        <v>2</v>
      </c>
      <c r="G5" s="90"/>
      <c r="H5" s="92" t="s">
        <v>3</v>
      </c>
      <c r="I5" s="90"/>
      <c r="J5" s="92" t="s">
        <v>4</v>
      </c>
      <c r="K5" s="90"/>
      <c r="L5" s="92" t="s">
        <v>5</v>
      </c>
      <c r="M5" s="90"/>
      <c r="N5" s="92" t="s">
        <v>6</v>
      </c>
      <c r="O5" s="90"/>
      <c r="P5" s="92" t="s">
        <v>7</v>
      </c>
      <c r="Q5" s="93"/>
      <c r="R5" s="83"/>
      <c r="S5" s="84"/>
      <c r="T5" s="86"/>
      <c r="U5" s="88"/>
    </row>
    <row r="6" spans="1:24" s="10" customFormat="1" ht="15" customHeight="1" thickBot="1" x14ac:dyDescent="0.35">
      <c r="A6" s="9"/>
      <c r="B6" s="11"/>
      <c r="C6" s="46"/>
      <c r="D6" s="12" t="s">
        <v>8</v>
      </c>
      <c r="E6" s="13" t="s">
        <v>13</v>
      </c>
      <c r="F6" s="14" t="s">
        <v>8</v>
      </c>
      <c r="G6" s="13" t="s">
        <v>13</v>
      </c>
      <c r="H6" s="14" t="s">
        <v>8</v>
      </c>
      <c r="I6" s="13" t="s">
        <v>13</v>
      </c>
      <c r="J6" s="14" t="s">
        <v>8</v>
      </c>
      <c r="K6" s="13" t="s">
        <v>13</v>
      </c>
      <c r="L6" s="14" t="s">
        <v>8</v>
      </c>
      <c r="M6" s="13" t="s">
        <v>13</v>
      </c>
      <c r="N6" s="14" t="s">
        <v>8</v>
      </c>
      <c r="O6" s="13" t="s">
        <v>13</v>
      </c>
      <c r="P6" s="14" t="s">
        <v>8</v>
      </c>
      <c r="Q6" s="15" t="s">
        <v>13</v>
      </c>
      <c r="R6" s="12" t="s">
        <v>8</v>
      </c>
      <c r="S6" s="16" t="s">
        <v>9</v>
      </c>
      <c r="T6" s="17"/>
      <c r="U6" s="18"/>
    </row>
    <row r="7" spans="1:24" s="27" customFormat="1" ht="15" customHeight="1" x14ac:dyDescent="0.25">
      <c r="A7" s="19" t="s">
        <v>16</v>
      </c>
      <c r="B7" s="59" t="s">
        <v>68</v>
      </c>
      <c r="C7" s="20">
        <v>2572527</v>
      </c>
      <c r="D7" s="21">
        <v>17711</v>
      </c>
      <c r="E7" s="22">
        <v>0.6885</v>
      </c>
      <c r="F7" s="23">
        <v>282466</v>
      </c>
      <c r="G7" s="22">
        <v>10.9801</v>
      </c>
      <c r="H7" s="23">
        <v>1955019</v>
      </c>
      <c r="I7" s="22">
        <v>75.996099999999998</v>
      </c>
      <c r="J7" s="23">
        <v>110986</v>
      </c>
      <c r="K7" s="22">
        <v>4.3143000000000002</v>
      </c>
      <c r="L7" s="23">
        <v>171441</v>
      </c>
      <c r="M7" s="22">
        <v>6.6642999999999999</v>
      </c>
      <c r="N7" s="36">
        <v>15654</v>
      </c>
      <c r="O7" s="22">
        <v>0.60850000000000004</v>
      </c>
      <c r="P7" s="24">
        <v>19250</v>
      </c>
      <c r="Q7" s="25">
        <v>0.74829000000000001</v>
      </c>
      <c r="R7" s="26">
        <v>439588</v>
      </c>
      <c r="S7" s="25">
        <v>17.087800000000001</v>
      </c>
      <c r="T7" s="55">
        <v>97632</v>
      </c>
      <c r="U7" s="56">
        <v>99.989000000000004</v>
      </c>
    </row>
    <row r="8" spans="1:24" s="27" customFormat="1" ht="15" customHeight="1" x14ac:dyDescent="0.25">
      <c r="A8" s="19" t="s">
        <v>16</v>
      </c>
      <c r="B8" s="28" t="s">
        <v>18</v>
      </c>
      <c r="C8" s="29">
        <v>13482</v>
      </c>
      <c r="D8" s="30">
        <v>500</v>
      </c>
      <c r="E8" s="31">
        <v>3.7086000000000001</v>
      </c>
      <c r="F8" s="32">
        <v>1044</v>
      </c>
      <c r="G8" s="31">
        <v>7.7436999999999996</v>
      </c>
      <c r="H8" s="38">
        <v>10548</v>
      </c>
      <c r="I8" s="31">
        <v>78.237700000000004</v>
      </c>
      <c r="J8" s="32">
        <v>159</v>
      </c>
      <c r="K8" s="31">
        <v>1.1794</v>
      </c>
      <c r="L8" s="32">
        <v>1060</v>
      </c>
      <c r="M8" s="31">
        <v>7.8623000000000003</v>
      </c>
      <c r="N8" s="32">
        <v>80</v>
      </c>
      <c r="O8" s="31">
        <v>0.59340000000000004</v>
      </c>
      <c r="P8" s="41">
        <v>91</v>
      </c>
      <c r="Q8" s="34">
        <v>0.67496999999999996</v>
      </c>
      <c r="R8" s="30">
        <v>1635</v>
      </c>
      <c r="S8" s="34">
        <v>12.1273</v>
      </c>
      <c r="T8" s="57">
        <v>1390</v>
      </c>
      <c r="U8" s="58">
        <v>100</v>
      </c>
    </row>
    <row r="9" spans="1:24" s="27" customFormat="1" ht="15" customHeight="1" x14ac:dyDescent="0.25">
      <c r="A9" s="19" t="s">
        <v>16</v>
      </c>
      <c r="B9" s="35" t="s">
        <v>17</v>
      </c>
      <c r="C9" s="20">
        <v>7409</v>
      </c>
      <c r="D9" s="21">
        <v>2856</v>
      </c>
      <c r="E9" s="22">
        <v>38.547699999999999</v>
      </c>
      <c r="F9" s="23">
        <v>1625</v>
      </c>
      <c r="G9" s="22">
        <v>21.9328</v>
      </c>
      <c r="H9" s="23">
        <v>992</v>
      </c>
      <c r="I9" s="22">
        <v>13.389099999999999</v>
      </c>
      <c r="J9" s="36">
        <v>205</v>
      </c>
      <c r="K9" s="22">
        <v>2.7669000000000001</v>
      </c>
      <c r="L9" s="36">
        <v>578</v>
      </c>
      <c r="M9" s="22">
        <v>7.8013000000000003</v>
      </c>
      <c r="N9" s="23">
        <v>810</v>
      </c>
      <c r="O9" s="22">
        <v>10.932600000000001</v>
      </c>
      <c r="P9" s="40">
        <v>343</v>
      </c>
      <c r="Q9" s="25">
        <v>4.6295000000000002</v>
      </c>
      <c r="R9" s="37">
        <v>1419</v>
      </c>
      <c r="S9" s="25">
        <v>19.1524</v>
      </c>
      <c r="T9" s="55">
        <v>506</v>
      </c>
      <c r="U9" s="56">
        <v>100</v>
      </c>
    </row>
    <row r="10" spans="1:24" s="27" customFormat="1" ht="15" customHeight="1" x14ac:dyDescent="0.25">
      <c r="A10" s="19" t="s">
        <v>16</v>
      </c>
      <c r="B10" s="28" t="s">
        <v>20</v>
      </c>
      <c r="C10" s="29">
        <v>38808</v>
      </c>
      <c r="D10" s="39">
        <v>909</v>
      </c>
      <c r="E10" s="31">
        <v>2.3422999999999998</v>
      </c>
      <c r="F10" s="32">
        <v>1660</v>
      </c>
      <c r="G10" s="31">
        <v>4.2774999999999999</v>
      </c>
      <c r="H10" s="38">
        <v>33002</v>
      </c>
      <c r="I10" s="31">
        <v>85.039199999999994</v>
      </c>
      <c r="J10" s="32">
        <v>1403</v>
      </c>
      <c r="K10" s="31">
        <v>3.6152000000000002</v>
      </c>
      <c r="L10" s="38">
        <v>1580</v>
      </c>
      <c r="M10" s="31">
        <v>4.0712999999999999</v>
      </c>
      <c r="N10" s="38">
        <v>130</v>
      </c>
      <c r="O10" s="31">
        <v>0.33500000000000002</v>
      </c>
      <c r="P10" s="33">
        <v>124</v>
      </c>
      <c r="Q10" s="34">
        <v>0.31952000000000003</v>
      </c>
      <c r="R10" s="39">
        <v>5360</v>
      </c>
      <c r="S10" s="34">
        <v>13.8116</v>
      </c>
      <c r="T10" s="57">
        <v>2000</v>
      </c>
      <c r="U10" s="58">
        <v>100</v>
      </c>
    </row>
    <row r="11" spans="1:24" s="27" customFormat="1" ht="15" customHeight="1" x14ac:dyDescent="0.25">
      <c r="A11" s="19" t="s">
        <v>16</v>
      </c>
      <c r="B11" s="35" t="s">
        <v>19</v>
      </c>
      <c r="C11" s="20">
        <v>18684</v>
      </c>
      <c r="D11" s="21">
        <v>48</v>
      </c>
      <c r="E11" s="22">
        <v>0.25690000000000002</v>
      </c>
      <c r="F11" s="36">
        <v>1255</v>
      </c>
      <c r="G11" s="22">
        <v>6.7169999999999996</v>
      </c>
      <c r="H11" s="23">
        <v>15299</v>
      </c>
      <c r="I11" s="22">
        <v>81.882900000000006</v>
      </c>
      <c r="J11" s="23">
        <v>96</v>
      </c>
      <c r="K11" s="22">
        <v>0.51380000000000003</v>
      </c>
      <c r="L11" s="23">
        <v>429</v>
      </c>
      <c r="M11" s="22">
        <v>2.2961</v>
      </c>
      <c r="N11" s="23">
        <v>1501</v>
      </c>
      <c r="O11" s="22">
        <v>8.0335999999999999</v>
      </c>
      <c r="P11" s="40">
        <v>56</v>
      </c>
      <c r="Q11" s="25">
        <v>0.29971999999999999</v>
      </c>
      <c r="R11" s="37">
        <v>3148</v>
      </c>
      <c r="S11" s="25">
        <v>16.848600000000001</v>
      </c>
      <c r="T11" s="55">
        <v>1088</v>
      </c>
      <c r="U11" s="56">
        <v>100</v>
      </c>
    </row>
    <row r="12" spans="1:24" s="27" customFormat="1" ht="15" customHeight="1" x14ac:dyDescent="0.25">
      <c r="A12" s="19" t="s">
        <v>16</v>
      </c>
      <c r="B12" s="28" t="s">
        <v>21</v>
      </c>
      <c r="C12" s="29">
        <v>592841</v>
      </c>
      <c r="D12" s="30">
        <v>837</v>
      </c>
      <c r="E12" s="31">
        <v>0.14119999999999999</v>
      </c>
      <c r="F12" s="38">
        <v>73974</v>
      </c>
      <c r="G12" s="31">
        <v>12.4779</v>
      </c>
      <c r="H12" s="32">
        <v>480863</v>
      </c>
      <c r="I12" s="31">
        <v>81.111599999999996</v>
      </c>
      <c r="J12" s="32">
        <v>2855</v>
      </c>
      <c r="K12" s="31">
        <v>0.48159999999999997</v>
      </c>
      <c r="L12" s="32">
        <v>26717</v>
      </c>
      <c r="M12" s="31">
        <v>4.5065999999999997</v>
      </c>
      <c r="N12" s="38">
        <v>2422</v>
      </c>
      <c r="O12" s="31">
        <v>0.40849999999999997</v>
      </c>
      <c r="P12" s="41">
        <v>5173</v>
      </c>
      <c r="Q12" s="34">
        <v>0.87258000000000002</v>
      </c>
      <c r="R12" s="39">
        <v>120165</v>
      </c>
      <c r="S12" s="34">
        <v>20.269300000000001</v>
      </c>
      <c r="T12" s="57">
        <v>10121</v>
      </c>
      <c r="U12" s="58">
        <v>100</v>
      </c>
    </row>
    <row r="13" spans="1:24" s="27" customFormat="1" ht="15" customHeight="1" x14ac:dyDescent="0.25">
      <c r="A13" s="19" t="s">
        <v>16</v>
      </c>
      <c r="B13" s="35" t="s">
        <v>22</v>
      </c>
      <c r="C13" s="20">
        <v>66461</v>
      </c>
      <c r="D13" s="21">
        <v>302</v>
      </c>
      <c r="E13" s="22">
        <v>0.45440000000000003</v>
      </c>
      <c r="F13" s="36">
        <v>4963</v>
      </c>
      <c r="G13" s="22">
        <v>7.4675000000000002</v>
      </c>
      <c r="H13" s="23">
        <v>54430</v>
      </c>
      <c r="I13" s="22">
        <v>81.8977</v>
      </c>
      <c r="J13" s="36">
        <v>2811</v>
      </c>
      <c r="K13" s="22">
        <v>4.2294999999999998</v>
      </c>
      <c r="L13" s="23">
        <v>3355</v>
      </c>
      <c r="M13" s="22">
        <v>5.0480999999999998</v>
      </c>
      <c r="N13" s="23">
        <v>218</v>
      </c>
      <c r="O13" s="22">
        <v>0.32800000000000001</v>
      </c>
      <c r="P13" s="24">
        <v>382</v>
      </c>
      <c r="Q13" s="25">
        <v>0.57477</v>
      </c>
      <c r="R13" s="21">
        <v>10827</v>
      </c>
      <c r="S13" s="25">
        <v>16.290800000000001</v>
      </c>
      <c r="T13" s="55">
        <v>1908</v>
      </c>
      <c r="U13" s="56">
        <v>100</v>
      </c>
    </row>
    <row r="14" spans="1:24" s="27" customFormat="1" ht="15" customHeight="1" x14ac:dyDescent="0.25">
      <c r="A14" s="19" t="s">
        <v>16</v>
      </c>
      <c r="B14" s="28" t="s">
        <v>23</v>
      </c>
      <c r="C14" s="42">
        <v>19539</v>
      </c>
      <c r="D14" s="30">
        <v>46</v>
      </c>
      <c r="E14" s="31">
        <v>0.2354</v>
      </c>
      <c r="F14" s="32">
        <v>2028</v>
      </c>
      <c r="G14" s="31">
        <v>10.379200000000001</v>
      </c>
      <c r="H14" s="38">
        <v>13842</v>
      </c>
      <c r="I14" s="31">
        <v>70.8429</v>
      </c>
      <c r="J14" s="38">
        <v>1005</v>
      </c>
      <c r="K14" s="31">
        <v>5.1436000000000002</v>
      </c>
      <c r="L14" s="38">
        <v>2437</v>
      </c>
      <c r="M14" s="31">
        <v>12.4725</v>
      </c>
      <c r="N14" s="32">
        <v>28</v>
      </c>
      <c r="O14" s="31">
        <v>0.14330000000000001</v>
      </c>
      <c r="P14" s="33">
        <v>153</v>
      </c>
      <c r="Q14" s="34">
        <v>0.78305000000000002</v>
      </c>
      <c r="R14" s="39">
        <v>4448</v>
      </c>
      <c r="S14" s="34">
        <v>22.764700000000001</v>
      </c>
      <c r="T14" s="57">
        <v>1214</v>
      </c>
      <c r="U14" s="58">
        <v>100</v>
      </c>
    </row>
    <row r="15" spans="1:24" s="27" customFormat="1" ht="15" customHeight="1" x14ac:dyDescent="0.25">
      <c r="A15" s="19" t="s">
        <v>16</v>
      </c>
      <c r="B15" s="35" t="s">
        <v>25</v>
      </c>
      <c r="C15" s="47">
        <v>6626</v>
      </c>
      <c r="D15" s="21">
        <v>18</v>
      </c>
      <c r="E15" s="22">
        <v>0.2717</v>
      </c>
      <c r="F15" s="23">
        <v>720</v>
      </c>
      <c r="G15" s="22">
        <v>10.866300000000001</v>
      </c>
      <c r="H15" s="23">
        <v>4786</v>
      </c>
      <c r="I15" s="22">
        <v>72.230599999999995</v>
      </c>
      <c r="J15" s="36">
        <v>552</v>
      </c>
      <c r="K15" s="22">
        <v>8.3308</v>
      </c>
      <c r="L15" s="23">
        <v>488</v>
      </c>
      <c r="M15" s="22">
        <v>7.3648999999999996</v>
      </c>
      <c r="N15" s="36">
        <v>23</v>
      </c>
      <c r="O15" s="22">
        <v>0.34710000000000002</v>
      </c>
      <c r="P15" s="24">
        <v>39</v>
      </c>
      <c r="Q15" s="25">
        <v>0.58858999999999995</v>
      </c>
      <c r="R15" s="37">
        <v>1253</v>
      </c>
      <c r="S15" s="25">
        <v>18.910399999999999</v>
      </c>
      <c r="T15" s="55">
        <v>231</v>
      </c>
      <c r="U15" s="56">
        <v>100</v>
      </c>
    </row>
    <row r="16" spans="1:24" s="27" customFormat="1" ht="15" customHeight="1" x14ac:dyDescent="0.25">
      <c r="A16" s="19" t="s">
        <v>16</v>
      </c>
      <c r="B16" s="28" t="s">
        <v>24</v>
      </c>
      <c r="C16" s="42">
        <v>5089</v>
      </c>
      <c r="D16" s="39">
        <v>34</v>
      </c>
      <c r="E16" s="31">
        <v>0.66810000000000003</v>
      </c>
      <c r="F16" s="38">
        <v>192</v>
      </c>
      <c r="G16" s="31">
        <v>3.7728000000000002</v>
      </c>
      <c r="H16" s="32">
        <v>3906</v>
      </c>
      <c r="I16" s="31">
        <v>76.753799999999998</v>
      </c>
      <c r="J16" s="38">
        <v>679</v>
      </c>
      <c r="K16" s="31">
        <v>13.342499999999999</v>
      </c>
      <c r="L16" s="32">
        <v>217</v>
      </c>
      <c r="M16" s="31">
        <v>4.2641</v>
      </c>
      <c r="N16" s="38">
        <v>10</v>
      </c>
      <c r="O16" s="31">
        <v>0.19650000000000001</v>
      </c>
      <c r="P16" s="33">
        <v>51</v>
      </c>
      <c r="Q16" s="34">
        <v>1.0021599999999999</v>
      </c>
      <c r="R16" s="30">
        <v>1105</v>
      </c>
      <c r="S16" s="34">
        <v>21.7135</v>
      </c>
      <c r="T16" s="57">
        <v>228</v>
      </c>
      <c r="U16" s="58">
        <v>100</v>
      </c>
    </row>
    <row r="17" spans="1:21" s="27" customFormat="1" ht="15" customHeight="1" x14ac:dyDescent="0.25">
      <c r="A17" s="19" t="s">
        <v>16</v>
      </c>
      <c r="B17" s="35" t="s">
        <v>26</v>
      </c>
      <c r="C17" s="20">
        <v>156266</v>
      </c>
      <c r="D17" s="21">
        <v>548</v>
      </c>
      <c r="E17" s="22">
        <v>0.35070000000000001</v>
      </c>
      <c r="F17" s="36">
        <v>6017</v>
      </c>
      <c r="G17" s="22">
        <v>3.8504999999999998</v>
      </c>
      <c r="H17" s="23">
        <v>123011</v>
      </c>
      <c r="I17" s="22">
        <v>78.718999999999994</v>
      </c>
      <c r="J17" s="36">
        <v>15945</v>
      </c>
      <c r="K17" s="22">
        <v>10.203799999999999</v>
      </c>
      <c r="L17" s="36">
        <v>9805</v>
      </c>
      <c r="M17" s="22">
        <v>6.2746000000000004</v>
      </c>
      <c r="N17" s="36">
        <v>235</v>
      </c>
      <c r="O17" s="22">
        <v>0.15040000000000001</v>
      </c>
      <c r="P17" s="40">
        <v>705</v>
      </c>
      <c r="Q17" s="25">
        <v>0.45115</v>
      </c>
      <c r="R17" s="21">
        <v>23931</v>
      </c>
      <c r="S17" s="25">
        <v>15.314299999999999</v>
      </c>
      <c r="T17" s="55">
        <v>3976</v>
      </c>
      <c r="U17" s="56">
        <v>100</v>
      </c>
    </row>
    <row r="18" spans="1:21" s="27" customFormat="1" ht="15" customHeight="1" x14ac:dyDescent="0.25">
      <c r="A18" s="19" t="s">
        <v>16</v>
      </c>
      <c r="B18" s="28" t="s">
        <v>27</v>
      </c>
      <c r="C18" s="29">
        <v>58256</v>
      </c>
      <c r="D18" s="39">
        <v>142</v>
      </c>
      <c r="E18" s="31">
        <v>0.24379999999999999</v>
      </c>
      <c r="F18" s="32">
        <v>6841</v>
      </c>
      <c r="G18" s="31">
        <v>11.743</v>
      </c>
      <c r="H18" s="32">
        <v>45667</v>
      </c>
      <c r="I18" s="31">
        <v>78.390199999999993</v>
      </c>
      <c r="J18" s="32">
        <v>2995</v>
      </c>
      <c r="K18" s="31">
        <v>5.1410999999999998</v>
      </c>
      <c r="L18" s="32">
        <v>2318</v>
      </c>
      <c r="M18" s="31">
        <v>3.9790000000000001</v>
      </c>
      <c r="N18" s="32">
        <v>86</v>
      </c>
      <c r="O18" s="31">
        <v>0.14760000000000001</v>
      </c>
      <c r="P18" s="33">
        <v>207</v>
      </c>
      <c r="Q18" s="34">
        <v>0.35532999999999998</v>
      </c>
      <c r="R18" s="39">
        <v>7382</v>
      </c>
      <c r="S18" s="34">
        <v>12.6717</v>
      </c>
      <c r="T18" s="57">
        <v>2416</v>
      </c>
      <c r="U18" s="58">
        <v>100</v>
      </c>
    </row>
    <row r="19" spans="1:21" s="27" customFormat="1" ht="15" customHeight="1" x14ac:dyDescent="0.25">
      <c r="A19" s="19" t="s">
        <v>16</v>
      </c>
      <c r="B19" s="35" t="s">
        <v>28</v>
      </c>
      <c r="C19" s="20">
        <v>8312</v>
      </c>
      <c r="D19" s="21">
        <v>0</v>
      </c>
      <c r="E19" s="22">
        <v>0</v>
      </c>
      <c r="F19" s="23">
        <v>3958</v>
      </c>
      <c r="G19" s="22">
        <v>47.617899999999999</v>
      </c>
      <c r="H19" s="23">
        <v>696</v>
      </c>
      <c r="I19" s="22">
        <v>8.3734000000000002</v>
      </c>
      <c r="J19" s="23">
        <v>22</v>
      </c>
      <c r="K19" s="22">
        <v>0.26469999999999999</v>
      </c>
      <c r="L19" s="23">
        <v>140</v>
      </c>
      <c r="M19" s="22">
        <v>1.6842999999999999</v>
      </c>
      <c r="N19" s="23">
        <v>3142</v>
      </c>
      <c r="O19" s="22">
        <v>37.800800000000002</v>
      </c>
      <c r="P19" s="24">
        <v>354</v>
      </c>
      <c r="Q19" s="25">
        <v>4.2588999999999997</v>
      </c>
      <c r="R19" s="21">
        <v>1189</v>
      </c>
      <c r="S19" s="25">
        <v>14.304600000000001</v>
      </c>
      <c r="T19" s="55">
        <v>292</v>
      </c>
      <c r="U19" s="56">
        <v>100</v>
      </c>
    </row>
    <row r="20" spans="1:21" s="27" customFormat="1" ht="15" customHeight="1" x14ac:dyDescent="0.25">
      <c r="A20" s="19" t="s">
        <v>16</v>
      </c>
      <c r="B20" s="28" t="s">
        <v>30</v>
      </c>
      <c r="C20" s="42">
        <v>8003</v>
      </c>
      <c r="D20" s="39">
        <v>42</v>
      </c>
      <c r="E20" s="31">
        <v>0.52480000000000004</v>
      </c>
      <c r="F20" s="38">
        <v>343</v>
      </c>
      <c r="G20" s="31">
        <v>4.2858999999999998</v>
      </c>
      <c r="H20" s="32">
        <v>6629</v>
      </c>
      <c r="I20" s="31">
        <v>82.831400000000002</v>
      </c>
      <c r="J20" s="38">
        <v>206</v>
      </c>
      <c r="K20" s="31">
        <v>2.5739999999999998</v>
      </c>
      <c r="L20" s="38">
        <v>618</v>
      </c>
      <c r="M20" s="31">
        <v>7.7221000000000002</v>
      </c>
      <c r="N20" s="38">
        <v>29</v>
      </c>
      <c r="O20" s="31">
        <v>0.3624</v>
      </c>
      <c r="P20" s="33">
        <v>136</v>
      </c>
      <c r="Q20" s="34">
        <v>1.69936</v>
      </c>
      <c r="R20" s="39">
        <v>1073</v>
      </c>
      <c r="S20" s="34">
        <v>13.407500000000001</v>
      </c>
      <c r="T20" s="57">
        <v>725</v>
      </c>
      <c r="U20" s="58">
        <v>100</v>
      </c>
    </row>
    <row r="21" spans="1:21" s="27" customFormat="1" ht="15" customHeight="1" x14ac:dyDescent="0.25">
      <c r="A21" s="19" t="s">
        <v>16</v>
      </c>
      <c r="B21" s="35" t="s">
        <v>31</v>
      </c>
      <c r="C21" s="20">
        <v>110181</v>
      </c>
      <c r="D21" s="37">
        <v>581</v>
      </c>
      <c r="E21" s="22">
        <v>0.52729999999999999</v>
      </c>
      <c r="F21" s="23">
        <v>11052</v>
      </c>
      <c r="G21" s="22">
        <v>10.030799999999999</v>
      </c>
      <c r="H21" s="36">
        <v>81891</v>
      </c>
      <c r="I21" s="22">
        <v>74.324100000000001</v>
      </c>
      <c r="J21" s="23">
        <v>2730</v>
      </c>
      <c r="K21" s="22">
        <v>2.4777</v>
      </c>
      <c r="L21" s="23">
        <v>12840</v>
      </c>
      <c r="M21" s="22">
        <v>11.653600000000001</v>
      </c>
      <c r="N21" s="23">
        <v>149</v>
      </c>
      <c r="O21" s="22">
        <v>0.13519999999999999</v>
      </c>
      <c r="P21" s="40">
        <v>938</v>
      </c>
      <c r="Q21" s="25">
        <v>0.85133000000000003</v>
      </c>
      <c r="R21" s="21">
        <v>26011</v>
      </c>
      <c r="S21" s="25">
        <v>23.607500000000002</v>
      </c>
      <c r="T21" s="55">
        <v>4145</v>
      </c>
      <c r="U21" s="56">
        <v>100</v>
      </c>
    </row>
    <row r="22" spans="1:21" s="27" customFormat="1" ht="15" customHeight="1" x14ac:dyDescent="0.25">
      <c r="A22" s="19" t="s">
        <v>16</v>
      </c>
      <c r="B22" s="28" t="s">
        <v>32</v>
      </c>
      <c r="C22" s="29">
        <v>29995</v>
      </c>
      <c r="D22" s="30">
        <v>37</v>
      </c>
      <c r="E22" s="31">
        <v>0.1234</v>
      </c>
      <c r="F22" s="38">
        <v>4870</v>
      </c>
      <c r="G22" s="31">
        <v>16.236000000000001</v>
      </c>
      <c r="H22" s="38">
        <v>21000</v>
      </c>
      <c r="I22" s="31">
        <v>70.011700000000005</v>
      </c>
      <c r="J22" s="32">
        <v>1321</v>
      </c>
      <c r="K22" s="31">
        <v>4.4040999999999997</v>
      </c>
      <c r="L22" s="32">
        <v>2442</v>
      </c>
      <c r="M22" s="31">
        <v>8.1414000000000009</v>
      </c>
      <c r="N22" s="32">
        <v>110</v>
      </c>
      <c r="O22" s="31">
        <v>0.36670000000000003</v>
      </c>
      <c r="P22" s="41">
        <v>215</v>
      </c>
      <c r="Q22" s="34">
        <v>0.71679000000000004</v>
      </c>
      <c r="R22" s="39">
        <v>4578</v>
      </c>
      <c r="S22" s="34">
        <v>15.262499999999999</v>
      </c>
      <c r="T22" s="57">
        <v>1886</v>
      </c>
      <c r="U22" s="58">
        <v>100</v>
      </c>
    </row>
    <row r="23" spans="1:21" s="27" customFormat="1" ht="15" customHeight="1" x14ac:dyDescent="0.25">
      <c r="A23" s="19" t="s">
        <v>16</v>
      </c>
      <c r="B23" s="35" t="s">
        <v>29</v>
      </c>
      <c r="C23" s="20">
        <v>15381</v>
      </c>
      <c r="D23" s="21">
        <v>46</v>
      </c>
      <c r="E23" s="22">
        <v>0.29909999999999998</v>
      </c>
      <c r="F23" s="23">
        <v>2047</v>
      </c>
      <c r="G23" s="22">
        <v>13.3086</v>
      </c>
      <c r="H23" s="23">
        <v>9786</v>
      </c>
      <c r="I23" s="22">
        <v>63.624000000000002</v>
      </c>
      <c r="J23" s="23">
        <v>2130</v>
      </c>
      <c r="K23" s="22">
        <v>13.8483</v>
      </c>
      <c r="L23" s="23">
        <v>934</v>
      </c>
      <c r="M23" s="22">
        <v>6.0724</v>
      </c>
      <c r="N23" s="23">
        <v>326</v>
      </c>
      <c r="O23" s="22">
        <v>2.1194999999999999</v>
      </c>
      <c r="P23" s="40">
        <v>112</v>
      </c>
      <c r="Q23" s="25">
        <v>0.72816999999999998</v>
      </c>
      <c r="R23" s="37">
        <v>2747</v>
      </c>
      <c r="S23" s="25">
        <v>17.8597</v>
      </c>
      <c r="T23" s="55">
        <v>1343</v>
      </c>
      <c r="U23" s="56">
        <v>100</v>
      </c>
    </row>
    <row r="24" spans="1:21" s="27" customFormat="1" ht="15" customHeight="1" x14ac:dyDescent="0.25">
      <c r="A24" s="19" t="s">
        <v>16</v>
      </c>
      <c r="B24" s="28" t="s">
        <v>33</v>
      </c>
      <c r="C24" s="29">
        <v>24861</v>
      </c>
      <c r="D24" s="39">
        <v>78</v>
      </c>
      <c r="E24" s="31">
        <v>0.31369999999999998</v>
      </c>
      <c r="F24" s="32">
        <v>2225</v>
      </c>
      <c r="G24" s="31">
        <v>8.9497999999999998</v>
      </c>
      <c r="H24" s="38">
        <v>20640</v>
      </c>
      <c r="I24" s="31">
        <v>83.021600000000007</v>
      </c>
      <c r="J24" s="32">
        <v>748</v>
      </c>
      <c r="K24" s="31">
        <v>3.0087000000000002</v>
      </c>
      <c r="L24" s="32">
        <v>875</v>
      </c>
      <c r="M24" s="31">
        <v>3.5196000000000001</v>
      </c>
      <c r="N24" s="32">
        <v>124</v>
      </c>
      <c r="O24" s="31">
        <v>0.49880000000000002</v>
      </c>
      <c r="P24" s="41">
        <v>171</v>
      </c>
      <c r="Q24" s="34">
        <v>0.68781999999999999</v>
      </c>
      <c r="R24" s="39">
        <v>3668</v>
      </c>
      <c r="S24" s="34">
        <v>14.754</v>
      </c>
      <c r="T24" s="57">
        <v>1350</v>
      </c>
      <c r="U24" s="58">
        <v>100</v>
      </c>
    </row>
    <row r="25" spans="1:21" s="27" customFormat="1" ht="15" customHeight="1" x14ac:dyDescent="0.25">
      <c r="A25" s="19" t="s">
        <v>16</v>
      </c>
      <c r="B25" s="35" t="s">
        <v>34</v>
      </c>
      <c r="C25" s="47">
        <v>13442</v>
      </c>
      <c r="D25" s="21">
        <v>21</v>
      </c>
      <c r="E25" s="22">
        <v>0.15620000000000001</v>
      </c>
      <c r="F25" s="23">
        <v>1926</v>
      </c>
      <c r="G25" s="22">
        <v>14.328200000000001</v>
      </c>
      <c r="H25" s="23">
        <v>8400</v>
      </c>
      <c r="I25" s="22">
        <v>62.490699999999997</v>
      </c>
      <c r="J25" s="23">
        <v>1722</v>
      </c>
      <c r="K25" s="22">
        <v>12.810600000000001</v>
      </c>
      <c r="L25" s="36">
        <v>1177</v>
      </c>
      <c r="M25" s="22">
        <v>8.7561</v>
      </c>
      <c r="N25" s="23">
        <v>96</v>
      </c>
      <c r="O25" s="22">
        <v>0.71419999999999995</v>
      </c>
      <c r="P25" s="40">
        <v>100</v>
      </c>
      <c r="Q25" s="25">
        <v>0.74394000000000005</v>
      </c>
      <c r="R25" s="21">
        <v>2588</v>
      </c>
      <c r="S25" s="25">
        <v>19.2531</v>
      </c>
      <c r="T25" s="55">
        <v>1401</v>
      </c>
      <c r="U25" s="56">
        <v>100</v>
      </c>
    </row>
    <row r="26" spans="1:21" s="27" customFormat="1" ht="15" customHeight="1" x14ac:dyDescent="0.25">
      <c r="A26" s="19" t="s">
        <v>16</v>
      </c>
      <c r="B26" s="28" t="s">
        <v>35</v>
      </c>
      <c r="C26" s="29">
        <v>4629</v>
      </c>
      <c r="D26" s="30">
        <v>7</v>
      </c>
      <c r="E26" s="31">
        <v>0.1512</v>
      </c>
      <c r="F26" s="38">
        <v>501</v>
      </c>
      <c r="G26" s="31">
        <v>10.8231</v>
      </c>
      <c r="H26" s="38">
        <v>3492</v>
      </c>
      <c r="I26" s="31">
        <v>75.4375</v>
      </c>
      <c r="J26" s="32">
        <v>148</v>
      </c>
      <c r="K26" s="31">
        <v>3.1972</v>
      </c>
      <c r="L26" s="32">
        <v>384</v>
      </c>
      <c r="M26" s="31">
        <v>8.2955000000000005</v>
      </c>
      <c r="N26" s="38">
        <v>8</v>
      </c>
      <c r="O26" s="31">
        <v>0.17280000000000001</v>
      </c>
      <c r="P26" s="41">
        <v>89</v>
      </c>
      <c r="Q26" s="34">
        <v>1.92266</v>
      </c>
      <c r="R26" s="30">
        <v>300</v>
      </c>
      <c r="S26" s="34">
        <v>6.4809000000000001</v>
      </c>
      <c r="T26" s="57">
        <v>1365</v>
      </c>
      <c r="U26" s="58">
        <v>100</v>
      </c>
    </row>
    <row r="27" spans="1:21" s="27" customFormat="1" ht="15" customHeight="1" x14ac:dyDescent="0.25">
      <c r="A27" s="19" t="s">
        <v>16</v>
      </c>
      <c r="B27" s="35" t="s">
        <v>38</v>
      </c>
      <c r="C27" s="47">
        <v>2824</v>
      </c>
      <c r="D27" s="37">
        <v>36</v>
      </c>
      <c r="E27" s="22">
        <v>1.2747999999999999</v>
      </c>
      <c r="F27" s="23">
        <v>390</v>
      </c>
      <c r="G27" s="22">
        <v>13.8102</v>
      </c>
      <c r="H27" s="23">
        <v>261</v>
      </c>
      <c r="I27" s="22">
        <v>9.2422000000000004</v>
      </c>
      <c r="J27" s="23">
        <v>1559</v>
      </c>
      <c r="K27" s="22">
        <v>55.205399999999997</v>
      </c>
      <c r="L27" s="36">
        <v>532</v>
      </c>
      <c r="M27" s="22">
        <v>18.8385</v>
      </c>
      <c r="N27" s="23">
        <v>5</v>
      </c>
      <c r="O27" s="22">
        <v>0.17710000000000001</v>
      </c>
      <c r="P27" s="40">
        <v>41</v>
      </c>
      <c r="Q27" s="25">
        <v>1.45184</v>
      </c>
      <c r="R27" s="37">
        <v>452</v>
      </c>
      <c r="S27" s="25">
        <v>16.005700000000001</v>
      </c>
      <c r="T27" s="55">
        <v>579</v>
      </c>
      <c r="U27" s="56">
        <v>100</v>
      </c>
    </row>
    <row r="28" spans="1:21" s="27" customFormat="1" ht="15" customHeight="1" x14ac:dyDescent="0.25">
      <c r="A28" s="19" t="s">
        <v>16</v>
      </c>
      <c r="B28" s="28" t="s">
        <v>37</v>
      </c>
      <c r="C28" s="42">
        <v>44566</v>
      </c>
      <c r="D28" s="39">
        <v>93</v>
      </c>
      <c r="E28" s="31">
        <v>0.2087</v>
      </c>
      <c r="F28" s="32">
        <v>4738</v>
      </c>
      <c r="G28" s="31">
        <v>10.631399999999999</v>
      </c>
      <c r="H28" s="32">
        <v>33576</v>
      </c>
      <c r="I28" s="31">
        <v>75.3399</v>
      </c>
      <c r="J28" s="32">
        <v>4088</v>
      </c>
      <c r="K28" s="31">
        <v>9.1729000000000003</v>
      </c>
      <c r="L28" s="38">
        <v>1821</v>
      </c>
      <c r="M28" s="31">
        <v>4.0861000000000001</v>
      </c>
      <c r="N28" s="32">
        <v>83</v>
      </c>
      <c r="O28" s="31">
        <v>0.1862</v>
      </c>
      <c r="P28" s="33">
        <v>167</v>
      </c>
      <c r="Q28" s="34">
        <v>0.37473000000000001</v>
      </c>
      <c r="R28" s="30">
        <v>6127</v>
      </c>
      <c r="S28" s="34">
        <v>13.748100000000001</v>
      </c>
      <c r="T28" s="57">
        <v>1414</v>
      </c>
      <c r="U28" s="58">
        <v>100</v>
      </c>
    </row>
    <row r="29" spans="1:21" s="27" customFormat="1" ht="15" customHeight="1" x14ac:dyDescent="0.25">
      <c r="A29" s="19" t="s">
        <v>16</v>
      </c>
      <c r="B29" s="35" t="s">
        <v>36</v>
      </c>
      <c r="C29" s="20">
        <v>50834</v>
      </c>
      <c r="D29" s="21">
        <v>127</v>
      </c>
      <c r="E29" s="22">
        <v>0.24979999999999999</v>
      </c>
      <c r="F29" s="23">
        <v>7218</v>
      </c>
      <c r="G29" s="22">
        <v>14.199199999999999</v>
      </c>
      <c r="H29" s="36">
        <v>28426</v>
      </c>
      <c r="I29" s="22">
        <v>55.9193</v>
      </c>
      <c r="J29" s="23">
        <v>6926</v>
      </c>
      <c r="K29" s="22">
        <v>13.624700000000001</v>
      </c>
      <c r="L29" s="36">
        <v>6499</v>
      </c>
      <c r="M29" s="22">
        <v>12.784800000000001</v>
      </c>
      <c r="N29" s="23">
        <v>59</v>
      </c>
      <c r="O29" s="22">
        <v>0.11609999999999999</v>
      </c>
      <c r="P29" s="40">
        <v>1579</v>
      </c>
      <c r="Q29" s="25">
        <v>3.1061899999999998</v>
      </c>
      <c r="R29" s="21">
        <v>10945</v>
      </c>
      <c r="S29" s="25">
        <v>21.530899999999999</v>
      </c>
      <c r="T29" s="55">
        <v>1870</v>
      </c>
      <c r="U29" s="56">
        <v>99.465000000000003</v>
      </c>
    </row>
    <row r="30" spans="1:21" s="27" customFormat="1" ht="15" customHeight="1" x14ac:dyDescent="0.25">
      <c r="A30" s="19" t="s">
        <v>16</v>
      </c>
      <c r="B30" s="28" t="s">
        <v>39</v>
      </c>
      <c r="C30" s="29">
        <v>50962</v>
      </c>
      <c r="D30" s="39">
        <v>82</v>
      </c>
      <c r="E30" s="31">
        <v>0.16089999999999999</v>
      </c>
      <c r="F30" s="38">
        <v>8653</v>
      </c>
      <c r="G30" s="31">
        <v>16.979299999999999</v>
      </c>
      <c r="H30" s="32">
        <v>19953</v>
      </c>
      <c r="I30" s="31">
        <v>39.152700000000003</v>
      </c>
      <c r="J30" s="32">
        <v>2094</v>
      </c>
      <c r="K30" s="31">
        <v>4.1089000000000002</v>
      </c>
      <c r="L30" s="32">
        <v>19703</v>
      </c>
      <c r="M30" s="31">
        <v>38.662100000000002</v>
      </c>
      <c r="N30" s="32">
        <v>57</v>
      </c>
      <c r="O30" s="31">
        <v>0.1118</v>
      </c>
      <c r="P30" s="33">
        <v>420</v>
      </c>
      <c r="Q30" s="34">
        <v>0.82413999999999998</v>
      </c>
      <c r="R30" s="30">
        <v>6513</v>
      </c>
      <c r="S30" s="34">
        <v>12.780099999999999</v>
      </c>
      <c r="T30" s="57">
        <v>3559</v>
      </c>
      <c r="U30" s="58">
        <v>100</v>
      </c>
    </row>
    <row r="31" spans="1:21" s="27" customFormat="1" ht="15" customHeight="1" x14ac:dyDescent="0.25">
      <c r="A31" s="19" t="s">
        <v>16</v>
      </c>
      <c r="B31" s="35" t="s">
        <v>40</v>
      </c>
      <c r="C31" s="47">
        <v>38675</v>
      </c>
      <c r="D31" s="21">
        <v>28</v>
      </c>
      <c r="E31" s="22">
        <v>7.2400000000000006E-2</v>
      </c>
      <c r="F31" s="36">
        <v>10269</v>
      </c>
      <c r="G31" s="22">
        <v>26.552</v>
      </c>
      <c r="H31" s="23">
        <v>14617</v>
      </c>
      <c r="I31" s="22">
        <v>37.794400000000003</v>
      </c>
      <c r="J31" s="36">
        <v>11477</v>
      </c>
      <c r="K31" s="22">
        <v>29.6755</v>
      </c>
      <c r="L31" s="23">
        <v>1735</v>
      </c>
      <c r="M31" s="22">
        <v>4.4861000000000004</v>
      </c>
      <c r="N31" s="23">
        <v>77</v>
      </c>
      <c r="O31" s="22">
        <v>0.1991</v>
      </c>
      <c r="P31" s="24">
        <v>472</v>
      </c>
      <c r="Q31" s="25">
        <v>1.2204299999999999</v>
      </c>
      <c r="R31" s="21">
        <v>7127</v>
      </c>
      <c r="S31" s="25">
        <v>18.427900000000001</v>
      </c>
      <c r="T31" s="55">
        <v>2232</v>
      </c>
      <c r="U31" s="56">
        <v>100</v>
      </c>
    </row>
    <row r="32" spans="1:21" s="27" customFormat="1" ht="15" customHeight="1" x14ac:dyDescent="0.25">
      <c r="A32" s="19" t="s">
        <v>16</v>
      </c>
      <c r="B32" s="28" t="s">
        <v>42</v>
      </c>
      <c r="C32" s="29">
        <v>6764</v>
      </c>
      <c r="D32" s="30">
        <v>24</v>
      </c>
      <c r="E32" s="31">
        <v>0.3548</v>
      </c>
      <c r="F32" s="32">
        <v>870</v>
      </c>
      <c r="G32" s="31">
        <v>12.8622</v>
      </c>
      <c r="H32" s="32">
        <v>5296</v>
      </c>
      <c r="I32" s="31">
        <v>78.296899999999994</v>
      </c>
      <c r="J32" s="32">
        <v>200</v>
      </c>
      <c r="K32" s="31">
        <v>2.9567999999999999</v>
      </c>
      <c r="L32" s="38">
        <v>225</v>
      </c>
      <c r="M32" s="31">
        <v>3.3264</v>
      </c>
      <c r="N32" s="38">
        <v>32</v>
      </c>
      <c r="O32" s="31">
        <v>0.47310000000000002</v>
      </c>
      <c r="P32" s="41">
        <v>117</v>
      </c>
      <c r="Q32" s="34">
        <v>1.7297499999999999</v>
      </c>
      <c r="R32" s="39">
        <v>852</v>
      </c>
      <c r="S32" s="34">
        <v>12.5961</v>
      </c>
      <c r="T32" s="57">
        <v>960</v>
      </c>
      <c r="U32" s="58">
        <v>100</v>
      </c>
    </row>
    <row r="33" spans="1:21" s="27" customFormat="1" ht="15" customHeight="1" x14ac:dyDescent="0.25">
      <c r="A33" s="19" t="s">
        <v>16</v>
      </c>
      <c r="B33" s="35" t="s">
        <v>41</v>
      </c>
      <c r="C33" s="20">
        <v>18866</v>
      </c>
      <c r="D33" s="37">
        <v>31</v>
      </c>
      <c r="E33" s="22">
        <v>0.1643</v>
      </c>
      <c r="F33" s="23">
        <v>2816</v>
      </c>
      <c r="G33" s="22">
        <v>14.926299999999999</v>
      </c>
      <c r="H33" s="36">
        <v>9896</v>
      </c>
      <c r="I33" s="22">
        <v>52.4542</v>
      </c>
      <c r="J33" s="23">
        <v>2303</v>
      </c>
      <c r="K33" s="22">
        <v>12.207100000000001</v>
      </c>
      <c r="L33" s="23">
        <v>3096</v>
      </c>
      <c r="M33" s="22">
        <v>16.410499999999999</v>
      </c>
      <c r="N33" s="36">
        <v>487</v>
      </c>
      <c r="O33" s="22">
        <v>2.5813999999999999</v>
      </c>
      <c r="P33" s="40">
        <v>237</v>
      </c>
      <c r="Q33" s="25">
        <v>1.25623</v>
      </c>
      <c r="R33" s="37">
        <v>2220</v>
      </c>
      <c r="S33" s="25">
        <v>11.767200000000001</v>
      </c>
      <c r="T33" s="55">
        <v>2381</v>
      </c>
      <c r="U33" s="56">
        <v>100</v>
      </c>
    </row>
    <row r="34" spans="1:21" s="27" customFormat="1" ht="15" customHeight="1" x14ac:dyDescent="0.25">
      <c r="A34" s="19" t="s">
        <v>16</v>
      </c>
      <c r="B34" s="28" t="s">
        <v>43</v>
      </c>
      <c r="C34" s="42">
        <v>1091</v>
      </c>
      <c r="D34" s="30">
        <v>435</v>
      </c>
      <c r="E34" s="31">
        <v>39.871699999999997</v>
      </c>
      <c r="F34" s="32">
        <v>79</v>
      </c>
      <c r="G34" s="31">
        <v>7.2411000000000003</v>
      </c>
      <c r="H34" s="38">
        <v>235</v>
      </c>
      <c r="I34" s="31">
        <v>21.539899999999999</v>
      </c>
      <c r="J34" s="32">
        <v>35</v>
      </c>
      <c r="K34" s="31">
        <v>3.2081</v>
      </c>
      <c r="L34" s="38">
        <v>267</v>
      </c>
      <c r="M34" s="31">
        <v>24.472999999999999</v>
      </c>
      <c r="N34" s="38">
        <v>11</v>
      </c>
      <c r="O34" s="31">
        <v>1.0082</v>
      </c>
      <c r="P34" s="33">
        <v>29</v>
      </c>
      <c r="Q34" s="34">
        <v>2.6581100000000002</v>
      </c>
      <c r="R34" s="39">
        <v>220</v>
      </c>
      <c r="S34" s="34">
        <v>20.164999999999999</v>
      </c>
      <c r="T34" s="57">
        <v>823</v>
      </c>
      <c r="U34" s="58">
        <v>100</v>
      </c>
    </row>
    <row r="35" spans="1:21" s="27" customFormat="1" ht="15" customHeight="1" x14ac:dyDescent="0.25">
      <c r="A35" s="19" t="s">
        <v>16</v>
      </c>
      <c r="B35" s="35" t="s">
        <v>46</v>
      </c>
      <c r="C35" s="47">
        <v>11268</v>
      </c>
      <c r="D35" s="37">
        <v>30</v>
      </c>
      <c r="E35" s="22">
        <v>0.26619999999999999</v>
      </c>
      <c r="F35" s="23">
        <v>1434</v>
      </c>
      <c r="G35" s="22">
        <v>12.7263</v>
      </c>
      <c r="H35" s="36">
        <v>7694</v>
      </c>
      <c r="I35" s="22">
        <v>68.281899999999993</v>
      </c>
      <c r="J35" s="23">
        <v>845</v>
      </c>
      <c r="K35" s="22">
        <v>7.4991000000000003</v>
      </c>
      <c r="L35" s="36">
        <v>1193</v>
      </c>
      <c r="M35" s="22">
        <v>10.5875</v>
      </c>
      <c r="N35" s="23">
        <v>28</v>
      </c>
      <c r="O35" s="22">
        <v>0.2485</v>
      </c>
      <c r="P35" s="40">
        <v>44</v>
      </c>
      <c r="Q35" s="25">
        <v>0.39049</v>
      </c>
      <c r="R35" s="37">
        <v>1427</v>
      </c>
      <c r="S35" s="25">
        <v>12.664199999999999</v>
      </c>
      <c r="T35" s="55">
        <v>1055</v>
      </c>
      <c r="U35" s="56">
        <v>100</v>
      </c>
    </row>
    <row r="36" spans="1:21" s="27" customFormat="1" ht="15" customHeight="1" x14ac:dyDescent="0.25">
      <c r="A36" s="19" t="s">
        <v>16</v>
      </c>
      <c r="B36" s="28" t="s">
        <v>50</v>
      </c>
      <c r="C36" s="42">
        <v>44785</v>
      </c>
      <c r="D36" s="39">
        <v>84</v>
      </c>
      <c r="E36" s="31">
        <v>0.18759999999999999</v>
      </c>
      <c r="F36" s="32">
        <v>2933</v>
      </c>
      <c r="G36" s="31">
        <v>6.5491000000000001</v>
      </c>
      <c r="H36" s="32">
        <v>39107</v>
      </c>
      <c r="I36" s="31">
        <v>87.321600000000004</v>
      </c>
      <c r="J36" s="38">
        <v>746</v>
      </c>
      <c r="K36" s="31">
        <v>1.6657</v>
      </c>
      <c r="L36" s="38">
        <v>1337</v>
      </c>
      <c r="M36" s="31">
        <v>2.9853999999999998</v>
      </c>
      <c r="N36" s="32">
        <v>313</v>
      </c>
      <c r="O36" s="31">
        <v>0.69889999999999997</v>
      </c>
      <c r="P36" s="41">
        <v>265</v>
      </c>
      <c r="Q36" s="34">
        <v>0.59172000000000002</v>
      </c>
      <c r="R36" s="39">
        <v>8859</v>
      </c>
      <c r="S36" s="34">
        <v>19.781199999999998</v>
      </c>
      <c r="T36" s="57">
        <v>704</v>
      </c>
      <c r="U36" s="58">
        <v>100</v>
      </c>
    </row>
    <row r="37" spans="1:21" s="27" customFormat="1" ht="15" customHeight="1" x14ac:dyDescent="0.25">
      <c r="A37" s="19" t="s">
        <v>16</v>
      </c>
      <c r="B37" s="35" t="s">
        <v>47</v>
      </c>
      <c r="C37" s="20">
        <v>2675</v>
      </c>
      <c r="D37" s="21">
        <v>9</v>
      </c>
      <c r="E37" s="22">
        <v>0.33639999999999998</v>
      </c>
      <c r="F37" s="23">
        <v>630</v>
      </c>
      <c r="G37" s="22">
        <v>23.551400000000001</v>
      </c>
      <c r="H37" s="23">
        <v>1165</v>
      </c>
      <c r="I37" s="22">
        <v>43.551400000000001</v>
      </c>
      <c r="J37" s="23">
        <v>376</v>
      </c>
      <c r="K37" s="22">
        <v>14.056100000000001</v>
      </c>
      <c r="L37" s="23">
        <v>442</v>
      </c>
      <c r="M37" s="22">
        <v>16.523399999999999</v>
      </c>
      <c r="N37" s="36">
        <v>9</v>
      </c>
      <c r="O37" s="22">
        <v>0.33639999999999998</v>
      </c>
      <c r="P37" s="40">
        <v>44</v>
      </c>
      <c r="Q37" s="25">
        <v>1.64486</v>
      </c>
      <c r="R37" s="37">
        <v>532</v>
      </c>
      <c r="S37" s="25">
        <v>19.887899999999998</v>
      </c>
      <c r="T37" s="55">
        <v>491</v>
      </c>
      <c r="U37" s="56">
        <v>100</v>
      </c>
    </row>
    <row r="38" spans="1:21" s="27" customFormat="1" ht="15" customHeight="1" x14ac:dyDescent="0.25">
      <c r="A38" s="19" t="s">
        <v>16</v>
      </c>
      <c r="B38" s="28" t="s">
        <v>48</v>
      </c>
      <c r="C38" s="29">
        <v>41459</v>
      </c>
      <c r="D38" s="30">
        <v>32</v>
      </c>
      <c r="E38" s="31">
        <v>7.7200000000000005E-2</v>
      </c>
      <c r="F38" s="32">
        <v>4765</v>
      </c>
      <c r="G38" s="31">
        <v>11.4933</v>
      </c>
      <c r="H38" s="32">
        <v>30942</v>
      </c>
      <c r="I38" s="31">
        <v>74.632800000000003</v>
      </c>
      <c r="J38" s="32">
        <v>1660</v>
      </c>
      <c r="K38" s="31">
        <v>4.0039999999999996</v>
      </c>
      <c r="L38" s="32">
        <v>3827</v>
      </c>
      <c r="M38" s="31">
        <v>9.2308000000000003</v>
      </c>
      <c r="N38" s="32">
        <v>54</v>
      </c>
      <c r="O38" s="31">
        <v>0.13020000000000001</v>
      </c>
      <c r="P38" s="33">
        <v>179</v>
      </c>
      <c r="Q38" s="34">
        <v>0.43175000000000002</v>
      </c>
      <c r="R38" s="39">
        <v>4118</v>
      </c>
      <c r="S38" s="34">
        <v>9.9327000000000005</v>
      </c>
      <c r="T38" s="57">
        <v>2561</v>
      </c>
      <c r="U38" s="58">
        <v>99.960999999999999</v>
      </c>
    </row>
    <row r="39" spans="1:21" s="27" customFormat="1" ht="15" customHeight="1" x14ac:dyDescent="0.25">
      <c r="A39" s="19" t="s">
        <v>16</v>
      </c>
      <c r="B39" s="35" t="s">
        <v>49</v>
      </c>
      <c r="C39" s="20">
        <v>20132</v>
      </c>
      <c r="D39" s="37">
        <v>4285</v>
      </c>
      <c r="E39" s="22">
        <v>21.284500000000001</v>
      </c>
      <c r="F39" s="23">
        <v>325</v>
      </c>
      <c r="G39" s="22">
        <v>1.6143000000000001</v>
      </c>
      <c r="H39" s="36">
        <v>14625</v>
      </c>
      <c r="I39" s="22">
        <v>72.645499999999998</v>
      </c>
      <c r="J39" s="23">
        <v>137</v>
      </c>
      <c r="K39" s="22">
        <v>0.68049999999999999</v>
      </c>
      <c r="L39" s="36">
        <v>592</v>
      </c>
      <c r="M39" s="22">
        <v>2.9405999999999999</v>
      </c>
      <c r="N39" s="23">
        <v>12</v>
      </c>
      <c r="O39" s="22">
        <v>5.96E-2</v>
      </c>
      <c r="P39" s="40">
        <v>156</v>
      </c>
      <c r="Q39" s="25">
        <v>0.77488999999999997</v>
      </c>
      <c r="R39" s="21">
        <v>5326</v>
      </c>
      <c r="S39" s="25">
        <v>26.455400000000001</v>
      </c>
      <c r="T39" s="55">
        <v>866</v>
      </c>
      <c r="U39" s="56">
        <v>100</v>
      </c>
    </row>
    <row r="40" spans="1:21" s="27" customFormat="1" ht="15" customHeight="1" x14ac:dyDescent="0.25">
      <c r="A40" s="19" t="s">
        <v>16</v>
      </c>
      <c r="B40" s="28" t="s">
        <v>51</v>
      </c>
      <c r="C40" s="42">
        <v>134330</v>
      </c>
      <c r="D40" s="30">
        <v>531</v>
      </c>
      <c r="E40" s="31">
        <v>0.39529999999999998</v>
      </c>
      <c r="F40" s="32">
        <v>26559</v>
      </c>
      <c r="G40" s="31">
        <v>19.7715</v>
      </c>
      <c r="H40" s="32">
        <v>85077</v>
      </c>
      <c r="I40" s="31">
        <v>63.334299999999999</v>
      </c>
      <c r="J40" s="38">
        <v>8238</v>
      </c>
      <c r="K40" s="31">
        <v>6.1326999999999998</v>
      </c>
      <c r="L40" s="38">
        <v>13104</v>
      </c>
      <c r="M40" s="31">
        <v>9.7551000000000005</v>
      </c>
      <c r="N40" s="32">
        <v>517</v>
      </c>
      <c r="O40" s="31">
        <v>0.38490000000000002</v>
      </c>
      <c r="P40" s="33">
        <v>304</v>
      </c>
      <c r="Q40" s="34">
        <v>0.22631000000000001</v>
      </c>
      <c r="R40" s="39">
        <v>34479</v>
      </c>
      <c r="S40" s="34">
        <v>25.667400000000001</v>
      </c>
      <c r="T40" s="57">
        <v>4873</v>
      </c>
      <c r="U40" s="58">
        <v>100</v>
      </c>
    </row>
    <row r="41" spans="1:21" s="27" customFormat="1" ht="15" customHeight="1" x14ac:dyDescent="0.25">
      <c r="A41" s="19" t="s">
        <v>16</v>
      </c>
      <c r="B41" s="35" t="s">
        <v>44</v>
      </c>
      <c r="C41" s="20">
        <v>59488</v>
      </c>
      <c r="D41" s="37">
        <v>133</v>
      </c>
      <c r="E41" s="22">
        <v>0.22359999999999999</v>
      </c>
      <c r="F41" s="23">
        <v>6008</v>
      </c>
      <c r="G41" s="22">
        <v>10.099500000000001</v>
      </c>
      <c r="H41" s="23">
        <v>48017</v>
      </c>
      <c r="I41" s="22">
        <v>80.717100000000002</v>
      </c>
      <c r="J41" s="23">
        <v>1959</v>
      </c>
      <c r="K41" s="22">
        <v>3.2930999999999999</v>
      </c>
      <c r="L41" s="36">
        <v>2860</v>
      </c>
      <c r="M41" s="22">
        <v>4.8076999999999996</v>
      </c>
      <c r="N41" s="36">
        <v>189</v>
      </c>
      <c r="O41" s="22">
        <v>0.31769999999999998</v>
      </c>
      <c r="P41" s="24">
        <v>322</v>
      </c>
      <c r="Q41" s="25">
        <v>0.54129000000000005</v>
      </c>
      <c r="R41" s="21">
        <v>11824</v>
      </c>
      <c r="S41" s="25">
        <v>19.876300000000001</v>
      </c>
      <c r="T41" s="55">
        <v>2661</v>
      </c>
      <c r="U41" s="56">
        <v>100</v>
      </c>
    </row>
    <row r="42" spans="1:21" s="27" customFormat="1" ht="15" customHeight="1" x14ac:dyDescent="0.25">
      <c r="A42" s="19" t="s">
        <v>16</v>
      </c>
      <c r="B42" s="28" t="s">
        <v>45</v>
      </c>
      <c r="C42" s="42">
        <v>1990</v>
      </c>
      <c r="D42" s="30">
        <v>62</v>
      </c>
      <c r="E42" s="31">
        <v>3.1156000000000001</v>
      </c>
      <c r="F42" s="32">
        <v>369</v>
      </c>
      <c r="G42" s="31">
        <v>18.5427</v>
      </c>
      <c r="H42" s="32">
        <v>566</v>
      </c>
      <c r="I42" s="31">
        <v>28.4422</v>
      </c>
      <c r="J42" s="38">
        <v>693</v>
      </c>
      <c r="K42" s="31">
        <v>34.824100000000001</v>
      </c>
      <c r="L42" s="38">
        <v>275</v>
      </c>
      <c r="M42" s="31">
        <v>13.819100000000001</v>
      </c>
      <c r="N42" s="38">
        <v>12</v>
      </c>
      <c r="O42" s="31">
        <v>0.60299999999999998</v>
      </c>
      <c r="P42" s="33">
        <v>13</v>
      </c>
      <c r="Q42" s="34">
        <v>0.65327000000000002</v>
      </c>
      <c r="R42" s="39">
        <v>290</v>
      </c>
      <c r="S42" s="34">
        <v>14.572900000000001</v>
      </c>
      <c r="T42" s="57">
        <v>483</v>
      </c>
      <c r="U42" s="58">
        <v>100</v>
      </c>
    </row>
    <row r="43" spans="1:21" s="27" customFormat="1" ht="15" customHeight="1" x14ac:dyDescent="0.25">
      <c r="A43" s="19" t="s">
        <v>16</v>
      </c>
      <c r="B43" s="35" t="s">
        <v>52</v>
      </c>
      <c r="C43" s="20">
        <v>22716</v>
      </c>
      <c r="D43" s="21">
        <v>38</v>
      </c>
      <c r="E43" s="22">
        <v>0.1673</v>
      </c>
      <c r="F43" s="23">
        <v>4390</v>
      </c>
      <c r="G43" s="22">
        <v>19.325600000000001</v>
      </c>
      <c r="H43" s="36">
        <v>10053</v>
      </c>
      <c r="I43" s="22">
        <v>44.255200000000002</v>
      </c>
      <c r="J43" s="23">
        <v>4671</v>
      </c>
      <c r="K43" s="22">
        <v>20.5626</v>
      </c>
      <c r="L43" s="23">
        <v>3231</v>
      </c>
      <c r="M43" s="22">
        <v>14.2235</v>
      </c>
      <c r="N43" s="23">
        <v>102</v>
      </c>
      <c r="O43" s="22">
        <v>0.44900000000000001</v>
      </c>
      <c r="P43" s="24">
        <v>231</v>
      </c>
      <c r="Q43" s="25">
        <v>1.0168999999999999</v>
      </c>
      <c r="R43" s="37">
        <v>3725</v>
      </c>
      <c r="S43" s="25">
        <v>16.398099999999999</v>
      </c>
      <c r="T43" s="55">
        <v>3593</v>
      </c>
      <c r="U43" s="56">
        <v>100</v>
      </c>
    </row>
    <row r="44" spans="1:21" s="27" customFormat="1" ht="15" customHeight="1" x14ac:dyDescent="0.25">
      <c r="A44" s="19" t="s">
        <v>16</v>
      </c>
      <c r="B44" s="28" t="s">
        <v>53</v>
      </c>
      <c r="C44" s="29">
        <v>24298</v>
      </c>
      <c r="D44" s="30">
        <v>442</v>
      </c>
      <c r="E44" s="31">
        <v>1.8190999999999999</v>
      </c>
      <c r="F44" s="38">
        <v>2031</v>
      </c>
      <c r="G44" s="31">
        <v>8.3587000000000007</v>
      </c>
      <c r="H44" s="32">
        <v>20248</v>
      </c>
      <c r="I44" s="31">
        <v>83.331999999999994</v>
      </c>
      <c r="J44" s="32">
        <v>288</v>
      </c>
      <c r="K44" s="31">
        <v>1.1853</v>
      </c>
      <c r="L44" s="32">
        <v>576</v>
      </c>
      <c r="M44" s="31">
        <v>2.3706</v>
      </c>
      <c r="N44" s="38">
        <v>505</v>
      </c>
      <c r="O44" s="31">
        <v>2.0783999999999998</v>
      </c>
      <c r="P44" s="41">
        <v>208</v>
      </c>
      <c r="Q44" s="34">
        <v>0.85604000000000002</v>
      </c>
      <c r="R44" s="39">
        <v>4716</v>
      </c>
      <c r="S44" s="34">
        <v>19.408999999999999</v>
      </c>
      <c r="T44" s="57">
        <v>1816</v>
      </c>
      <c r="U44" s="58">
        <v>100</v>
      </c>
    </row>
    <row r="45" spans="1:21" s="27" customFormat="1" ht="15" customHeight="1" x14ac:dyDescent="0.25">
      <c r="A45" s="19" t="s">
        <v>16</v>
      </c>
      <c r="B45" s="35" t="s">
        <v>54</v>
      </c>
      <c r="C45" s="20">
        <v>27372</v>
      </c>
      <c r="D45" s="37">
        <v>346</v>
      </c>
      <c r="E45" s="22">
        <v>1.2641</v>
      </c>
      <c r="F45" s="23">
        <v>2589</v>
      </c>
      <c r="G45" s="22">
        <v>9.4586000000000006</v>
      </c>
      <c r="H45" s="36">
        <v>20270</v>
      </c>
      <c r="I45" s="22">
        <v>74.053799999999995</v>
      </c>
      <c r="J45" s="23">
        <v>867</v>
      </c>
      <c r="K45" s="22">
        <v>3.1675</v>
      </c>
      <c r="L45" s="36">
        <v>2462</v>
      </c>
      <c r="M45" s="22">
        <v>8.9946000000000002</v>
      </c>
      <c r="N45" s="23">
        <v>607</v>
      </c>
      <c r="O45" s="22">
        <v>2.2176</v>
      </c>
      <c r="P45" s="24">
        <v>231</v>
      </c>
      <c r="Q45" s="25">
        <v>0.84392999999999996</v>
      </c>
      <c r="R45" s="21">
        <v>6108</v>
      </c>
      <c r="S45" s="25">
        <v>22.314800000000002</v>
      </c>
      <c r="T45" s="55">
        <v>1289</v>
      </c>
      <c r="U45" s="56">
        <v>100</v>
      </c>
    </row>
    <row r="46" spans="1:21" s="27" customFormat="1" ht="15" customHeight="1" x14ac:dyDescent="0.25">
      <c r="A46" s="19" t="s">
        <v>16</v>
      </c>
      <c r="B46" s="28" t="s">
        <v>55</v>
      </c>
      <c r="C46" s="29">
        <v>33629</v>
      </c>
      <c r="D46" s="30">
        <v>27</v>
      </c>
      <c r="E46" s="31">
        <v>8.0299999999999996E-2</v>
      </c>
      <c r="F46" s="32">
        <v>6070</v>
      </c>
      <c r="G46" s="31">
        <v>18.049900000000001</v>
      </c>
      <c r="H46" s="32">
        <v>20913</v>
      </c>
      <c r="I46" s="31">
        <v>62.187399999999997</v>
      </c>
      <c r="J46" s="32">
        <v>2462</v>
      </c>
      <c r="K46" s="31">
        <v>7.3211000000000004</v>
      </c>
      <c r="L46" s="38">
        <v>3423</v>
      </c>
      <c r="M46" s="31">
        <v>10.178699999999999</v>
      </c>
      <c r="N46" s="38">
        <v>69</v>
      </c>
      <c r="O46" s="31">
        <v>0.20519999999999999</v>
      </c>
      <c r="P46" s="41">
        <v>665</v>
      </c>
      <c r="Q46" s="34">
        <v>1.97746</v>
      </c>
      <c r="R46" s="30">
        <v>6767</v>
      </c>
      <c r="S46" s="34">
        <v>20.122499999999999</v>
      </c>
      <c r="T46" s="57">
        <v>3006</v>
      </c>
      <c r="U46" s="58">
        <v>100</v>
      </c>
    </row>
    <row r="47" spans="1:21" s="27" customFormat="1" ht="15" customHeight="1" x14ac:dyDescent="0.25">
      <c r="A47" s="19" t="s">
        <v>16</v>
      </c>
      <c r="B47" s="35" t="s">
        <v>56</v>
      </c>
      <c r="C47" s="47">
        <v>6360</v>
      </c>
      <c r="D47" s="21">
        <v>55</v>
      </c>
      <c r="E47" s="22">
        <v>0.86480000000000001</v>
      </c>
      <c r="F47" s="36">
        <v>411</v>
      </c>
      <c r="G47" s="22">
        <v>6.4622999999999999</v>
      </c>
      <c r="H47" s="36">
        <v>4665</v>
      </c>
      <c r="I47" s="22">
        <v>73.349100000000007</v>
      </c>
      <c r="J47" s="36">
        <v>547</v>
      </c>
      <c r="K47" s="22">
        <v>8.6006</v>
      </c>
      <c r="L47" s="36">
        <v>559</v>
      </c>
      <c r="M47" s="22">
        <v>8.7893000000000008</v>
      </c>
      <c r="N47" s="23">
        <v>9</v>
      </c>
      <c r="O47" s="22">
        <v>0.14149999999999999</v>
      </c>
      <c r="P47" s="24">
        <v>114</v>
      </c>
      <c r="Q47" s="25">
        <v>1.7924500000000001</v>
      </c>
      <c r="R47" s="37">
        <v>1112</v>
      </c>
      <c r="S47" s="25">
        <v>17.484300000000001</v>
      </c>
      <c r="T47" s="55">
        <v>312</v>
      </c>
      <c r="U47" s="56">
        <v>100</v>
      </c>
    </row>
    <row r="48" spans="1:21" s="27" customFormat="1" ht="15" customHeight="1" x14ac:dyDescent="0.25">
      <c r="A48" s="19" t="s">
        <v>16</v>
      </c>
      <c r="B48" s="28" t="s">
        <v>57</v>
      </c>
      <c r="C48" s="29">
        <v>25527</v>
      </c>
      <c r="D48" s="39">
        <v>187</v>
      </c>
      <c r="E48" s="31">
        <v>0.73260000000000003</v>
      </c>
      <c r="F48" s="32">
        <v>2203</v>
      </c>
      <c r="G48" s="31">
        <v>8.6301000000000005</v>
      </c>
      <c r="H48" s="38">
        <v>19974</v>
      </c>
      <c r="I48" s="31">
        <v>78.246600000000001</v>
      </c>
      <c r="J48" s="32">
        <v>332</v>
      </c>
      <c r="K48" s="31">
        <v>1.3006</v>
      </c>
      <c r="L48" s="32">
        <v>2417</v>
      </c>
      <c r="M48" s="31">
        <v>9.4684000000000008</v>
      </c>
      <c r="N48" s="38">
        <v>129</v>
      </c>
      <c r="O48" s="31">
        <v>0.50529999999999997</v>
      </c>
      <c r="P48" s="41">
        <v>285</v>
      </c>
      <c r="Q48" s="34">
        <v>1.11646</v>
      </c>
      <c r="R48" s="39">
        <v>4000</v>
      </c>
      <c r="S48" s="34">
        <v>15.669700000000001</v>
      </c>
      <c r="T48" s="57">
        <v>1243</v>
      </c>
      <c r="U48" s="58">
        <v>100</v>
      </c>
    </row>
    <row r="49" spans="1:26" s="27" customFormat="1" ht="15" customHeight="1" x14ac:dyDescent="0.25">
      <c r="A49" s="19" t="s">
        <v>16</v>
      </c>
      <c r="B49" s="35" t="s">
        <v>58</v>
      </c>
      <c r="C49" s="47">
        <v>2747</v>
      </c>
      <c r="D49" s="21">
        <v>14</v>
      </c>
      <c r="E49" s="22">
        <v>0.50960000000000005</v>
      </c>
      <c r="F49" s="23">
        <v>482</v>
      </c>
      <c r="G49" s="22">
        <v>17.546399999999998</v>
      </c>
      <c r="H49" s="23">
        <v>1051</v>
      </c>
      <c r="I49" s="22">
        <v>38.259900000000002</v>
      </c>
      <c r="J49" s="23">
        <v>631</v>
      </c>
      <c r="K49" s="22">
        <v>22.970500000000001</v>
      </c>
      <c r="L49" s="36">
        <v>553</v>
      </c>
      <c r="M49" s="22">
        <v>20.1311</v>
      </c>
      <c r="N49" s="36">
        <v>2</v>
      </c>
      <c r="O49" s="22">
        <v>7.2800000000000004E-2</v>
      </c>
      <c r="P49" s="24">
        <v>14</v>
      </c>
      <c r="Q49" s="25">
        <v>0.50965000000000005</v>
      </c>
      <c r="R49" s="37">
        <v>428</v>
      </c>
      <c r="S49" s="25">
        <v>15.5806</v>
      </c>
      <c r="T49" s="55">
        <v>698</v>
      </c>
      <c r="U49" s="56">
        <v>100</v>
      </c>
    </row>
    <row r="50" spans="1:26" s="27" customFormat="1" ht="15" customHeight="1" x14ac:dyDescent="0.25">
      <c r="A50" s="19" t="s">
        <v>16</v>
      </c>
      <c r="B50" s="28" t="s">
        <v>59</v>
      </c>
      <c r="C50" s="29">
        <v>23207</v>
      </c>
      <c r="D50" s="30">
        <v>35</v>
      </c>
      <c r="E50" s="31">
        <v>0.15079999999999999</v>
      </c>
      <c r="F50" s="32">
        <v>2297</v>
      </c>
      <c r="G50" s="31">
        <v>9.8978999999999999</v>
      </c>
      <c r="H50" s="38">
        <v>16104</v>
      </c>
      <c r="I50" s="31">
        <v>69.392899999999997</v>
      </c>
      <c r="J50" s="32">
        <v>1475</v>
      </c>
      <c r="K50" s="31">
        <v>6.3558000000000003</v>
      </c>
      <c r="L50" s="32">
        <v>3037</v>
      </c>
      <c r="M50" s="31">
        <v>13.086600000000001</v>
      </c>
      <c r="N50" s="38">
        <v>63</v>
      </c>
      <c r="O50" s="31">
        <v>0.27150000000000002</v>
      </c>
      <c r="P50" s="41">
        <v>196</v>
      </c>
      <c r="Q50" s="34">
        <v>0.84457000000000004</v>
      </c>
      <c r="R50" s="30">
        <v>2924</v>
      </c>
      <c r="S50" s="34">
        <v>12.599600000000001</v>
      </c>
      <c r="T50" s="57">
        <v>1777</v>
      </c>
      <c r="U50" s="58">
        <v>100</v>
      </c>
    </row>
    <row r="51" spans="1:26" s="27" customFormat="1" ht="15" customHeight="1" x14ac:dyDescent="0.25">
      <c r="A51" s="19" t="s">
        <v>16</v>
      </c>
      <c r="B51" s="35" t="s">
        <v>60</v>
      </c>
      <c r="C51" s="20">
        <v>503941</v>
      </c>
      <c r="D51" s="21">
        <v>1764</v>
      </c>
      <c r="E51" s="22">
        <v>0.35</v>
      </c>
      <c r="F51" s="36">
        <v>31051</v>
      </c>
      <c r="G51" s="22">
        <v>6.1616</v>
      </c>
      <c r="H51" s="23">
        <v>447152</v>
      </c>
      <c r="I51" s="22">
        <v>88.730999999999995</v>
      </c>
      <c r="J51" s="23">
        <v>8951</v>
      </c>
      <c r="K51" s="22">
        <v>1.7762</v>
      </c>
      <c r="L51" s="23">
        <v>13280</v>
      </c>
      <c r="M51" s="22">
        <v>2.6352000000000002</v>
      </c>
      <c r="N51" s="36">
        <v>547</v>
      </c>
      <c r="O51" s="22">
        <v>0.1085</v>
      </c>
      <c r="P51" s="24">
        <v>1196</v>
      </c>
      <c r="Q51" s="25">
        <v>0.23733000000000001</v>
      </c>
      <c r="R51" s="21">
        <v>51633</v>
      </c>
      <c r="S51" s="25">
        <v>10.245799999999999</v>
      </c>
      <c r="T51" s="55">
        <v>8758</v>
      </c>
      <c r="U51" s="56">
        <v>100</v>
      </c>
    </row>
    <row r="52" spans="1:26" s="27" customFormat="1" ht="15" customHeight="1" x14ac:dyDescent="0.25">
      <c r="A52" s="19" t="s">
        <v>16</v>
      </c>
      <c r="B52" s="28" t="s">
        <v>61</v>
      </c>
      <c r="C52" s="29">
        <v>22986</v>
      </c>
      <c r="D52" s="39">
        <v>591</v>
      </c>
      <c r="E52" s="31">
        <v>2.5710999999999999</v>
      </c>
      <c r="F52" s="32">
        <v>1466</v>
      </c>
      <c r="G52" s="31">
        <v>6.3777999999999997</v>
      </c>
      <c r="H52" s="38">
        <v>17661</v>
      </c>
      <c r="I52" s="31">
        <v>76.833699999999993</v>
      </c>
      <c r="J52" s="38">
        <v>1015</v>
      </c>
      <c r="K52" s="31">
        <v>4.4157000000000002</v>
      </c>
      <c r="L52" s="32">
        <v>1388</v>
      </c>
      <c r="M52" s="31">
        <v>6.0385</v>
      </c>
      <c r="N52" s="38">
        <v>666</v>
      </c>
      <c r="O52" s="31">
        <v>2.8974000000000002</v>
      </c>
      <c r="P52" s="33">
        <v>199</v>
      </c>
      <c r="Q52" s="34">
        <v>0.86573999999999995</v>
      </c>
      <c r="R52" s="30">
        <v>4978</v>
      </c>
      <c r="S52" s="34">
        <v>21.656700000000001</v>
      </c>
      <c r="T52" s="57">
        <v>1029</v>
      </c>
      <c r="U52" s="58">
        <v>100</v>
      </c>
    </row>
    <row r="53" spans="1:26" s="27" customFormat="1" ht="15" customHeight="1" x14ac:dyDescent="0.25">
      <c r="A53" s="19" t="s">
        <v>16</v>
      </c>
      <c r="B53" s="35" t="s">
        <v>62</v>
      </c>
      <c r="C53" s="47">
        <v>1253</v>
      </c>
      <c r="D53" s="37">
        <v>14</v>
      </c>
      <c r="E53" s="22">
        <v>1.1173</v>
      </c>
      <c r="F53" s="23">
        <v>381</v>
      </c>
      <c r="G53" s="22">
        <v>30.407</v>
      </c>
      <c r="H53" s="36">
        <v>65</v>
      </c>
      <c r="I53" s="22">
        <v>5.1875</v>
      </c>
      <c r="J53" s="23">
        <v>259</v>
      </c>
      <c r="K53" s="22">
        <v>20.670400000000001</v>
      </c>
      <c r="L53" s="36">
        <v>489</v>
      </c>
      <c r="M53" s="22">
        <v>39.026299999999999</v>
      </c>
      <c r="N53" s="36">
        <v>11</v>
      </c>
      <c r="O53" s="22">
        <v>0.87790000000000001</v>
      </c>
      <c r="P53" s="24">
        <v>34</v>
      </c>
      <c r="Q53" s="25">
        <v>2.7134900000000002</v>
      </c>
      <c r="R53" s="37">
        <v>166</v>
      </c>
      <c r="S53" s="25">
        <v>13.248200000000001</v>
      </c>
      <c r="T53" s="55">
        <v>302</v>
      </c>
      <c r="U53" s="56">
        <v>100</v>
      </c>
    </row>
    <row r="54" spans="1:26" s="27" customFormat="1" ht="15" customHeight="1" x14ac:dyDescent="0.25">
      <c r="A54" s="19" t="s">
        <v>16</v>
      </c>
      <c r="B54" s="28" t="s">
        <v>63</v>
      </c>
      <c r="C54" s="29">
        <v>62585</v>
      </c>
      <c r="D54" s="39">
        <v>210</v>
      </c>
      <c r="E54" s="31">
        <v>0.33550000000000002</v>
      </c>
      <c r="F54" s="32">
        <v>9205</v>
      </c>
      <c r="G54" s="43">
        <v>14.708</v>
      </c>
      <c r="H54" s="38">
        <v>42681</v>
      </c>
      <c r="I54" s="43">
        <v>68.196899999999999</v>
      </c>
      <c r="J54" s="32">
        <v>4098</v>
      </c>
      <c r="K54" s="31">
        <v>6.5479000000000003</v>
      </c>
      <c r="L54" s="32">
        <v>5751</v>
      </c>
      <c r="M54" s="31">
        <v>9.1890999999999998</v>
      </c>
      <c r="N54" s="32">
        <v>69</v>
      </c>
      <c r="O54" s="31">
        <v>0.1103</v>
      </c>
      <c r="P54" s="41">
        <v>571</v>
      </c>
      <c r="Q54" s="34">
        <v>0.91235999999999995</v>
      </c>
      <c r="R54" s="30">
        <v>11817</v>
      </c>
      <c r="S54" s="34">
        <v>18.881499999999999</v>
      </c>
      <c r="T54" s="57">
        <v>1982</v>
      </c>
      <c r="U54" s="58">
        <v>100</v>
      </c>
    </row>
    <row r="55" spans="1:26" s="27" customFormat="1" ht="15" customHeight="1" x14ac:dyDescent="0.25">
      <c r="A55" s="19" t="s">
        <v>16</v>
      </c>
      <c r="B55" s="35" t="s">
        <v>64</v>
      </c>
      <c r="C55" s="20">
        <v>61910</v>
      </c>
      <c r="D55" s="21">
        <v>825</v>
      </c>
      <c r="E55" s="22">
        <v>1.3326</v>
      </c>
      <c r="F55" s="23">
        <v>8478</v>
      </c>
      <c r="G55" s="22">
        <v>13.694100000000001</v>
      </c>
      <c r="H55" s="36">
        <v>40192</v>
      </c>
      <c r="I55" s="22">
        <v>64.92</v>
      </c>
      <c r="J55" s="36">
        <v>3226</v>
      </c>
      <c r="K55" s="22">
        <v>5.2107999999999999</v>
      </c>
      <c r="L55" s="23">
        <v>6609</v>
      </c>
      <c r="M55" s="22">
        <v>10.6752</v>
      </c>
      <c r="N55" s="23">
        <v>1347</v>
      </c>
      <c r="O55" s="22">
        <v>2.1757</v>
      </c>
      <c r="P55" s="40">
        <v>1233</v>
      </c>
      <c r="Q55" s="25">
        <v>1.9916</v>
      </c>
      <c r="R55" s="21">
        <v>12065</v>
      </c>
      <c r="S55" s="25">
        <v>19.488</v>
      </c>
      <c r="T55" s="55">
        <v>2339</v>
      </c>
      <c r="U55" s="56">
        <v>100</v>
      </c>
    </row>
    <row r="56" spans="1:26" s="27" customFormat="1" ht="15" customHeight="1" x14ac:dyDescent="0.25">
      <c r="A56" s="19" t="s">
        <v>16</v>
      </c>
      <c r="B56" s="28" t="s">
        <v>65</v>
      </c>
      <c r="C56" s="29">
        <v>1168</v>
      </c>
      <c r="D56" s="30">
        <v>4</v>
      </c>
      <c r="E56" s="31">
        <v>0.34250000000000003</v>
      </c>
      <c r="F56" s="32">
        <v>276</v>
      </c>
      <c r="G56" s="31">
        <v>23.630099999999999</v>
      </c>
      <c r="H56" s="32">
        <v>628</v>
      </c>
      <c r="I56" s="31">
        <v>53.767099999999999</v>
      </c>
      <c r="J56" s="38">
        <v>56</v>
      </c>
      <c r="K56" s="31">
        <v>4.7945000000000002</v>
      </c>
      <c r="L56" s="32">
        <v>173</v>
      </c>
      <c r="M56" s="31">
        <v>14.8116</v>
      </c>
      <c r="N56" s="38">
        <v>12</v>
      </c>
      <c r="O56" s="31">
        <v>1.0274000000000001</v>
      </c>
      <c r="P56" s="33">
        <v>19</v>
      </c>
      <c r="Q56" s="34">
        <v>1.6267100000000001</v>
      </c>
      <c r="R56" s="39">
        <v>158</v>
      </c>
      <c r="S56" s="34">
        <v>13.5274</v>
      </c>
      <c r="T56" s="57">
        <v>691</v>
      </c>
      <c r="U56" s="58">
        <v>100</v>
      </c>
    </row>
    <row r="57" spans="1:26" s="27" customFormat="1" ht="15" customHeight="1" x14ac:dyDescent="0.25">
      <c r="A57" s="19" t="s">
        <v>16</v>
      </c>
      <c r="B57" s="35" t="s">
        <v>66</v>
      </c>
      <c r="C57" s="20">
        <v>22236</v>
      </c>
      <c r="D57" s="21">
        <v>36</v>
      </c>
      <c r="E57" s="22">
        <v>0.16189999999999999</v>
      </c>
      <c r="F57" s="36">
        <v>5773</v>
      </c>
      <c r="G57" s="22">
        <v>25.962399999999999</v>
      </c>
      <c r="H57" s="23">
        <v>13663</v>
      </c>
      <c r="I57" s="22">
        <v>61.445399999999999</v>
      </c>
      <c r="J57" s="23">
        <v>1020</v>
      </c>
      <c r="K57" s="22">
        <v>4.5872000000000002</v>
      </c>
      <c r="L57" s="23">
        <v>1497</v>
      </c>
      <c r="M57" s="22">
        <v>6.7323000000000004</v>
      </c>
      <c r="N57" s="23">
        <v>38</v>
      </c>
      <c r="O57" s="22">
        <v>0.1709</v>
      </c>
      <c r="P57" s="40">
        <v>209</v>
      </c>
      <c r="Q57" s="25">
        <v>0.93991999999999998</v>
      </c>
      <c r="R57" s="37">
        <v>4350</v>
      </c>
      <c r="S57" s="25">
        <v>19.562899999999999</v>
      </c>
      <c r="T57" s="55">
        <v>2235</v>
      </c>
      <c r="U57" s="56">
        <v>100</v>
      </c>
    </row>
    <row r="58" spans="1:26" s="27" customFormat="1" ht="15" customHeight="1" x14ac:dyDescent="0.25">
      <c r="A58" s="19" t="s">
        <v>16</v>
      </c>
      <c r="B58" s="28" t="s">
        <v>67</v>
      </c>
      <c r="C58" s="42">
        <v>1068</v>
      </c>
      <c r="D58" s="39">
        <v>45</v>
      </c>
      <c r="E58" s="31">
        <v>4.2134999999999998</v>
      </c>
      <c r="F58" s="32">
        <v>61</v>
      </c>
      <c r="G58" s="31">
        <v>5.7115999999999998</v>
      </c>
      <c r="H58" s="38">
        <v>857</v>
      </c>
      <c r="I58" s="31">
        <v>80.243399999999994</v>
      </c>
      <c r="J58" s="32">
        <v>9</v>
      </c>
      <c r="K58" s="31">
        <v>0.8427</v>
      </c>
      <c r="L58" s="32">
        <v>74</v>
      </c>
      <c r="M58" s="31">
        <v>6.9287999999999998</v>
      </c>
      <c r="N58" s="32">
        <v>5</v>
      </c>
      <c r="O58" s="31">
        <v>0.46820000000000001</v>
      </c>
      <c r="P58" s="41">
        <v>17</v>
      </c>
      <c r="Q58" s="34">
        <v>1.5917600000000001</v>
      </c>
      <c r="R58" s="30">
        <v>263</v>
      </c>
      <c r="S58" s="34">
        <v>24.625499999999999</v>
      </c>
      <c r="T58" s="57">
        <v>366</v>
      </c>
      <c r="U58" s="58">
        <v>100</v>
      </c>
    </row>
    <row r="59" spans="1:26" s="27" customFormat="1" ht="15" customHeight="1" thickBot="1" x14ac:dyDescent="0.3">
      <c r="A59" s="19" t="s">
        <v>16</v>
      </c>
      <c r="B59" s="60" t="s">
        <v>69</v>
      </c>
      <c r="C59" s="61">
        <v>550</v>
      </c>
      <c r="D59" s="62">
        <v>4</v>
      </c>
      <c r="E59" s="63">
        <v>0.72729999999999995</v>
      </c>
      <c r="F59" s="64">
        <v>5</v>
      </c>
      <c r="G59" s="63">
        <v>0.90910000000000002</v>
      </c>
      <c r="H59" s="65">
        <v>509</v>
      </c>
      <c r="I59" s="63">
        <v>92.545500000000004</v>
      </c>
      <c r="J59" s="64">
        <v>11</v>
      </c>
      <c r="K59" s="63">
        <v>2</v>
      </c>
      <c r="L59" s="64">
        <v>20</v>
      </c>
      <c r="M59" s="63">
        <v>3.6364000000000001</v>
      </c>
      <c r="N59" s="64">
        <v>1</v>
      </c>
      <c r="O59" s="63">
        <v>0.18179999999999999</v>
      </c>
      <c r="P59" s="66">
        <v>0</v>
      </c>
      <c r="Q59" s="67">
        <v>0</v>
      </c>
      <c r="R59" s="68">
        <v>240</v>
      </c>
      <c r="S59" s="67">
        <v>43.636400000000002</v>
      </c>
      <c r="T59" s="69">
        <v>1099</v>
      </c>
      <c r="U59" s="70">
        <v>100</v>
      </c>
    </row>
    <row r="60" spans="1:26" s="45" customFormat="1" ht="15" customHeight="1" x14ac:dyDescent="0.25">
      <c r="A60" s="48"/>
      <c r="B60" s="5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6" s="45" customFormat="1" ht="27" customHeight="1" x14ac:dyDescent="0.25">
      <c r="A61" s="48"/>
      <c r="B61" s="71" t="str">
        <f>CONCATENATE("NOTE: Table reads (for 50 states, District of Columbia, and Puerto Rico totals):  Of all ",IF(ISTEXT(C7),LEFT(C7,3),TEXT(C7,"#,##0"))," public school male students ", A7, ", ", IF(ISTEXT(D7),LEFT(D7,3),TEXT(D7,"#,##0"))," (", TEXT(E7,"0.0"),"%) were American Indian or Alaska Native, and ",IF(ISTEXT(R7),LEFT(R7,3),TEXT(R7,"#,##0"))," (",TEXT(S7,"0.0"),"%) were students with disabilities served under the Individuals with Disabilities Education Act (IDEA).")</f>
        <v>NOTE: Table reads (for 50 states, District of Columbia, and Puerto Rico totals):  Of all 2,572,527 public school male students who are English language learners enrolled in English language instruction educational programs, 17,711 (0.7%) were American Indian or Alaska Native, and 439,588 (17.1%) were students with disabilities served under the Individuals with Disabilities Education Act (IDEA).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49"/>
      <c r="W61" s="50"/>
    </row>
    <row r="62" spans="1:26" s="45" customFormat="1" ht="14.15" customHeight="1" x14ac:dyDescent="0.25">
      <c r="B62" s="72" t="s">
        <v>71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s="45" customFormat="1" ht="15" customHeight="1" x14ac:dyDescent="0.3">
      <c r="A63" s="48"/>
      <c r="B63" s="72" t="s">
        <v>70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54"/>
      <c r="Y63" s="1"/>
      <c r="Z63" s="1"/>
    </row>
    <row r="64" spans="1:26" s="45" customFormat="1" ht="15" customHeight="1" x14ac:dyDescent="0.25">
      <c r="A64" s="4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s="45" customFormat="1" ht="15" customHeight="1" x14ac:dyDescent="0.25">
      <c r="A65" s="4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</sheetData>
  <sortState xmlns:xlrd2="http://schemas.microsoft.com/office/spreadsheetml/2017/richdata2" ref="B8:U59">
    <sortCondition ref="B8:B59"/>
  </sortState>
  <mergeCells count="17">
    <mergeCell ref="P5:Q5"/>
    <mergeCell ref="T4:T5"/>
    <mergeCell ref="B62:Z62"/>
    <mergeCell ref="B63:W63"/>
    <mergeCell ref="B61:U61"/>
    <mergeCell ref="B2:U2"/>
    <mergeCell ref="B4:B5"/>
    <mergeCell ref="C4:C5"/>
    <mergeCell ref="D4:Q4"/>
    <mergeCell ref="R4:S5"/>
    <mergeCell ref="U4:U5"/>
    <mergeCell ref="D5:E5"/>
    <mergeCell ref="F5:G5"/>
    <mergeCell ref="H5:I5"/>
    <mergeCell ref="J5:K5"/>
    <mergeCell ref="L5:M5"/>
    <mergeCell ref="N5:O5"/>
  </mergeCells>
  <phoneticPr fontId="21" type="noConversion"/>
  <printOptions horizontalCentered="1"/>
  <pageMargins left="0.25" right="0.25" top="1" bottom="1" header="0.5" footer="0.5"/>
  <pageSetup paperSize="3" scale="68" orientation="landscape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Z65"/>
  <sheetViews>
    <sheetView showGridLines="0" topLeftCell="A40" zoomScale="70" zoomScaleNormal="70" workbookViewId="0">
      <selection activeCell="B62" sqref="B62:Z62"/>
    </sheetView>
  </sheetViews>
  <sheetFormatPr defaultColWidth="12.109375" defaultRowHeight="15" customHeight="1" x14ac:dyDescent="0.3"/>
  <cols>
    <col min="1" max="1" width="16" style="8" customWidth="1"/>
    <col min="2" max="2" width="54.88671875" style="1" customWidth="1"/>
    <col min="3" max="21" width="14.77734375" style="1" customWidth="1"/>
    <col min="22" max="16384" width="12.109375" style="5"/>
  </cols>
  <sheetData>
    <row r="2" spans="1:24" s="2" customFormat="1" ht="37.5" customHeight="1" x14ac:dyDescent="0.4">
      <c r="A2" s="7"/>
      <c r="B2" s="73" t="str">
        <f>CONCATENATE("Number and percentage of public school female students ",A7, ", by race/ethnicity and disability status, by state: School Year 2017-18")</f>
        <v>Number and percentage of public school female students who are English language learners enrolled in English language instruction educational programs, by race/ethnicity and disability status, by state: School Year 2017-18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53"/>
      <c r="W2" s="53"/>
      <c r="X2" s="53"/>
    </row>
    <row r="3" spans="1:24" s="1" customFormat="1" ht="15" customHeight="1" thickBot="1" x14ac:dyDescent="0.35">
      <c r="A3" s="6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4" s="10" customFormat="1" ht="25" customHeight="1" x14ac:dyDescent="0.25">
      <c r="A4" s="9"/>
      <c r="B4" s="74" t="s">
        <v>0</v>
      </c>
      <c r="C4" s="76" t="s">
        <v>11</v>
      </c>
      <c r="D4" s="78" t="s">
        <v>10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80"/>
      <c r="R4" s="81" t="s">
        <v>15</v>
      </c>
      <c r="S4" s="82"/>
      <c r="T4" s="85" t="s">
        <v>14</v>
      </c>
      <c r="U4" s="87" t="s">
        <v>12</v>
      </c>
    </row>
    <row r="5" spans="1:24" s="10" customFormat="1" ht="25" customHeight="1" x14ac:dyDescent="0.3">
      <c r="A5" s="9"/>
      <c r="B5" s="75"/>
      <c r="C5" s="77"/>
      <c r="D5" s="89" t="s">
        <v>1</v>
      </c>
      <c r="E5" s="90"/>
      <c r="F5" s="91" t="s">
        <v>2</v>
      </c>
      <c r="G5" s="90"/>
      <c r="H5" s="92" t="s">
        <v>3</v>
      </c>
      <c r="I5" s="90"/>
      <c r="J5" s="92" t="s">
        <v>4</v>
      </c>
      <c r="K5" s="90"/>
      <c r="L5" s="92" t="s">
        <v>5</v>
      </c>
      <c r="M5" s="90"/>
      <c r="N5" s="92" t="s">
        <v>6</v>
      </c>
      <c r="O5" s="90"/>
      <c r="P5" s="92" t="s">
        <v>7</v>
      </c>
      <c r="Q5" s="93"/>
      <c r="R5" s="83"/>
      <c r="S5" s="84"/>
      <c r="T5" s="86"/>
      <c r="U5" s="88"/>
    </row>
    <row r="6" spans="1:24" s="10" customFormat="1" ht="15" customHeight="1" thickBot="1" x14ac:dyDescent="0.35">
      <c r="A6" s="9"/>
      <c r="B6" s="11"/>
      <c r="C6" s="46"/>
      <c r="D6" s="12" t="s">
        <v>8</v>
      </c>
      <c r="E6" s="13" t="s">
        <v>13</v>
      </c>
      <c r="F6" s="14" t="s">
        <v>8</v>
      </c>
      <c r="G6" s="13" t="s">
        <v>13</v>
      </c>
      <c r="H6" s="14" t="s">
        <v>8</v>
      </c>
      <c r="I6" s="13" t="s">
        <v>13</v>
      </c>
      <c r="J6" s="14" t="s">
        <v>8</v>
      </c>
      <c r="K6" s="13" t="s">
        <v>13</v>
      </c>
      <c r="L6" s="14" t="s">
        <v>8</v>
      </c>
      <c r="M6" s="13" t="s">
        <v>13</v>
      </c>
      <c r="N6" s="14" t="s">
        <v>8</v>
      </c>
      <c r="O6" s="13" t="s">
        <v>13</v>
      </c>
      <c r="P6" s="14" t="s">
        <v>8</v>
      </c>
      <c r="Q6" s="15" t="s">
        <v>13</v>
      </c>
      <c r="R6" s="12" t="s">
        <v>8</v>
      </c>
      <c r="S6" s="16" t="s">
        <v>9</v>
      </c>
      <c r="T6" s="17"/>
      <c r="U6" s="18"/>
    </row>
    <row r="7" spans="1:24" s="27" customFormat="1" ht="15" customHeight="1" x14ac:dyDescent="0.25">
      <c r="A7" s="52" t="s">
        <v>16</v>
      </c>
      <c r="B7" s="59" t="s">
        <v>68</v>
      </c>
      <c r="C7" s="20">
        <v>2181612</v>
      </c>
      <c r="D7" s="21">
        <v>14542</v>
      </c>
      <c r="E7" s="22">
        <v>0.66659999999999997</v>
      </c>
      <c r="F7" s="23">
        <v>223543</v>
      </c>
      <c r="G7" s="22">
        <v>10.246700000000001</v>
      </c>
      <c r="H7" s="23">
        <v>1681075</v>
      </c>
      <c r="I7" s="22">
        <v>77.056600000000003</v>
      </c>
      <c r="J7" s="23">
        <v>95248</v>
      </c>
      <c r="K7" s="22">
        <v>4.3658999999999999</v>
      </c>
      <c r="L7" s="23">
        <v>138794</v>
      </c>
      <c r="M7" s="22">
        <v>6.3620000000000001</v>
      </c>
      <c r="N7" s="36">
        <v>12997</v>
      </c>
      <c r="O7" s="22">
        <v>0.5958</v>
      </c>
      <c r="P7" s="24">
        <v>15413</v>
      </c>
      <c r="Q7" s="25">
        <v>0.70650000000000002</v>
      </c>
      <c r="R7" s="26">
        <v>220769</v>
      </c>
      <c r="S7" s="25">
        <v>10.1195</v>
      </c>
      <c r="T7" s="55">
        <v>97632</v>
      </c>
      <c r="U7" s="56">
        <v>99.989000000000004</v>
      </c>
    </row>
    <row r="8" spans="1:24" s="27" customFormat="1" ht="15" customHeight="1" x14ac:dyDescent="0.25">
      <c r="A8" s="52" t="s">
        <v>16</v>
      </c>
      <c r="B8" s="28" t="s">
        <v>18</v>
      </c>
      <c r="C8" s="29">
        <v>11352</v>
      </c>
      <c r="D8" s="30">
        <v>378</v>
      </c>
      <c r="E8" s="31">
        <v>3.3298000000000001</v>
      </c>
      <c r="F8" s="32">
        <v>756</v>
      </c>
      <c r="G8" s="31">
        <v>6.6596000000000002</v>
      </c>
      <c r="H8" s="38">
        <v>9096</v>
      </c>
      <c r="I8" s="31">
        <v>80.126800000000003</v>
      </c>
      <c r="J8" s="32">
        <v>155</v>
      </c>
      <c r="K8" s="31">
        <v>1.3653999999999999</v>
      </c>
      <c r="L8" s="32">
        <v>826</v>
      </c>
      <c r="M8" s="31">
        <v>7.2763</v>
      </c>
      <c r="N8" s="32">
        <v>65</v>
      </c>
      <c r="O8" s="31">
        <v>0.5726</v>
      </c>
      <c r="P8" s="41">
        <v>76</v>
      </c>
      <c r="Q8" s="34">
        <v>0.66949000000000003</v>
      </c>
      <c r="R8" s="30">
        <v>932</v>
      </c>
      <c r="S8" s="34">
        <v>8.2100000000000009</v>
      </c>
      <c r="T8" s="57">
        <v>1390</v>
      </c>
      <c r="U8" s="58">
        <v>100</v>
      </c>
    </row>
    <row r="9" spans="1:24" s="27" customFormat="1" ht="15" customHeight="1" x14ac:dyDescent="0.25">
      <c r="A9" s="52" t="s">
        <v>16</v>
      </c>
      <c r="B9" s="35" t="s">
        <v>17</v>
      </c>
      <c r="C9" s="20">
        <v>6200</v>
      </c>
      <c r="D9" s="21">
        <v>2551</v>
      </c>
      <c r="E9" s="22">
        <v>41.145200000000003</v>
      </c>
      <c r="F9" s="23">
        <v>1290</v>
      </c>
      <c r="G9" s="22">
        <v>20.8065</v>
      </c>
      <c r="H9" s="23">
        <v>831</v>
      </c>
      <c r="I9" s="22">
        <v>13.4032</v>
      </c>
      <c r="J9" s="36">
        <v>170</v>
      </c>
      <c r="K9" s="22">
        <v>2.7418999999999998</v>
      </c>
      <c r="L9" s="36">
        <v>425</v>
      </c>
      <c r="M9" s="22">
        <v>6.8548</v>
      </c>
      <c r="N9" s="23">
        <v>674</v>
      </c>
      <c r="O9" s="22">
        <v>10.871</v>
      </c>
      <c r="P9" s="40">
        <v>259</v>
      </c>
      <c r="Q9" s="25">
        <v>4.1774199999999997</v>
      </c>
      <c r="R9" s="37">
        <v>719</v>
      </c>
      <c r="S9" s="25">
        <v>11.5968</v>
      </c>
      <c r="T9" s="55">
        <v>506</v>
      </c>
      <c r="U9" s="56">
        <v>100</v>
      </c>
    </row>
    <row r="10" spans="1:24" s="27" customFormat="1" ht="15" customHeight="1" x14ac:dyDescent="0.25">
      <c r="A10" s="52" t="s">
        <v>16</v>
      </c>
      <c r="B10" s="28" t="s">
        <v>20</v>
      </c>
      <c r="C10" s="29">
        <v>31816</v>
      </c>
      <c r="D10" s="39">
        <v>709</v>
      </c>
      <c r="E10" s="31">
        <v>2.2284000000000002</v>
      </c>
      <c r="F10" s="32">
        <v>1284</v>
      </c>
      <c r="G10" s="31">
        <v>4.0357000000000003</v>
      </c>
      <c r="H10" s="38">
        <v>27081</v>
      </c>
      <c r="I10" s="31">
        <v>85.117599999999996</v>
      </c>
      <c r="J10" s="32">
        <v>1321</v>
      </c>
      <c r="K10" s="31">
        <v>4.1520000000000001</v>
      </c>
      <c r="L10" s="38">
        <v>1213</v>
      </c>
      <c r="M10" s="31">
        <v>3.8125</v>
      </c>
      <c r="N10" s="38">
        <v>105</v>
      </c>
      <c r="O10" s="31">
        <v>0.33</v>
      </c>
      <c r="P10" s="33">
        <v>103</v>
      </c>
      <c r="Q10" s="34">
        <v>0.32374000000000003</v>
      </c>
      <c r="R10" s="39">
        <v>2691</v>
      </c>
      <c r="S10" s="34">
        <v>8.4580000000000002</v>
      </c>
      <c r="T10" s="57">
        <v>2000</v>
      </c>
      <c r="U10" s="58">
        <v>100</v>
      </c>
    </row>
    <row r="11" spans="1:24" s="27" customFormat="1" ht="15" customHeight="1" x14ac:dyDescent="0.25">
      <c r="A11" s="52" t="s">
        <v>16</v>
      </c>
      <c r="B11" s="35" t="s">
        <v>19</v>
      </c>
      <c r="C11" s="20">
        <v>15974</v>
      </c>
      <c r="D11" s="21">
        <v>60</v>
      </c>
      <c r="E11" s="22">
        <v>0.37559999999999999</v>
      </c>
      <c r="F11" s="36">
        <v>960</v>
      </c>
      <c r="G11" s="22">
        <v>6.0098000000000003</v>
      </c>
      <c r="H11" s="23">
        <v>13169</v>
      </c>
      <c r="I11" s="22">
        <v>82.440200000000004</v>
      </c>
      <c r="J11" s="23">
        <v>74</v>
      </c>
      <c r="K11" s="22">
        <v>0.46329999999999999</v>
      </c>
      <c r="L11" s="23">
        <v>376</v>
      </c>
      <c r="M11" s="22">
        <v>2.3538000000000001</v>
      </c>
      <c r="N11" s="23">
        <v>1298</v>
      </c>
      <c r="O11" s="22">
        <v>8.1257000000000001</v>
      </c>
      <c r="P11" s="40">
        <v>37</v>
      </c>
      <c r="Q11" s="25">
        <v>0.23163</v>
      </c>
      <c r="R11" s="37">
        <v>1597</v>
      </c>
      <c r="S11" s="25">
        <v>9.9975000000000005</v>
      </c>
      <c r="T11" s="55">
        <v>1088</v>
      </c>
      <c r="U11" s="56">
        <v>100</v>
      </c>
    </row>
    <row r="12" spans="1:24" s="27" customFormat="1" ht="15" customHeight="1" x14ac:dyDescent="0.25">
      <c r="A12" s="52" t="s">
        <v>16</v>
      </c>
      <c r="B12" s="28" t="s">
        <v>21</v>
      </c>
      <c r="C12" s="29">
        <v>497534</v>
      </c>
      <c r="D12" s="30">
        <v>680</v>
      </c>
      <c r="E12" s="31">
        <v>0.13669999999999999</v>
      </c>
      <c r="F12" s="38">
        <v>58045</v>
      </c>
      <c r="G12" s="31">
        <v>11.666499999999999</v>
      </c>
      <c r="H12" s="32">
        <v>408414</v>
      </c>
      <c r="I12" s="31">
        <v>82.087699999999998</v>
      </c>
      <c r="J12" s="32">
        <v>2432</v>
      </c>
      <c r="K12" s="31">
        <v>0.48880000000000001</v>
      </c>
      <c r="L12" s="32">
        <v>21585</v>
      </c>
      <c r="M12" s="31">
        <v>4.3384</v>
      </c>
      <c r="N12" s="38">
        <v>1884</v>
      </c>
      <c r="O12" s="31">
        <v>0.37869999999999998</v>
      </c>
      <c r="P12" s="41">
        <v>4494</v>
      </c>
      <c r="Q12" s="34">
        <v>0.90325</v>
      </c>
      <c r="R12" s="39">
        <v>58318</v>
      </c>
      <c r="S12" s="34">
        <v>11.721399999999999</v>
      </c>
      <c r="T12" s="57">
        <v>10121</v>
      </c>
      <c r="U12" s="58">
        <v>100</v>
      </c>
    </row>
    <row r="13" spans="1:24" s="27" customFormat="1" ht="15" customHeight="1" x14ac:dyDescent="0.25">
      <c r="A13" s="52" t="s">
        <v>16</v>
      </c>
      <c r="B13" s="35" t="s">
        <v>22</v>
      </c>
      <c r="C13" s="20">
        <v>58537</v>
      </c>
      <c r="D13" s="21">
        <v>258</v>
      </c>
      <c r="E13" s="22">
        <v>0.44069999999999998</v>
      </c>
      <c r="F13" s="36">
        <v>4224</v>
      </c>
      <c r="G13" s="22">
        <v>7.2159000000000004</v>
      </c>
      <c r="H13" s="23">
        <v>48143</v>
      </c>
      <c r="I13" s="22">
        <v>82.243700000000004</v>
      </c>
      <c r="J13" s="36">
        <v>2592</v>
      </c>
      <c r="K13" s="22">
        <v>4.4279999999999999</v>
      </c>
      <c r="L13" s="23">
        <v>2777</v>
      </c>
      <c r="M13" s="22">
        <v>4.7439999999999998</v>
      </c>
      <c r="N13" s="23">
        <v>206</v>
      </c>
      <c r="O13" s="22">
        <v>0.35189999999999999</v>
      </c>
      <c r="P13" s="24">
        <v>337</v>
      </c>
      <c r="Q13" s="25">
        <v>0.57569999999999999</v>
      </c>
      <c r="R13" s="21">
        <v>5913</v>
      </c>
      <c r="S13" s="25">
        <v>10.1013</v>
      </c>
      <c r="T13" s="55">
        <v>1908</v>
      </c>
      <c r="U13" s="56">
        <v>100</v>
      </c>
    </row>
    <row r="14" spans="1:24" s="27" customFormat="1" ht="15" customHeight="1" x14ac:dyDescent="0.25">
      <c r="A14" s="52" t="s">
        <v>16</v>
      </c>
      <c r="B14" s="28" t="s">
        <v>23</v>
      </c>
      <c r="C14" s="42">
        <v>16256</v>
      </c>
      <c r="D14" s="30">
        <v>34</v>
      </c>
      <c r="E14" s="31">
        <v>0.2092</v>
      </c>
      <c r="F14" s="32">
        <v>1534</v>
      </c>
      <c r="G14" s="31">
        <v>9.4365000000000006</v>
      </c>
      <c r="H14" s="38">
        <v>11784</v>
      </c>
      <c r="I14" s="31">
        <v>72.490200000000002</v>
      </c>
      <c r="J14" s="38">
        <v>846</v>
      </c>
      <c r="K14" s="31">
        <v>5.2042000000000002</v>
      </c>
      <c r="L14" s="38">
        <v>1932</v>
      </c>
      <c r="M14" s="31">
        <v>11.8848</v>
      </c>
      <c r="N14" s="32">
        <v>22</v>
      </c>
      <c r="O14" s="31">
        <v>0.1353</v>
      </c>
      <c r="P14" s="33">
        <v>104</v>
      </c>
      <c r="Q14" s="34">
        <v>0.63976</v>
      </c>
      <c r="R14" s="39">
        <v>2412</v>
      </c>
      <c r="S14" s="34">
        <v>14.8376</v>
      </c>
      <c r="T14" s="57">
        <v>1214</v>
      </c>
      <c r="U14" s="58">
        <v>100</v>
      </c>
    </row>
    <row r="15" spans="1:24" s="27" customFormat="1" ht="15" customHeight="1" x14ac:dyDescent="0.25">
      <c r="A15" s="52" t="s">
        <v>16</v>
      </c>
      <c r="B15" s="35" t="s">
        <v>25</v>
      </c>
      <c r="C15" s="47">
        <v>5636</v>
      </c>
      <c r="D15" s="21">
        <v>11</v>
      </c>
      <c r="E15" s="22">
        <v>0.19520000000000001</v>
      </c>
      <c r="F15" s="23">
        <v>605</v>
      </c>
      <c r="G15" s="22">
        <v>10.7346</v>
      </c>
      <c r="H15" s="23">
        <v>4077</v>
      </c>
      <c r="I15" s="22">
        <v>72.338499999999996</v>
      </c>
      <c r="J15" s="36">
        <v>476</v>
      </c>
      <c r="K15" s="22">
        <v>8.4457000000000004</v>
      </c>
      <c r="L15" s="23">
        <v>415</v>
      </c>
      <c r="M15" s="22">
        <v>7.3634000000000004</v>
      </c>
      <c r="N15" s="36">
        <v>24</v>
      </c>
      <c r="O15" s="22">
        <v>0.42580000000000001</v>
      </c>
      <c r="P15" s="24">
        <v>28</v>
      </c>
      <c r="Q15" s="25">
        <v>0.49680999999999997</v>
      </c>
      <c r="R15" s="37">
        <v>671</v>
      </c>
      <c r="S15" s="25">
        <v>11.9056</v>
      </c>
      <c r="T15" s="55">
        <v>231</v>
      </c>
      <c r="U15" s="56">
        <v>100</v>
      </c>
    </row>
    <row r="16" spans="1:24" s="27" customFormat="1" ht="15" customHeight="1" x14ac:dyDescent="0.25">
      <c r="A16" s="52" t="s">
        <v>16</v>
      </c>
      <c r="B16" s="28" t="s">
        <v>24</v>
      </c>
      <c r="C16" s="42">
        <v>4207</v>
      </c>
      <c r="D16" s="39">
        <v>27</v>
      </c>
      <c r="E16" s="31">
        <v>0.64180000000000004</v>
      </c>
      <c r="F16" s="38">
        <v>169</v>
      </c>
      <c r="G16" s="31">
        <v>4.0171000000000001</v>
      </c>
      <c r="H16" s="32">
        <v>3239</v>
      </c>
      <c r="I16" s="31">
        <v>76.990700000000004</v>
      </c>
      <c r="J16" s="38">
        <v>537</v>
      </c>
      <c r="K16" s="31">
        <v>12.7644</v>
      </c>
      <c r="L16" s="32">
        <v>187</v>
      </c>
      <c r="M16" s="31">
        <v>4.4450000000000003</v>
      </c>
      <c r="N16" s="38">
        <v>9</v>
      </c>
      <c r="O16" s="31">
        <v>0.21390000000000001</v>
      </c>
      <c r="P16" s="33">
        <v>39</v>
      </c>
      <c r="Q16" s="34">
        <v>0.92703000000000002</v>
      </c>
      <c r="R16" s="30">
        <v>499</v>
      </c>
      <c r="S16" s="34">
        <v>11.8612</v>
      </c>
      <c r="T16" s="57">
        <v>228</v>
      </c>
      <c r="U16" s="58">
        <v>100</v>
      </c>
    </row>
    <row r="17" spans="1:21" s="27" customFormat="1" ht="15" customHeight="1" x14ac:dyDescent="0.25">
      <c r="A17" s="52" t="s">
        <v>16</v>
      </c>
      <c r="B17" s="35" t="s">
        <v>26</v>
      </c>
      <c r="C17" s="20">
        <v>133791</v>
      </c>
      <c r="D17" s="21">
        <v>434</v>
      </c>
      <c r="E17" s="22">
        <v>0.32440000000000002</v>
      </c>
      <c r="F17" s="36">
        <v>4586</v>
      </c>
      <c r="G17" s="22">
        <v>3.4277000000000002</v>
      </c>
      <c r="H17" s="23">
        <v>106266</v>
      </c>
      <c r="I17" s="22">
        <v>79.426900000000003</v>
      </c>
      <c r="J17" s="36">
        <v>13822</v>
      </c>
      <c r="K17" s="22">
        <v>10.331</v>
      </c>
      <c r="L17" s="36">
        <v>7980</v>
      </c>
      <c r="M17" s="22">
        <v>5.9645000000000001</v>
      </c>
      <c r="N17" s="36">
        <v>168</v>
      </c>
      <c r="O17" s="22">
        <v>0.12559999999999999</v>
      </c>
      <c r="P17" s="40">
        <v>535</v>
      </c>
      <c r="Q17" s="25">
        <v>0.39988000000000001</v>
      </c>
      <c r="R17" s="21">
        <v>11319</v>
      </c>
      <c r="S17" s="25">
        <v>8.4602000000000004</v>
      </c>
      <c r="T17" s="55">
        <v>3976</v>
      </c>
      <c r="U17" s="56">
        <v>100</v>
      </c>
    </row>
    <row r="18" spans="1:21" s="27" customFormat="1" ht="15" customHeight="1" x14ac:dyDescent="0.25">
      <c r="A18" s="52" t="s">
        <v>16</v>
      </c>
      <c r="B18" s="28" t="s">
        <v>27</v>
      </c>
      <c r="C18" s="29">
        <v>48329</v>
      </c>
      <c r="D18" s="39">
        <v>150</v>
      </c>
      <c r="E18" s="31">
        <v>0.31040000000000001</v>
      </c>
      <c r="F18" s="32">
        <v>5305</v>
      </c>
      <c r="G18" s="31">
        <v>10.976800000000001</v>
      </c>
      <c r="H18" s="32">
        <v>38358</v>
      </c>
      <c r="I18" s="31">
        <v>79.368499999999997</v>
      </c>
      <c r="J18" s="32">
        <v>2382</v>
      </c>
      <c r="K18" s="31">
        <v>4.9287000000000001</v>
      </c>
      <c r="L18" s="32">
        <v>1913</v>
      </c>
      <c r="M18" s="31">
        <v>3.9582999999999999</v>
      </c>
      <c r="N18" s="32">
        <v>62</v>
      </c>
      <c r="O18" s="31">
        <v>0.1283</v>
      </c>
      <c r="P18" s="33">
        <v>159</v>
      </c>
      <c r="Q18" s="34">
        <v>0.32900000000000001</v>
      </c>
      <c r="R18" s="39">
        <v>3537</v>
      </c>
      <c r="S18" s="34">
        <v>7.3186</v>
      </c>
      <c r="T18" s="57">
        <v>2416</v>
      </c>
      <c r="U18" s="58">
        <v>100</v>
      </c>
    </row>
    <row r="19" spans="1:21" s="27" customFormat="1" ht="15" customHeight="1" x14ac:dyDescent="0.25">
      <c r="A19" s="52" t="s">
        <v>16</v>
      </c>
      <c r="B19" s="35" t="s">
        <v>28</v>
      </c>
      <c r="C19" s="20">
        <v>6451</v>
      </c>
      <c r="D19" s="21">
        <v>3</v>
      </c>
      <c r="E19" s="22">
        <v>4.65E-2</v>
      </c>
      <c r="F19" s="23">
        <v>2838</v>
      </c>
      <c r="G19" s="22">
        <v>43.993200000000002</v>
      </c>
      <c r="H19" s="23">
        <v>529</v>
      </c>
      <c r="I19" s="22">
        <v>8.2003000000000004</v>
      </c>
      <c r="J19" s="23">
        <v>17</v>
      </c>
      <c r="K19" s="22">
        <v>0.26350000000000001</v>
      </c>
      <c r="L19" s="23">
        <v>113</v>
      </c>
      <c r="M19" s="22">
        <v>1.7517</v>
      </c>
      <c r="N19" s="23">
        <v>2718</v>
      </c>
      <c r="O19" s="22">
        <v>42.133000000000003</v>
      </c>
      <c r="P19" s="24">
        <v>233</v>
      </c>
      <c r="Q19" s="25">
        <v>3.6118399999999999</v>
      </c>
      <c r="R19" s="21">
        <v>466</v>
      </c>
      <c r="S19" s="25">
        <v>7.2237</v>
      </c>
      <c r="T19" s="55">
        <v>292</v>
      </c>
      <c r="U19" s="56">
        <v>100</v>
      </c>
    </row>
    <row r="20" spans="1:21" s="27" customFormat="1" ht="15" customHeight="1" x14ac:dyDescent="0.25">
      <c r="A20" s="52" t="s">
        <v>16</v>
      </c>
      <c r="B20" s="28" t="s">
        <v>30</v>
      </c>
      <c r="C20" s="42">
        <v>7088</v>
      </c>
      <c r="D20" s="39">
        <v>39</v>
      </c>
      <c r="E20" s="31">
        <v>0.55020000000000002</v>
      </c>
      <c r="F20" s="38">
        <v>252</v>
      </c>
      <c r="G20" s="31">
        <v>3.5552999999999999</v>
      </c>
      <c r="H20" s="32">
        <v>5882</v>
      </c>
      <c r="I20" s="31">
        <v>82.985299999999995</v>
      </c>
      <c r="J20" s="38">
        <v>209</v>
      </c>
      <c r="K20" s="31">
        <v>2.9485999999999999</v>
      </c>
      <c r="L20" s="38">
        <v>543</v>
      </c>
      <c r="M20" s="31">
        <v>7.6608000000000001</v>
      </c>
      <c r="N20" s="38">
        <v>32</v>
      </c>
      <c r="O20" s="31">
        <v>0.45150000000000001</v>
      </c>
      <c r="P20" s="33">
        <v>131</v>
      </c>
      <c r="Q20" s="34">
        <v>1.84819</v>
      </c>
      <c r="R20" s="39">
        <v>617</v>
      </c>
      <c r="S20" s="34">
        <v>8.7049000000000003</v>
      </c>
      <c r="T20" s="57">
        <v>725</v>
      </c>
      <c r="U20" s="58">
        <v>100</v>
      </c>
    </row>
    <row r="21" spans="1:21" s="27" customFormat="1" ht="15" customHeight="1" x14ac:dyDescent="0.25">
      <c r="A21" s="52" t="s">
        <v>16</v>
      </c>
      <c r="B21" s="35" t="s">
        <v>31</v>
      </c>
      <c r="C21" s="20">
        <v>91571</v>
      </c>
      <c r="D21" s="37">
        <v>489</v>
      </c>
      <c r="E21" s="22">
        <v>0.53400000000000003</v>
      </c>
      <c r="F21" s="23">
        <v>8186</v>
      </c>
      <c r="G21" s="22">
        <v>8.9395000000000007</v>
      </c>
      <c r="H21" s="36">
        <v>70056</v>
      </c>
      <c r="I21" s="22">
        <v>76.504599999999996</v>
      </c>
      <c r="J21" s="23">
        <v>2211</v>
      </c>
      <c r="K21" s="22">
        <v>2.4144999999999999</v>
      </c>
      <c r="L21" s="23">
        <v>9918</v>
      </c>
      <c r="M21" s="22">
        <v>10.8309</v>
      </c>
      <c r="N21" s="23">
        <v>103</v>
      </c>
      <c r="O21" s="22">
        <v>0.1125</v>
      </c>
      <c r="P21" s="40">
        <v>608</v>
      </c>
      <c r="Q21" s="25">
        <v>0.66396999999999995</v>
      </c>
      <c r="R21" s="21">
        <v>13176</v>
      </c>
      <c r="S21" s="25">
        <v>14.3888</v>
      </c>
      <c r="T21" s="55">
        <v>4145</v>
      </c>
      <c r="U21" s="56">
        <v>100</v>
      </c>
    </row>
    <row r="22" spans="1:21" s="27" customFormat="1" ht="15" customHeight="1" x14ac:dyDescent="0.25">
      <c r="A22" s="52" t="s">
        <v>16</v>
      </c>
      <c r="B22" s="28" t="s">
        <v>32</v>
      </c>
      <c r="C22" s="29">
        <v>25579</v>
      </c>
      <c r="D22" s="30">
        <v>22</v>
      </c>
      <c r="E22" s="31">
        <v>8.5999999999999993E-2</v>
      </c>
      <c r="F22" s="38">
        <v>4034</v>
      </c>
      <c r="G22" s="31">
        <v>15.7707</v>
      </c>
      <c r="H22" s="38">
        <v>18034</v>
      </c>
      <c r="I22" s="31">
        <v>70.503100000000003</v>
      </c>
      <c r="J22" s="32">
        <v>1084</v>
      </c>
      <c r="K22" s="31">
        <v>4.2378999999999998</v>
      </c>
      <c r="L22" s="32">
        <v>2116</v>
      </c>
      <c r="M22" s="31">
        <v>8.2723999999999993</v>
      </c>
      <c r="N22" s="32">
        <v>98</v>
      </c>
      <c r="O22" s="31">
        <v>0.3831</v>
      </c>
      <c r="P22" s="41">
        <v>191</v>
      </c>
      <c r="Q22" s="34">
        <v>0.74670999999999998</v>
      </c>
      <c r="R22" s="39">
        <v>2484</v>
      </c>
      <c r="S22" s="34">
        <v>9.7111000000000001</v>
      </c>
      <c r="T22" s="57">
        <v>1886</v>
      </c>
      <c r="U22" s="58">
        <v>100</v>
      </c>
    </row>
    <row r="23" spans="1:21" s="27" customFormat="1" ht="15" customHeight="1" x14ac:dyDescent="0.25">
      <c r="A23" s="52" t="s">
        <v>16</v>
      </c>
      <c r="B23" s="35" t="s">
        <v>29</v>
      </c>
      <c r="C23" s="20">
        <v>12973</v>
      </c>
      <c r="D23" s="21">
        <v>37</v>
      </c>
      <c r="E23" s="22">
        <v>0.28520000000000001</v>
      </c>
      <c r="F23" s="23">
        <v>1641</v>
      </c>
      <c r="G23" s="22">
        <v>12.6493</v>
      </c>
      <c r="H23" s="23">
        <v>8339</v>
      </c>
      <c r="I23" s="22">
        <v>64.279700000000005</v>
      </c>
      <c r="J23" s="23">
        <v>1869</v>
      </c>
      <c r="K23" s="22">
        <v>14.4068</v>
      </c>
      <c r="L23" s="23">
        <v>732</v>
      </c>
      <c r="M23" s="22">
        <v>5.6425000000000001</v>
      </c>
      <c r="N23" s="23">
        <v>280</v>
      </c>
      <c r="O23" s="22">
        <v>2.1583000000000001</v>
      </c>
      <c r="P23" s="40">
        <v>75</v>
      </c>
      <c r="Q23" s="25">
        <v>0.57811999999999997</v>
      </c>
      <c r="R23" s="37">
        <v>1577</v>
      </c>
      <c r="S23" s="25">
        <v>12.156000000000001</v>
      </c>
      <c r="T23" s="55">
        <v>1343</v>
      </c>
      <c r="U23" s="56">
        <v>100</v>
      </c>
    </row>
    <row r="24" spans="1:21" s="27" customFormat="1" ht="15" customHeight="1" x14ac:dyDescent="0.25">
      <c r="A24" s="52" t="s">
        <v>16</v>
      </c>
      <c r="B24" s="28" t="s">
        <v>33</v>
      </c>
      <c r="C24" s="29">
        <v>21680</v>
      </c>
      <c r="D24" s="39">
        <v>55</v>
      </c>
      <c r="E24" s="31">
        <v>0.25369999999999998</v>
      </c>
      <c r="F24" s="32">
        <v>1789</v>
      </c>
      <c r="G24" s="31">
        <v>8.2517999999999994</v>
      </c>
      <c r="H24" s="38">
        <v>18101</v>
      </c>
      <c r="I24" s="31">
        <v>83.491699999999994</v>
      </c>
      <c r="J24" s="32">
        <v>624</v>
      </c>
      <c r="K24" s="31">
        <v>2.8782000000000001</v>
      </c>
      <c r="L24" s="32">
        <v>836</v>
      </c>
      <c r="M24" s="31">
        <v>3.8561000000000001</v>
      </c>
      <c r="N24" s="32">
        <v>114</v>
      </c>
      <c r="O24" s="31">
        <v>0.52580000000000005</v>
      </c>
      <c r="P24" s="41">
        <v>161</v>
      </c>
      <c r="Q24" s="34">
        <v>0.74261999999999995</v>
      </c>
      <c r="R24" s="39">
        <v>2085</v>
      </c>
      <c r="S24" s="34">
        <v>9.6172000000000004</v>
      </c>
      <c r="T24" s="57">
        <v>1350</v>
      </c>
      <c r="U24" s="58">
        <v>100</v>
      </c>
    </row>
    <row r="25" spans="1:21" s="27" customFormat="1" ht="15" customHeight="1" x14ac:dyDescent="0.25">
      <c r="A25" s="52" t="s">
        <v>16</v>
      </c>
      <c r="B25" s="35" t="s">
        <v>34</v>
      </c>
      <c r="C25" s="47">
        <v>11069</v>
      </c>
      <c r="D25" s="21">
        <v>16</v>
      </c>
      <c r="E25" s="22">
        <v>0.14449999999999999</v>
      </c>
      <c r="F25" s="23">
        <v>1612</v>
      </c>
      <c r="G25" s="22">
        <v>14.5632</v>
      </c>
      <c r="H25" s="23">
        <v>6690</v>
      </c>
      <c r="I25" s="22">
        <v>60.439100000000003</v>
      </c>
      <c r="J25" s="23">
        <v>1610</v>
      </c>
      <c r="K25" s="22">
        <v>14.5451</v>
      </c>
      <c r="L25" s="36">
        <v>999</v>
      </c>
      <c r="M25" s="22">
        <v>9.0251999999999999</v>
      </c>
      <c r="N25" s="23">
        <v>70</v>
      </c>
      <c r="O25" s="22">
        <v>0.63239999999999996</v>
      </c>
      <c r="P25" s="40">
        <v>72</v>
      </c>
      <c r="Q25" s="25">
        <v>0.65046999999999999</v>
      </c>
      <c r="R25" s="21">
        <v>1375</v>
      </c>
      <c r="S25" s="25">
        <v>12.4221</v>
      </c>
      <c r="T25" s="55">
        <v>1401</v>
      </c>
      <c r="U25" s="56">
        <v>100</v>
      </c>
    </row>
    <row r="26" spans="1:21" s="27" customFormat="1" ht="15" customHeight="1" x14ac:dyDescent="0.25">
      <c r="A26" s="52" t="s">
        <v>16</v>
      </c>
      <c r="B26" s="28" t="s">
        <v>35</v>
      </c>
      <c r="C26" s="29">
        <v>4025</v>
      </c>
      <c r="D26" s="30">
        <v>5</v>
      </c>
      <c r="E26" s="31">
        <v>0.1242</v>
      </c>
      <c r="F26" s="38">
        <v>374</v>
      </c>
      <c r="G26" s="31">
        <v>9.2919</v>
      </c>
      <c r="H26" s="38">
        <v>2967</v>
      </c>
      <c r="I26" s="31">
        <v>73.714299999999994</v>
      </c>
      <c r="J26" s="32">
        <v>156</v>
      </c>
      <c r="K26" s="31">
        <v>3.8757999999999999</v>
      </c>
      <c r="L26" s="32">
        <v>445</v>
      </c>
      <c r="M26" s="31">
        <v>11.055899999999999</v>
      </c>
      <c r="N26" s="38">
        <v>9</v>
      </c>
      <c r="O26" s="31">
        <v>0.22359999999999999</v>
      </c>
      <c r="P26" s="41">
        <v>69</v>
      </c>
      <c r="Q26" s="34">
        <v>1.7142900000000001</v>
      </c>
      <c r="R26" s="30">
        <v>176</v>
      </c>
      <c r="S26" s="34">
        <v>4.3727</v>
      </c>
      <c r="T26" s="57">
        <v>1365</v>
      </c>
      <c r="U26" s="58">
        <v>100</v>
      </c>
    </row>
    <row r="27" spans="1:21" s="27" customFormat="1" ht="15" customHeight="1" x14ac:dyDescent="0.25">
      <c r="A27" s="52" t="s">
        <v>16</v>
      </c>
      <c r="B27" s="35" t="s">
        <v>38</v>
      </c>
      <c r="C27" s="47">
        <v>2560</v>
      </c>
      <c r="D27" s="37">
        <v>21</v>
      </c>
      <c r="E27" s="22">
        <v>0.82030000000000003</v>
      </c>
      <c r="F27" s="23">
        <v>314</v>
      </c>
      <c r="G27" s="22">
        <v>12.265599999999999</v>
      </c>
      <c r="H27" s="23">
        <v>239</v>
      </c>
      <c r="I27" s="22">
        <v>9.3359000000000005</v>
      </c>
      <c r="J27" s="23">
        <v>1477</v>
      </c>
      <c r="K27" s="22">
        <v>57.695300000000003</v>
      </c>
      <c r="L27" s="36">
        <v>470</v>
      </c>
      <c r="M27" s="22">
        <v>18.359400000000001</v>
      </c>
      <c r="N27" s="23">
        <v>5</v>
      </c>
      <c r="O27" s="22">
        <v>0.1953</v>
      </c>
      <c r="P27" s="40">
        <v>34</v>
      </c>
      <c r="Q27" s="25">
        <v>1.32813</v>
      </c>
      <c r="R27" s="37">
        <v>277</v>
      </c>
      <c r="S27" s="25">
        <v>10.8203</v>
      </c>
      <c r="T27" s="55">
        <v>579</v>
      </c>
      <c r="U27" s="56">
        <v>100</v>
      </c>
    </row>
    <row r="28" spans="1:21" s="27" customFormat="1" ht="15" customHeight="1" x14ac:dyDescent="0.25">
      <c r="A28" s="52" t="s">
        <v>16</v>
      </c>
      <c r="B28" s="28" t="s">
        <v>37</v>
      </c>
      <c r="C28" s="42">
        <v>36125</v>
      </c>
      <c r="D28" s="39">
        <v>81</v>
      </c>
      <c r="E28" s="31">
        <v>0.22420000000000001</v>
      </c>
      <c r="F28" s="32">
        <v>3496</v>
      </c>
      <c r="G28" s="31">
        <v>9.6775000000000002</v>
      </c>
      <c r="H28" s="32">
        <v>27708</v>
      </c>
      <c r="I28" s="31">
        <v>76.700299999999999</v>
      </c>
      <c r="J28" s="32">
        <v>3192</v>
      </c>
      <c r="K28" s="31">
        <v>8.8360000000000003</v>
      </c>
      <c r="L28" s="38">
        <v>1500</v>
      </c>
      <c r="M28" s="31">
        <v>4.1521999999999997</v>
      </c>
      <c r="N28" s="32">
        <v>51</v>
      </c>
      <c r="O28" s="31">
        <v>0.14119999999999999</v>
      </c>
      <c r="P28" s="33">
        <v>97</v>
      </c>
      <c r="Q28" s="34">
        <v>0.26851000000000003</v>
      </c>
      <c r="R28" s="30">
        <v>2764</v>
      </c>
      <c r="S28" s="34">
        <v>7.6512000000000002</v>
      </c>
      <c r="T28" s="57">
        <v>1414</v>
      </c>
      <c r="U28" s="58">
        <v>100</v>
      </c>
    </row>
    <row r="29" spans="1:21" s="27" customFormat="1" ht="15" customHeight="1" x14ac:dyDescent="0.25">
      <c r="A29" s="52" t="s">
        <v>16</v>
      </c>
      <c r="B29" s="35" t="s">
        <v>36</v>
      </c>
      <c r="C29" s="20">
        <v>42477</v>
      </c>
      <c r="D29" s="21">
        <v>109</v>
      </c>
      <c r="E29" s="22">
        <v>0.25659999999999999</v>
      </c>
      <c r="F29" s="23">
        <v>5683</v>
      </c>
      <c r="G29" s="22">
        <v>13.379</v>
      </c>
      <c r="H29" s="36">
        <v>24247</v>
      </c>
      <c r="I29" s="22">
        <v>57.082700000000003</v>
      </c>
      <c r="J29" s="23">
        <v>5788</v>
      </c>
      <c r="K29" s="22">
        <v>13.626200000000001</v>
      </c>
      <c r="L29" s="36">
        <v>5251</v>
      </c>
      <c r="M29" s="22">
        <v>12.362</v>
      </c>
      <c r="N29" s="23">
        <v>42</v>
      </c>
      <c r="O29" s="22">
        <v>9.8900000000000002E-2</v>
      </c>
      <c r="P29" s="40">
        <v>1357</v>
      </c>
      <c r="Q29" s="25">
        <v>3.1946699999999999</v>
      </c>
      <c r="R29" s="21">
        <v>5787</v>
      </c>
      <c r="S29" s="25">
        <v>13.623799999999999</v>
      </c>
      <c r="T29" s="55">
        <v>1870</v>
      </c>
      <c r="U29" s="56">
        <v>99.465000000000003</v>
      </c>
    </row>
    <row r="30" spans="1:21" s="27" customFormat="1" ht="15" customHeight="1" x14ac:dyDescent="0.25">
      <c r="A30" s="52" t="s">
        <v>16</v>
      </c>
      <c r="B30" s="28" t="s">
        <v>39</v>
      </c>
      <c r="C30" s="29">
        <v>43502</v>
      </c>
      <c r="D30" s="39">
        <v>61</v>
      </c>
      <c r="E30" s="31">
        <v>0.14019999999999999</v>
      </c>
      <c r="F30" s="38">
        <v>7482</v>
      </c>
      <c r="G30" s="31">
        <v>17.199200000000001</v>
      </c>
      <c r="H30" s="32">
        <v>17441</v>
      </c>
      <c r="I30" s="31">
        <v>40.092399999999998</v>
      </c>
      <c r="J30" s="32">
        <v>1753</v>
      </c>
      <c r="K30" s="31">
        <v>4.0297000000000001</v>
      </c>
      <c r="L30" s="32">
        <v>16315</v>
      </c>
      <c r="M30" s="31">
        <v>37.503999999999998</v>
      </c>
      <c r="N30" s="32">
        <v>96</v>
      </c>
      <c r="O30" s="31">
        <v>0.22070000000000001</v>
      </c>
      <c r="P30" s="33">
        <v>354</v>
      </c>
      <c r="Q30" s="34">
        <v>0.81376000000000004</v>
      </c>
      <c r="R30" s="30">
        <v>3270</v>
      </c>
      <c r="S30" s="34">
        <v>7.5168999999999997</v>
      </c>
      <c r="T30" s="57">
        <v>3559</v>
      </c>
      <c r="U30" s="58">
        <v>100</v>
      </c>
    </row>
    <row r="31" spans="1:21" s="27" customFormat="1" ht="15" customHeight="1" x14ac:dyDescent="0.25">
      <c r="A31" s="52" t="s">
        <v>16</v>
      </c>
      <c r="B31" s="35" t="s">
        <v>40</v>
      </c>
      <c r="C31" s="47">
        <v>32922</v>
      </c>
      <c r="D31" s="21">
        <v>35</v>
      </c>
      <c r="E31" s="22">
        <v>0.10630000000000001</v>
      </c>
      <c r="F31" s="36">
        <v>8368</v>
      </c>
      <c r="G31" s="22">
        <v>25.4177</v>
      </c>
      <c r="H31" s="23">
        <v>12667</v>
      </c>
      <c r="I31" s="22">
        <v>38.4758</v>
      </c>
      <c r="J31" s="36">
        <v>10164</v>
      </c>
      <c r="K31" s="22">
        <v>30.873000000000001</v>
      </c>
      <c r="L31" s="23">
        <v>1324</v>
      </c>
      <c r="M31" s="22">
        <v>4.0216000000000003</v>
      </c>
      <c r="N31" s="23">
        <v>46</v>
      </c>
      <c r="O31" s="22">
        <v>0.13969999999999999</v>
      </c>
      <c r="P31" s="24">
        <v>318</v>
      </c>
      <c r="Q31" s="25">
        <v>0.96592</v>
      </c>
      <c r="R31" s="21">
        <v>3560</v>
      </c>
      <c r="S31" s="25">
        <v>10.8134</v>
      </c>
      <c r="T31" s="55">
        <v>2232</v>
      </c>
      <c r="U31" s="56">
        <v>100</v>
      </c>
    </row>
    <row r="32" spans="1:21" s="27" customFormat="1" ht="15" customHeight="1" x14ac:dyDescent="0.25">
      <c r="A32" s="52" t="s">
        <v>16</v>
      </c>
      <c r="B32" s="28" t="s">
        <v>42</v>
      </c>
      <c r="C32" s="29">
        <v>5874</v>
      </c>
      <c r="D32" s="30">
        <v>22</v>
      </c>
      <c r="E32" s="31">
        <v>0.3745</v>
      </c>
      <c r="F32" s="32">
        <v>626</v>
      </c>
      <c r="G32" s="31">
        <v>10.6571</v>
      </c>
      <c r="H32" s="32">
        <v>4748</v>
      </c>
      <c r="I32" s="31">
        <v>80.830799999999996</v>
      </c>
      <c r="J32" s="32">
        <v>182</v>
      </c>
      <c r="K32" s="31">
        <v>3.0983999999999998</v>
      </c>
      <c r="L32" s="38">
        <v>189</v>
      </c>
      <c r="M32" s="31">
        <v>3.2176</v>
      </c>
      <c r="N32" s="38">
        <v>15</v>
      </c>
      <c r="O32" s="31">
        <v>0.25540000000000002</v>
      </c>
      <c r="P32" s="41">
        <v>92</v>
      </c>
      <c r="Q32" s="34">
        <v>1.5662199999999999</v>
      </c>
      <c r="R32" s="39">
        <v>430</v>
      </c>
      <c r="S32" s="34">
        <v>7.3204000000000002</v>
      </c>
      <c r="T32" s="57">
        <v>960</v>
      </c>
      <c r="U32" s="58">
        <v>100</v>
      </c>
    </row>
    <row r="33" spans="1:21" s="27" customFormat="1" ht="15" customHeight="1" x14ac:dyDescent="0.25">
      <c r="A33" s="52" t="s">
        <v>16</v>
      </c>
      <c r="B33" s="35" t="s">
        <v>41</v>
      </c>
      <c r="C33" s="20">
        <v>16314</v>
      </c>
      <c r="D33" s="37">
        <v>32</v>
      </c>
      <c r="E33" s="22">
        <v>0.19620000000000001</v>
      </c>
      <c r="F33" s="23">
        <v>2272</v>
      </c>
      <c r="G33" s="22">
        <v>13.9267</v>
      </c>
      <c r="H33" s="36">
        <v>8768</v>
      </c>
      <c r="I33" s="22">
        <v>53.745199999999997</v>
      </c>
      <c r="J33" s="23">
        <v>1987</v>
      </c>
      <c r="K33" s="22">
        <v>12.1797</v>
      </c>
      <c r="L33" s="23">
        <v>2617</v>
      </c>
      <c r="M33" s="22">
        <v>16.041399999999999</v>
      </c>
      <c r="N33" s="36">
        <v>423</v>
      </c>
      <c r="O33" s="22">
        <v>2.5929000000000002</v>
      </c>
      <c r="P33" s="40">
        <v>215</v>
      </c>
      <c r="Q33" s="25">
        <v>1.31789</v>
      </c>
      <c r="R33" s="37">
        <v>1207</v>
      </c>
      <c r="S33" s="25">
        <v>7.3986000000000001</v>
      </c>
      <c r="T33" s="55">
        <v>2381</v>
      </c>
      <c r="U33" s="56">
        <v>100</v>
      </c>
    </row>
    <row r="34" spans="1:21" s="27" customFormat="1" ht="15" customHeight="1" x14ac:dyDescent="0.25">
      <c r="A34" s="52" t="s">
        <v>16</v>
      </c>
      <c r="B34" s="28" t="s">
        <v>43</v>
      </c>
      <c r="C34" s="42">
        <v>871</v>
      </c>
      <c r="D34" s="30">
        <v>301</v>
      </c>
      <c r="E34" s="31">
        <v>34.558</v>
      </c>
      <c r="F34" s="32">
        <v>52</v>
      </c>
      <c r="G34" s="31">
        <v>5.9701000000000004</v>
      </c>
      <c r="H34" s="38">
        <v>172</v>
      </c>
      <c r="I34" s="31">
        <v>19.747399999999999</v>
      </c>
      <c r="J34" s="32">
        <v>19</v>
      </c>
      <c r="K34" s="31">
        <v>2.1814</v>
      </c>
      <c r="L34" s="38">
        <v>286</v>
      </c>
      <c r="M34" s="31">
        <v>32.835799999999999</v>
      </c>
      <c r="N34" s="38">
        <v>15</v>
      </c>
      <c r="O34" s="31">
        <v>1.7222</v>
      </c>
      <c r="P34" s="33">
        <v>26</v>
      </c>
      <c r="Q34" s="34">
        <v>2.9850699999999999</v>
      </c>
      <c r="R34" s="39">
        <v>114</v>
      </c>
      <c r="S34" s="34">
        <v>13.0884</v>
      </c>
      <c r="T34" s="57">
        <v>823</v>
      </c>
      <c r="U34" s="58">
        <v>100</v>
      </c>
    </row>
    <row r="35" spans="1:21" s="27" customFormat="1" ht="15" customHeight="1" x14ac:dyDescent="0.25">
      <c r="A35" s="52" t="s">
        <v>16</v>
      </c>
      <c r="B35" s="35" t="s">
        <v>46</v>
      </c>
      <c r="C35" s="47">
        <v>9608</v>
      </c>
      <c r="D35" s="37">
        <v>35</v>
      </c>
      <c r="E35" s="22">
        <v>0.36430000000000001</v>
      </c>
      <c r="F35" s="23">
        <v>1253</v>
      </c>
      <c r="G35" s="22">
        <v>13.0412</v>
      </c>
      <c r="H35" s="36">
        <v>6508</v>
      </c>
      <c r="I35" s="22">
        <v>67.735200000000006</v>
      </c>
      <c r="J35" s="23">
        <v>755</v>
      </c>
      <c r="K35" s="22">
        <v>7.8579999999999997</v>
      </c>
      <c r="L35" s="36">
        <v>1005</v>
      </c>
      <c r="M35" s="22">
        <v>10.46</v>
      </c>
      <c r="N35" s="23">
        <v>18</v>
      </c>
      <c r="O35" s="22">
        <v>0.18729999999999999</v>
      </c>
      <c r="P35" s="40">
        <v>34</v>
      </c>
      <c r="Q35" s="25">
        <v>0.35387000000000002</v>
      </c>
      <c r="R35" s="37">
        <v>779</v>
      </c>
      <c r="S35" s="25">
        <v>8.1077999999999992</v>
      </c>
      <c r="T35" s="55">
        <v>1055</v>
      </c>
      <c r="U35" s="56">
        <v>100</v>
      </c>
    </row>
    <row r="36" spans="1:21" s="27" customFormat="1" ht="15" customHeight="1" x14ac:dyDescent="0.25">
      <c r="A36" s="52" t="s">
        <v>16</v>
      </c>
      <c r="B36" s="28" t="s">
        <v>50</v>
      </c>
      <c r="C36" s="42">
        <v>36473</v>
      </c>
      <c r="D36" s="39">
        <v>78</v>
      </c>
      <c r="E36" s="31">
        <v>0.21390000000000001</v>
      </c>
      <c r="F36" s="32">
        <v>2162</v>
      </c>
      <c r="G36" s="31">
        <v>5.9276999999999997</v>
      </c>
      <c r="H36" s="32">
        <v>32165</v>
      </c>
      <c r="I36" s="31">
        <v>88.188500000000005</v>
      </c>
      <c r="J36" s="38">
        <v>592</v>
      </c>
      <c r="K36" s="31">
        <v>1.6231</v>
      </c>
      <c r="L36" s="38">
        <v>1038</v>
      </c>
      <c r="M36" s="31">
        <v>2.8458999999999999</v>
      </c>
      <c r="N36" s="32">
        <v>242</v>
      </c>
      <c r="O36" s="31">
        <v>0.66349999999999998</v>
      </c>
      <c r="P36" s="41">
        <v>196</v>
      </c>
      <c r="Q36" s="34">
        <v>0.53737999999999997</v>
      </c>
      <c r="R36" s="39">
        <v>4578</v>
      </c>
      <c r="S36" s="34">
        <v>12.5518</v>
      </c>
      <c r="T36" s="57">
        <v>704</v>
      </c>
      <c r="U36" s="58">
        <v>100</v>
      </c>
    </row>
    <row r="37" spans="1:21" s="27" customFormat="1" ht="15" customHeight="1" x14ac:dyDescent="0.25">
      <c r="A37" s="52" t="s">
        <v>16</v>
      </c>
      <c r="B37" s="35" t="s">
        <v>47</v>
      </c>
      <c r="C37" s="20">
        <v>2114</v>
      </c>
      <c r="D37" s="21">
        <v>5</v>
      </c>
      <c r="E37" s="22">
        <v>0.23649999999999999</v>
      </c>
      <c r="F37" s="23">
        <v>523</v>
      </c>
      <c r="G37" s="22">
        <v>24.739799999999999</v>
      </c>
      <c r="H37" s="23">
        <v>891</v>
      </c>
      <c r="I37" s="22">
        <v>42.147599999999997</v>
      </c>
      <c r="J37" s="23">
        <v>321</v>
      </c>
      <c r="K37" s="22">
        <v>15.1845</v>
      </c>
      <c r="L37" s="23">
        <v>341</v>
      </c>
      <c r="M37" s="22">
        <v>16.130600000000001</v>
      </c>
      <c r="N37" s="36">
        <v>3</v>
      </c>
      <c r="O37" s="22">
        <v>0.1419</v>
      </c>
      <c r="P37" s="40">
        <v>30</v>
      </c>
      <c r="Q37" s="25">
        <v>1.4191100000000001</v>
      </c>
      <c r="R37" s="37">
        <v>292</v>
      </c>
      <c r="S37" s="25">
        <v>13.8127</v>
      </c>
      <c r="T37" s="55">
        <v>491</v>
      </c>
      <c r="U37" s="56">
        <v>100</v>
      </c>
    </row>
    <row r="38" spans="1:21" s="27" customFormat="1" ht="15" customHeight="1" x14ac:dyDescent="0.25">
      <c r="A38" s="52" t="s">
        <v>16</v>
      </c>
      <c r="B38" s="28" t="s">
        <v>48</v>
      </c>
      <c r="C38" s="29">
        <v>36414</v>
      </c>
      <c r="D38" s="30">
        <v>31</v>
      </c>
      <c r="E38" s="31">
        <v>8.5099999999999995E-2</v>
      </c>
      <c r="F38" s="32">
        <v>3601</v>
      </c>
      <c r="G38" s="31">
        <v>9.8890999999999991</v>
      </c>
      <c r="H38" s="32">
        <v>28009</v>
      </c>
      <c r="I38" s="31">
        <v>76.918199999999999</v>
      </c>
      <c r="J38" s="32">
        <v>1467</v>
      </c>
      <c r="K38" s="31">
        <v>4.0286999999999997</v>
      </c>
      <c r="L38" s="32">
        <v>3118</v>
      </c>
      <c r="M38" s="31">
        <v>8.5625999999999998</v>
      </c>
      <c r="N38" s="32">
        <v>52</v>
      </c>
      <c r="O38" s="31">
        <v>0.14280000000000001</v>
      </c>
      <c r="P38" s="33">
        <v>136</v>
      </c>
      <c r="Q38" s="34">
        <v>0.37347999999999998</v>
      </c>
      <c r="R38" s="39">
        <v>2089</v>
      </c>
      <c r="S38" s="34">
        <v>5.7367999999999997</v>
      </c>
      <c r="T38" s="57">
        <v>2561</v>
      </c>
      <c r="U38" s="58">
        <v>99.960999999999999</v>
      </c>
    </row>
    <row r="39" spans="1:21" s="27" customFormat="1" ht="15" customHeight="1" x14ac:dyDescent="0.25">
      <c r="A39" s="52" t="s">
        <v>16</v>
      </c>
      <c r="B39" s="35" t="s">
        <v>49</v>
      </c>
      <c r="C39" s="20">
        <v>16757</v>
      </c>
      <c r="D39" s="37">
        <v>3473</v>
      </c>
      <c r="E39" s="22">
        <v>20.7257</v>
      </c>
      <c r="F39" s="23">
        <v>261</v>
      </c>
      <c r="G39" s="22">
        <v>1.5576000000000001</v>
      </c>
      <c r="H39" s="36">
        <v>12235</v>
      </c>
      <c r="I39" s="22">
        <v>73.014300000000006</v>
      </c>
      <c r="J39" s="23">
        <v>138</v>
      </c>
      <c r="K39" s="22">
        <v>0.82350000000000001</v>
      </c>
      <c r="L39" s="36">
        <v>500</v>
      </c>
      <c r="M39" s="22">
        <v>2.9838</v>
      </c>
      <c r="N39" s="23">
        <v>18</v>
      </c>
      <c r="O39" s="22">
        <v>0.1074</v>
      </c>
      <c r="P39" s="40">
        <v>132</v>
      </c>
      <c r="Q39" s="25">
        <v>0.78773000000000004</v>
      </c>
      <c r="R39" s="21">
        <v>2800</v>
      </c>
      <c r="S39" s="25">
        <v>16.709399999999999</v>
      </c>
      <c r="T39" s="55">
        <v>866</v>
      </c>
      <c r="U39" s="56">
        <v>100</v>
      </c>
    </row>
    <row r="40" spans="1:21" s="27" customFormat="1" ht="15" customHeight="1" x14ac:dyDescent="0.25">
      <c r="A40" s="52" t="s">
        <v>16</v>
      </c>
      <c r="B40" s="28" t="s">
        <v>51</v>
      </c>
      <c r="C40" s="42">
        <v>107461</v>
      </c>
      <c r="D40" s="30">
        <v>389</v>
      </c>
      <c r="E40" s="31">
        <v>0.36199999999999999</v>
      </c>
      <c r="F40" s="32">
        <v>20244</v>
      </c>
      <c r="G40" s="31">
        <v>18.8385</v>
      </c>
      <c r="H40" s="32">
        <v>69524</v>
      </c>
      <c r="I40" s="31">
        <v>64.697000000000003</v>
      </c>
      <c r="J40" s="38">
        <v>6856</v>
      </c>
      <c r="K40" s="31">
        <v>6.38</v>
      </c>
      <c r="L40" s="38">
        <v>9819</v>
      </c>
      <c r="M40" s="31">
        <v>9.1372999999999998</v>
      </c>
      <c r="N40" s="32">
        <v>357</v>
      </c>
      <c r="O40" s="31">
        <v>0.3322</v>
      </c>
      <c r="P40" s="33">
        <v>272</v>
      </c>
      <c r="Q40" s="34">
        <v>0.25312000000000001</v>
      </c>
      <c r="R40" s="39">
        <v>18066</v>
      </c>
      <c r="S40" s="34">
        <v>16.811699999999998</v>
      </c>
      <c r="T40" s="57">
        <v>4873</v>
      </c>
      <c r="U40" s="58">
        <v>100</v>
      </c>
    </row>
    <row r="41" spans="1:21" s="27" customFormat="1" ht="15" customHeight="1" x14ac:dyDescent="0.25">
      <c r="A41" s="52" t="s">
        <v>16</v>
      </c>
      <c r="B41" s="35" t="s">
        <v>44</v>
      </c>
      <c r="C41" s="20">
        <v>46633</v>
      </c>
      <c r="D41" s="37">
        <v>98</v>
      </c>
      <c r="E41" s="22">
        <v>0.2102</v>
      </c>
      <c r="F41" s="23">
        <v>4375</v>
      </c>
      <c r="G41" s="22">
        <v>9.3818000000000001</v>
      </c>
      <c r="H41" s="23">
        <v>38010</v>
      </c>
      <c r="I41" s="22">
        <v>81.508799999999994</v>
      </c>
      <c r="J41" s="23">
        <v>1587</v>
      </c>
      <c r="K41" s="22">
        <v>3.4032</v>
      </c>
      <c r="L41" s="36">
        <v>2185</v>
      </c>
      <c r="M41" s="22">
        <v>4.6855000000000002</v>
      </c>
      <c r="N41" s="36">
        <v>143</v>
      </c>
      <c r="O41" s="22">
        <v>0.30659999999999998</v>
      </c>
      <c r="P41" s="24">
        <v>235</v>
      </c>
      <c r="Q41" s="25">
        <v>0.50392999999999999</v>
      </c>
      <c r="R41" s="21">
        <v>5841</v>
      </c>
      <c r="S41" s="25">
        <v>12.525499999999999</v>
      </c>
      <c r="T41" s="55">
        <v>2661</v>
      </c>
      <c r="U41" s="56">
        <v>100</v>
      </c>
    </row>
    <row r="42" spans="1:21" s="27" customFormat="1" ht="15" customHeight="1" x14ac:dyDescent="0.25">
      <c r="A42" s="52" t="s">
        <v>16</v>
      </c>
      <c r="B42" s="28" t="s">
        <v>45</v>
      </c>
      <c r="C42" s="42">
        <v>1654</v>
      </c>
      <c r="D42" s="30">
        <v>42</v>
      </c>
      <c r="E42" s="31">
        <v>2.5392999999999999</v>
      </c>
      <c r="F42" s="32">
        <v>373</v>
      </c>
      <c r="G42" s="31">
        <v>22.551400000000001</v>
      </c>
      <c r="H42" s="32">
        <v>415</v>
      </c>
      <c r="I42" s="31">
        <v>25.090699999999998</v>
      </c>
      <c r="J42" s="38">
        <v>606</v>
      </c>
      <c r="K42" s="31">
        <v>36.638500000000001</v>
      </c>
      <c r="L42" s="38">
        <v>197</v>
      </c>
      <c r="M42" s="31">
        <v>11.910500000000001</v>
      </c>
      <c r="N42" s="38">
        <v>9</v>
      </c>
      <c r="O42" s="31">
        <v>0.54410000000000003</v>
      </c>
      <c r="P42" s="33">
        <v>12</v>
      </c>
      <c r="Q42" s="34">
        <v>0.72550999999999999</v>
      </c>
      <c r="R42" s="39">
        <v>153</v>
      </c>
      <c r="S42" s="34">
        <v>9.2502999999999993</v>
      </c>
      <c r="T42" s="57">
        <v>483</v>
      </c>
      <c r="U42" s="58">
        <v>100</v>
      </c>
    </row>
    <row r="43" spans="1:21" s="27" customFormat="1" ht="15" customHeight="1" x14ac:dyDescent="0.25">
      <c r="A43" s="52" t="s">
        <v>16</v>
      </c>
      <c r="B43" s="35" t="s">
        <v>52</v>
      </c>
      <c r="C43" s="20">
        <v>18819</v>
      </c>
      <c r="D43" s="21">
        <v>33</v>
      </c>
      <c r="E43" s="22">
        <v>0.1754</v>
      </c>
      <c r="F43" s="23">
        <v>3664</v>
      </c>
      <c r="G43" s="22">
        <v>19.4697</v>
      </c>
      <c r="H43" s="36">
        <v>8384</v>
      </c>
      <c r="I43" s="22">
        <v>44.550699999999999</v>
      </c>
      <c r="J43" s="23">
        <v>4099</v>
      </c>
      <c r="K43" s="22">
        <v>21.781199999999998</v>
      </c>
      <c r="L43" s="23">
        <v>2361</v>
      </c>
      <c r="M43" s="22">
        <v>12.5458</v>
      </c>
      <c r="N43" s="23">
        <v>86</v>
      </c>
      <c r="O43" s="22">
        <v>0.45700000000000002</v>
      </c>
      <c r="P43" s="24">
        <v>192</v>
      </c>
      <c r="Q43" s="25">
        <v>1.0202500000000001</v>
      </c>
      <c r="R43" s="37">
        <v>1984</v>
      </c>
      <c r="S43" s="25">
        <v>10.5425</v>
      </c>
      <c r="T43" s="55">
        <v>3593</v>
      </c>
      <c r="U43" s="56">
        <v>100</v>
      </c>
    </row>
    <row r="44" spans="1:21" s="27" customFormat="1" ht="15" customHeight="1" x14ac:dyDescent="0.25">
      <c r="A44" s="52" t="s">
        <v>16</v>
      </c>
      <c r="B44" s="28" t="s">
        <v>53</v>
      </c>
      <c r="C44" s="29">
        <v>21108</v>
      </c>
      <c r="D44" s="30">
        <v>378</v>
      </c>
      <c r="E44" s="31">
        <v>1.7907999999999999</v>
      </c>
      <c r="F44" s="38">
        <v>1789</v>
      </c>
      <c r="G44" s="31">
        <v>8.4755000000000003</v>
      </c>
      <c r="H44" s="32">
        <v>17447</v>
      </c>
      <c r="I44" s="31">
        <v>82.655900000000003</v>
      </c>
      <c r="J44" s="32">
        <v>262</v>
      </c>
      <c r="K44" s="31">
        <v>1.2412000000000001</v>
      </c>
      <c r="L44" s="32">
        <v>551</v>
      </c>
      <c r="M44" s="31">
        <v>2.6103999999999998</v>
      </c>
      <c r="N44" s="38">
        <v>491</v>
      </c>
      <c r="O44" s="31">
        <v>2.3260999999999998</v>
      </c>
      <c r="P44" s="41">
        <v>190</v>
      </c>
      <c r="Q44" s="34">
        <v>0.90012999999999999</v>
      </c>
      <c r="R44" s="39">
        <v>2662</v>
      </c>
      <c r="S44" s="34">
        <v>12.6113</v>
      </c>
      <c r="T44" s="57">
        <v>1816</v>
      </c>
      <c r="U44" s="58">
        <v>100</v>
      </c>
    </row>
    <row r="45" spans="1:21" s="27" customFormat="1" ht="15" customHeight="1" x14ac:dyDescent="0.25">
      <c r="A45" s="52" t="s">
        <v>16</v>
      </c>
      <c r="B45" s="35" t="s">
        <v>54</v>
      </c>
      <c r="C45" s="20">
        <v>23338</v>
      </c>
      <c r="D45" s="37">
        <v>252</v>
      </c>
      <c r="E45" s="22">
        <v>1.0798000000000001</v>
      </c>
      <c r="F45" s="23">
        <v>2131</v>
      </c>
      <c r="G45" s="22">
        <v>9.1310000000000002</v>
      </c>
      <c r="H45" s="36">
        <v>17403</v>
      </c>
      <c r="I45" s="22">
        <v>74.569400000000002</v>
      </c>
      <c r="J45" s="23">
        <v>808</v>
      </c>
      <c r="K45" s="22">
        <v>3.4622000000000002</v>
      </c>
      <c r="L45" s="36">
        <v>2074</v>
      </c>
      <c r="M45" s="22">
        <v>8.8867999999999991</v>
      </c>
      <c r="N45" s="23">
        <v>496</v>
      </c>
      <c r="O45" s="22">
        <v>2.1253000000000002</v>
      </c>
      <c r="P45" s="24">
        <v>174</v>
      </c>
      <c r="Q45" s="25">
        <v>0.74556999999999995</v>
      </c>
      <c r="R45" s="21">
        <v>3220</v>
      </c>
      <c r="S45" s="25">
        <v>13.7972</v>
      </c>
      <c r="T45" s="55">
        <v>1289</v>
      </c>
      <c r="U45" s="56">
        <v>100</v>
      </c>
    </row>
    <row r="46" spans="1:21" s="27" customFormat="1" ht="15" customHeight="1" x14ac:dyDescent="0.25">
      <c r="A46" s="52" t="s">
        <v>16</v>
      </c>
      <c r="B46" s="28" t="s">
        <v>55</v>
      </c>
      <c r="C46" s="29">
        <v>28137</v>
      </c>
      <c r="D46" s="30">
        <v>23</v>
      </c>
      <c r="E46" s="31">
        <v>8.1699999999999995E-2</v>
      </c>
      <c r="F46" s="32">
        <v>4722</v>
      </c>
      <c r="G46" s="31">
        <v>16.7822</v>
      </c>
      <c r="H46" s="32">
        <v>18023</v>
      </c>
      <c r="I46" s="31">
        <v>64.054400000000001</v>
      </c>
      <c r="J46" s="32">
        <v>2085</v>
      </c>
      <c r="K46" s="31">
        <v>7.4101999999999997</v>
      </c>
      <c r="L46" s="38">
        <v>2771</v>
      </c>
      <c r="M46" s="31">
        <v>9.8482000000000003</v>
      </c>
      <c r="N46" s="38">
        <v>50</v>
      </c>
      <c r="O46" s="31">
        <v>0.1777</v>
      </c>
      <c r="P46" s="41">
        <v>463</v>
      </c>
      <c r="Q46" s="34">
        <v>1.6455200000000001</v>
      </c>
      <c r="R46" s="30">
        <v>3689</v>
      </c>
      <c r="S46" s="34">
        <v>13.110900000000001</v>
      </c>
      <c r="T46" s="57">
        <v>3006</v>
      </c>
      <c r="U46" s="58">
        <v>100</v>
      </c>
    </row>
    <row r="47" spans="1:21" s="27" customFormat="1" ht="15" customHeight="1" x14ac:dyDescent="0.25">
      <c r="A47" s="52" t="s">
        <v>16</v>
      </c>
      <c r="B47" s="35" t="s">
        <v>56</v>
      </c>
      <c r="C47" s="47">
        <v>5342</v>
      </c>
      <c r="D47" s="21">
        <v>34</v>
      </c>
      <c r="E47" s="22">
        <v>0.63649999999999995</v>
      </c>
      <c r="F47" s="36">
        <v>314</v>
      </c>
      <c r="G47" s="22">
        <v>5.8779000000000003</v>
      </c>
      <c r="H47" s="36">
        <v>3962</v>
      </c>
      <c r="I47" s="22">
        <v>74.167000000000002</v>
      </c>
      <c r="J47" s="36">
        <v>487</v>
      </c>
      <c r="K47" s="22">
        <v>9.1164000000000005</v>
      </c>
      <c r="L47" s="36">
        <v>420</v>
      </c>
      <c r="M47" s="22">
        <v>7.8621999999999996</v>
      </c>
      <c r="N47" s="23">
        <v>11</v>
      </c>
      <c r="O47" s="22">
        <v>0.2059</v>
      </c>
      <c r="P47" s="24">
        <v>114</v>
      </c>
      <c r="Q47" s="25">
        <v>2.1340300000000001</v>
      </c>
      <c r="R47" s="37">
        <v>579</v>
      </c>
      <c r="S47" s="25">
        <v>10.8386</v>
      </c>
      <c r="T47" s="55">
        <v>312</v>
      </c>
      <c r="U47" s="56">
        <v>100</v>
      </c>
    </row>
    <row r="48" spans="1:21" s="27" customFormat="1" ht="15" customHeight="1" x14ac:dyDescent="0.25">
      <c r="A48" s="52" t="s">
        <v>16</v>
      </c>
      <c r="B48" s="28" t="s">
        <v>57</v>
      </c>
      <c r="C48" s="29">
        <v>21015</v>
      </c>
      <c r="D48" s="39">
        <v>197</v>
      </c>
      <c r="E48" s="31">
        <v>0.93740000000000001</v>
      </c>
      <c r="F48" s="32">
        <v>1700</v>
      </c>
      <c r="G48" s="31">
        <v>8.0894999999999992</v>
      </c>
      <c r="H48" s="38">
        <v>16646</v>
      </c>
      <c r="I48" s="31">
        <v>79.210099999999997</v>
      </c>
      <c r="J48" s="32">
        <v>282</v>
      </c>
      <c r="K48" s="31">
        <v>1.3419000000000001</v>
      </c>
      <c r="L48" s="32">
        <v>1879</v>
      </c>
      <c r="M48" s="31">
        <v>8.9412000000000003</v>
      </c>
      <c r="N48" s="38">
        <v>103</v>
      </c>
      <c r="O48" s="31">
        <v>0.49009999999999998</v>
      </c>
      <c r="P48" s="41">
        <v>208</v>
      </c>
      <c r="Q48" s="34">
        <v>0.98977000000000004</v>
      </c>
      <c r="R48" s="39">
        <v>1994</v>
      </c>
      <c r="S48" s="34">
        <v>9.4885000000000002</v>
      </c>
      <c r="T48" s="57">
        <v>1243</v>
      </c>
      <c r="U48" s="58">
        <v>100</v>
      </c>
    </row>
    <row r="49" spans="1:26" s="27" customFormat="1" ht="15" customHeight="1" x14ac:dyDescent="0.25">
      <c r="A49" s="52" t="s">
        <v>16</v>
      </c>
      <c r="B49" s="35" t="s">
        <v>58</v>
      </c>
      <c r="C49" s="47">
        <v>2349</v>
      </c>
      <c r="D49" s="21">
        <v>11</v>
      </c>
      <c r="E49" s="22">
        <v>0.46829999999999999</v>
      </c>
      <c r="F49" s="23">
        <v>400</v>
      </c>
      <c r="G49" s="22">
        <v>17.028500000000001</v>
      </c>
      <c r="H49" s="23">
        <v>863</v>
      </c>
      <c r="I49" s="22">
        <v>36.738999999999997</v>
      </c>
      <c r="J49" s="23">
        <v>586</v>
      </c>
      <c r="K49" s="22">
        <v>24.9468</v>
      </c>
      <c r="L49" s="36">
        <v>471</v>
      </c>
      <c r="M49" s="22">
        <v>20.051100000000002</v>
      </c>
      <c r="N49" s="36">
        <v>3</v>
      </c>
      <c r="O49" s="22">
        <v>0.12770000000000001</v>
      </c>
      <c r="P49" s="24">
        <v>15</v>
      </c>
      <c r="Q49" s="25">
        <v>0.63856999999999997</v>
      </c>
      <c r="R49" s="37">
        <v>228</v>
      </c>
      <c r="S49" s="25">
        <v>9.7063000000000006</v>
      </c>
      <c r="T49" s="55">
        <v>698</v>
      </c>
      <c r="U49" s="56">
        <v>100</v>
      </c>
    </row>
    <row r="50" spans="1:26" s="27" customFormat="1" ht="15" customHeight="1" x14ac:dyDescent="0.25">
      <c r="A50" s="52" t="s">
        <v>16</v>
      </c>
      <c r="B50" s="28" t="s">
        <v>59</v>
      </c>
      <c r="C50" s="29">
        <v>19097</v>
      </c>
      <c r="D50" s="30">
        <v>29</v>
      </c>
      <c r="E50" s="31">
        <v>0.15190000000000001</v>
      </c>
      <c r="F50" s="32">
        <v>1851</v>
      </c>
      <c r="G50" s="31">
        <v>9.6926000000000005</v>
      </c>
      <c r="H50" s="38">
        <v>13372</v>
      </c>
      <c r="I50" s="31">
        <v>70.021500000000003</v>
      </c>
      <c r="J50" s="32">
        <v>1341</v>
      </c>
      <c r="K50" s="31">
        <v>7.0220000000000002</v>
      </c>
      <c r="L50" s="32">
        <v>2308</v>
      </c>
      <c r="M50" s="31">
        <v>12.085699999999999</v>
      </c>
      <c r="N50" s="38">
        <v>66</v>
      </c>
      <c r="O50" s="31">
        <v>0.34560000000000002</v>
      </c>
      <c r="P50" s="41">
        <v>130</v>
      </c>
      <c r="Q50" s="34">
        <v>0.68074000000000001</v>
      </c>
      <c r="R50" s="30">
        <v>1530</v>
      </c>
      <c r="S50" s="34">
        <v>8.0116999999999994</v>
      </c>
      <c r="T50" s="57">
        <v>1777</v>
      </c>
      <c r="U50" s="58">
        <v>100</v>
      </c>
    </row>
    <row r="51" spans="1:26" s="27" customFormat="1" ht="15" customHeight="1" x14ac:dyDescent="0.25">
      <c r="A51" s="52" t="s">
        <v>16</v>
      </c>
      <c r="B51" s="35" t="s">
        <v>60</v>
      </c>
      <c r="C51" s="20">
        <v>450204</v>
      </c>
      <c r="D51" s="21">
        <v>1415</v>
      </c>
      <c r="E51" s="22">
        <v>0.31430000000000002</v>
      </c>
      <c r="F51" s="36">
        <v>25966</v>
      </c>
      <c r="G51" s="22">
        <v>5.7675999999999998</v>
      </c>
      <c r="H51" s="23">
        <v>402280</v>
      </c>
      <c r="I51" s="22">
        <v>89.355000000000004</v>
      </c>
      <c r="J51" s="23">
        <v>7789</v>
      </c>
      <c r="K51" s="22">
        <v>1.7301</v>
      </c>
      <c r="L51" s="23">
        <v>11400</v>
      </c>
      <c r="M51" s="22">
        <v>2.5322</v>
      </c>
      <c r="N51" s="36">
        <v>417</v>
      </c>
      <c r="O51" s="22">
        <v>9.2600000000000002E-2</v>
      </c>
      <c r="P51" s="24">
        <v>937</v>
      </c>
      <c r="Q51" s="25">
        <v>0.20813000000000001</v>
      </c>
      <c r="R51" s="21">
        <v>25112</v>
      </c>
      <c r="S51" s="25">
        <v>5.5778999999999996</v>
      </c>
      <c r="T51" s="55">
        <v>8758</v>
      </c>
      <c r="U51" s="56">
        <v>100</v>
      </c>
    </row>
    <row r="52" spans="1:26" s="27" customFormat="1" ht="15" customHeight="1" x14ac:dyDescent="0.25">
      <c r="A52" s="52" t="s">
        <v>16</v>
      </c>
      <c r="B52" s="28" t="s">
        <v>61</v>
      </c>
      <c r="C52" s="29">
        <v>19486</v>
      </c>
      <c r="D52" s="39">
        <v>542</v>
      </c>
      <c r="E52" s="31">
        <v>2.7814999999999999</v>
      </c>
      <c r="F52" s="32">
        <v>1222</v>
      </c>
      <c r="G52" s="31">
        <v>6.2712000000000003</v>
      </c>
      <c r="H52" s="38">
        <v>14964</v>
      </c>
      <c r="I52" s="31">
        <v>76.793599999999998</v>
      </c>
      <c r="J52" s="38">
        <v>879</v>
      </c>
      <c r="K52" s="31">
        <v>4.5109000000000004</v>
      </c>
      <c r="L52" s="32">
        <v>1224</v>
      </c>
      <c r="M52" s="31">
        <v>6.2813999999999997</v>
      </c>
      <c r="N52" s="38">
        <v>513</v>
      </c>
      <c r="O52" s="31">
        <v>2.6326999999999998</v>
      </c>
      <c r="P52" s="33">
        <v>142</v>
      </c>
      <c r="Q52" s="34">
        <v>0.72872999999999999</v>
      </c>
      <c r="R52" s="30">
        <v>2824</v>
      </c>
      <c r="S52" s="34">
        <v>14.4925</v>
      </c>
      <c r="T52" s="57">
        <v>1029</v>
      </c>
      <c r="U52" s="58">
        <v>100</v>
      </c>
    </row>
    <row r="53" spans="1:26" s="27" customFormat="1" ht="15" customHeight="1" x14ac:dyDescent="0.25">
      <c r="A53" s="52" t="s">
        <v>16</v>
      </c>
      <c r="B53" s="35" t="s">
        <v>62</v>
      </c>
      <c r="C53" s="47">
        <v>1088</v>
      </c>
      <c r="D53" s="37">
        <v>4</v>
      </c>
      <c r="E53" s="22">
        <v>0.36759999999999998</v>
      </c>
      <c r="F53" s="23">
        <v>336</v>
      </c>
      <c r="G53" s="22">
        <v>30.882400000000001</v>
      </c>
      <c r="H53" s="36">
        <v>73</v>
      </c>
      <c r="I53" s="22">
        <v>6.7096</v>
      </c>
      <c r="J53" s="23">
        <v>231</v>
      </c>
      <c r="K53" s="22">
        <v>21.2316</v>
      </c>
      <c r="L53" s="36">
        <v>404</v>
      </c>
      <c r="M53" s="22">
        <v>37.132399999999997</v>
      </c>
      <c r="N53" s="36">
        <v>5</v>
      </c>
      <c r="O53" s="22">
        <v>0.45960000000000001</v>
      </c>
      <c r="P53" s="24">
        <v>35</v>
      </c>
      <c r="Q53" s="25">
        <v>3.2169099999999999</v>
      </c>
      <c r="R53" s="37">
        <v>79</v>
      </c>
      <c r="S53" s="25">
        <v>7.2610000000000001</v>
      </c>
      <c r="T53" s="55">
        <v>302</v>
      </c>
      <c r="U53" s="56">
        <v>100</v>
      </c>
    </row>
    <row r="54" spans="1:26" s="27" customFormat="1" ht="15" customHeight="1" x14ac:dyDescent="0.25">
      <c r="A54" s="52" t="s">
        <v>16</v>
      </c>
      <c r="B54" s="28" t="s">
        <v>63</v>
      </c>
      <c r="C54" s="29">
        <v>50648</v>
      </c>
      <c r="D54" s="39">
        <v>155</v>
      </c>
      <c r="E54" s="31">
        <v>0.30599999999999999</v>
      </c>
      <c r="F54" s="32">
        <v>7093</v>
      </c>
      <c r="G54" s="43">
        <v>14.0045</v>
      </c>
      <c r="H54" s="38">
        <v>35223</v>
      </c>
      <c r="I54" s="43">
        <v>69.544700000000006</v>
      </c>
      <c r="J54" s="32">
        <v>3179</v>
      </c>
      <c r="K54" s="31">
        <v>6.2766999999999999</v>
      </c>
      <c r="L54" s="32">
        <v>4553</v>
      </c>
      <c r="M54" s="31">
        <v>8.9894999999999996</v>
      </c>
      <c r="N54" s="32">
        <v>49</v>
      </c>
      <c r="O54" s="31">
        <v>9.6699999999999994E-2</v>
      </c>
      <c r="P54" s="41">
        <v>396</v>
      </c>
      <c r="Q54" s="34">
        <v>0.78186999999999995</v>
      </c>
      <c r="R54" s="30">
        <v>5563</v>
      </c>
      <c r="S54" s="34">
        <v>10.983700000000001</v>
      </c>
      <c r="T54" s="57">
        <v>1982</v>
      </c>
      <c r="U54" s="58">
        <v>100</v>
      </c>
    </row>
    <row r="55" spans="1:26" s="27" customFormat="1" ht="15" customHeight="1" x14ac:dyDescent="0.25">
      <c r="A55" s="52" t="s">
        <v>16</v>
      </c>
      <c r="B55" s="35" t="s">
        <v>64</v>
      </c>
      <c r="C55" s="20">
        <v>51767</v>
      </c>
      <c r="D55" s="21">
        <v>632</v>
      </c>
      <c r="E55" s="22">
        <v>1.2209000000000001</v>
      </c>
      <c r="F55" s="23">
        <v>6585</v>
      </c>
      <c r="G55" s="22">
        <v>12.720499999999999</v>
      </c>
      <c r="H55" s="36">
        <v>34169</v>
      </c>
      <c r="I55" s="22">
        <v>66.005399999999995</v>
      </c>
      <c r="J55" s="36">
        <v>2841</v>
      </c>
      <c r="K55" s="22">
        <v>5.4881000000000002</v>
      </c>
      <c r="L55" s="23">
        <v>5367</v>
      </c>
      <c r="M55" s="22">
        <v>10.367599999999999</v>
      </c>
      <c r="N55" s="23">
        <v>1184</v>
      </c>
      <c r="O55" s="22">
        <v>2.2871999999999999</v>
      </c>
      <c r="P55" s="40">
        <v>989</v>
      </c>
      <c r="Q55" s="25">
        <v>1.91048</v>
      </c>
      <c r="R55" s="21">
        <v>6234</v>
      </c>
      <c r="S55" s="25">
        <v>12.042400000000001</v>
      </c>
      <c r="T55" s="55">
        <v>2339</v>
      </c>
      <c r="U55" s="56">
        <v>100</v>
      </c>
    </row>
    <row r="56" spans="1:26" s="27" customFormat="1" ht="15" customHeight="1" x14ac:dyDescent="0.25">
      <c r="A56" s="52" t="s">
        <v>16</v>
      </c>
      <c r="B56" s="28" t="s">
        <v>65</v>
      </c>
      <c r="C56" s="29">
        <v>963</v>
      </c>
      <c r="D56" s="30">
        <v>3</v>
      </c>
      <c r="E56" s="31">
        <v>0.3115</v>
      </c>
      <c r="F56" s="32">
        <v>235</v>
      </c>
      <c r="G56" s="31">
        <v>24.402899999999999</v>
      </c>
      <c r="H56" s="32">
        <v>482</v>
      </c>
      <c r="I56" s="31">
        <v>50.051900000000003</v>
      </c>
      <c r="J56" s="38">
        <v>43</v>
      </c>
      <c r="K56" s="31">
        <v>4.4652000000000003</v>
      </c>
      <c r="L56" s="32">
        <v>174</v>
      </c>
      <c r="M56" s="31">
        <v>18.0685</v>
      </c>
      <c r="N56" s="38">
        <v>10</v>
      </c>
      <c r="O56" s="31">
        <v>1.0384</v>
      </c>
      <c r="P56" s="33">
        <v>16</v>
      </c>
      <c r="Q56" s="34">
        <v>1.66147</v>
      </c>
      <c r="R56" s="39">
        <v>96</v>
      </c>
      <c r="S56" s="34">
        <v>9.9687999999999999</v>
      </c>
      <c r="T56" s="57">
        <v>691</v>
      </c>
      <c r="U56" s="58">
        <v>100</v>
      </c>
    </row>
    <row r="57" spans="1:26" s="27" customFormat="1" ht="15" customHeight="1" x14ac:dyDescent="0.25">
      <c r="A57" s="52" t="s">
        <v>16</v>
      </c>
      <c r="B57" s="35" t="s">
        <v>66</v>
      </c>
      <c r="C57" s="20">
        <v>19147</v>
      </c>
      <c r="D57" s="21">
        <v>31</v>
      </c>
      <c r="E57" s="22">
        <v>0.16189999999999999</v>
      </c>
      <c r="F57" s="36">
        <v>4913</v>
      </c>
      <c r="G57" s="22">
        <v>25.659400000000002</v>
      </c>
      <c r="H57" s="23">
        <v>11901</v>
      </c>
      <c r="I57" s="22">
        <v>62.155999999999999</v>
      </c>
      <c r="J57" s="23">
        <v>854</v>
      </c>
      <c r="K57" s="22">
        <v>4.4602000000000004</v>
      </c>
      <c r="L57" s="23">
        <v>1278</v>
      </c>
      <c r="M57" s="22">
        <v>6.6746999999999996</v>
      </c>
      <c r="N57" s="23">
        <v>28</v>
      </c>
      <c r="O57" s="22">
        <v>0.1462</v>
      </c>
      <c r="P57" s="40">
        <v>142</v>
      </c>
      <c r="Q57" s="25">
        <v>0.74163000000000001</v>
      </c>
      <c r="R57" s="37">
        <v>2114</v>
      </c>
      <c r="S57" s="25">
        <v>11.040900000000001</v>
      </c>
      <c r="T57" s="55">
        <v>2235</v>
      </c>
      <c r="U57" s="56">
        <v>100</v>
      </c>
    </row>
    <row r="58" spans="1:26" s="27" customFormat="1" ht="15" customHeight="1" x14ac:dyDescent="0.25">
      <c r="A58" s="52" t="s">
        <v>16</v>
      </c>
      <c r="B58" s="28" t="s">
        <v>67</v>
      </c>
      <c r="C58" s="42">
        <v>848</v>
      </c>
      <c r="D58" s="39">
        <v>24</v>
      </c>
      <c r="E58" s="31">
        <v>2.8302</v>
      </c>
      <c r="F58" s="32">
        <v>47</v>
      </c>
      <c r="G58" s="31">
        <v>5.5425000000000004</v>
      </c>
      <c r="H58" s="38">
        <v>692</v>
      </c>
      <c r="I58" s="31">
        <v>81.603800000000007</v>
      </c>
      <c r="J58" s="32">
        <v>8</v>
      </c>
      <c r="K58" s="31">
        <v>0.94340000000000002</v>
      </c>
      <c r="L58" s="32">
        <v>52</v>
      </c>
      <c r="M58" s="31">
        <v>6.1321000000000003</v>
      </c>
      <c r="N58" s="32">
        <v>6</v>
      </c>
      <c r="O58" s="31">
        <v>0.70750000000000002</v>
      </c>
      <c r="P58" s="41">
        <v>19</v>
      </c>
      <c r="Q58" s="34">
        <v>2.24057</v>
      </c>
      <c r="R58" s="30">
        <v>155</v>
      </c>
      <c r="S58" s="34">
        <v>18.278300000000002</v>
      </c>
      <c r="T58" s="57">
        <v>366</v>
      </c>
      <c r="U58" s="58">
        <v>100</v>
      </c>
    </row>
    <row r="59" spans="1:26" s="27" customFormat="1" ht="15" customHeight="1" thickBot="1" x14ac:dyDescent="0.3">
      <c r="A59" s="52" t="s">
        <v>16</v>
      </c>
      <c r="B59" s="60" t="s">
        <v>69</v>
      </c>
      <c r="C59" s="61">
        <v>429</v>
      </c>
      <c r="D59" s="62">
        <v>8</v>
      </c>
      <c r="E59" s="63">
        <v>1.8648</v>
      </c>
      <c r="F59" s="64">
        <v>6</v>
      </c>
      <c r="G59" s="63">
        <v>1.3986000000000001</v>
      </c>
      <c r="H59" s="65">
        <v>388</v>
      </c>
      <c r="I59" s="63">
        <v>90.442899999999995</v>
      </c>
      <c r="J59" s="64">
        <v>3</v>
      </c>
      <c r="K59" s="63">
        <v>0.69930000000000003</v>
      </c>
      <c r="L59" s="64">
        <v>21</v>
      </c>
      <c r="M59" s="63">
        <v>4.8951000000000002</v>
      </c>
      <c r="N59" s="64">
        <v>3</v>
      </c>
      <c r="O59" s="63">
        <v>0.69930000000000003</v>
      </c>
      <c r="P59" s="66">
        <v>0</v>
      </c>
      <c r="Q59" s="67">
        <v>0</v>
      </c>
      <c r="R59" s="68">
        <v>135</v>
      </c>
      <c r="S59" s="67">
        <v>31.468499999999999</v>
      </c>
      <c r="T59" s="69">
        <v>1099</v>
      </c>
      <c r="U59" s="70">
        <v>100</v>
      </c>
    </row>
    <row r="60" spans="1:26" s="45" customFormat="1" ht="15" customHeight="1" x14ac:dyDescent="0.25">
      <c r="A60" s="48"/>
      <c r="B60" s="5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6" s="45" customFormat="1" ht="29.25" customHeight="1" x14ac:dyDescent="0.25">
      <c r="A61" s="48"/>
      <c r="B61" s="71" t="str">
        <f>CONCATENATE("NOTE: Table reads (for 50 states, District of Columbia, and Puerto Rico totals):  Of all ",IF(ISTEXT(C7),LEFT(C7,3),TEXT(C7,"#,##0"))," public school female students ", A7, ", ", IF(ISTEXT(D7),LEFT(D7,3),TEXT(D7,"#,##0"))," (", TEXT(E7,"0.0"),"%) were American Indian or Alaska Native, and ",IF(ISTEXT(R7),LEFT(R7,3),TEXT(R7,"#,##0"))," (",TEXT(S7,"0.0"),"%) were students with disabilities served under the Individuals with Disabilities Education Act (IDEA).")</f>
        <v>NOTE: Table reads (for 50 states, District of Columbia, and Puerto Rico totals):  Of all 2,181,612 public school female students who are English language learners enrolled in English language instruction educational programs, 14,542 (0.7%) were American Indian or Alaska Native, and 220,769 (10.1%) were students with disabilities served under the Individuals with Disabilities Education Act (IDEA).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49"/>
      <c r="W61" s="50"/>
    </row>
    <row r="62" spans="1:26" s="45" customFormat="1" ht="14.15" customHeight="1" x14ac:dyDescent="0.25">
      <c r="B62" s="72" t="s">
        <v>71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s="45" customFormat="1" ht="15" customHeight="1" x14ac:dyDescent="0.3">
      <c r="A63" s="48"/>
      <c r="B63" s="72" t="s">
        <v>70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54"/>
      <c r="Y63" s="1"/>
      <c r="Z63" s="1"/>
    </row>
    <row r="64" spans="1:26" s="45" customFormat="1" ht="15" customHeight="1" x14ac:dyDescent="0.25">
      <c r="A64" s="4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s="45" customFormat="1" ht="15" customHeight="1" x14ac:dyDescent="0.25">
      <c r="A65" s="4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</sheetData>
  <sortState xmlns:xlrd2="http://schemas.microsoft.com/office/spreadsheetml/2017/richdata2" ref="B8:U59">
    <sortCondition ref="B8:B59"/>
  </sortState>
  <mergeCells count="17">
    <mergeCell ref="P5:Q5"/>
    <mergeCell ref="T4:T5"/>
    <mergeCell ref="B62:Z62"/>
    <mergeCell ref="B63:W63"/>
    <mergeCell ref="B61:U61"/>
    <mergeCell ref="B2:U2"/>
    <mergeCell ref="B4:B5"/>
    <mergeCell ref="C4:C5"/>
    <mergeCell ref="D4:Q4"/>
    <mergeCell ref="R4:S5"/>
    <mergeCell ref="U4:U5"/>
    <mergeCell ref="D5:E5"/>
    <mergeCell ref="F5:G5"/>
    <mergeCell ref="H5:I5"/>
    <mergeCell ref="J5:K5"/>
    <mergeCell ref="L5:M5"/>
    <mergeCell ref="N5:O5"/>
  </mergeCells>
  <phoneticPr fontId="21" type="noConversion"/>
  <printOptions horizontalCentered="1"/>
  <pageMargins left="0.25" right="0.25" top="1" bottom="1" header="0.5" footer="0.5"/>
  <pageSetup paperSize="3" scale="68" orientation="landscape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ECABCEFB630D488879B269665A48CB" ma:contentTypeVersion="0" ma:contentTypeDescription="Create a new document." ma:contentTypeScope="" ma:versionID="0d6bdbe8712efb551a9ad1752e2d6e46">
  <xsd:schema xmlns:xsd="http://www.w3.org/2001/XMLSchema" xmlns:xs="http://www.w3.org/2001/XMLSchema" xmlns:p="http://schemas.microsoft.com/office/2006/metadata/properties" xmlns:ns2="b7635ab0-52e7-4e33-aa76-893cd120ef45" targetNamespace="http://schemas.microsoft.com/office/2006/metadata/properties" ma:root="true" ma:fieldsID="c571750c5f0ebc31974f90f872357a24" ns2:_="">
    <xsd:import namespace="b7635ab0-52e7-4e33-aa76-893cd120ef4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35ab0-52e7-4e33-aa76-893cd120ef4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7635ab0-52e7-4e33-aa76-893cd120ef45">DNVT47QTA7NQ-1416470464-490</_dlc_DocId>
    <_dlc_DocIdUrl xmlns="b7635ab0-52e7-4e33-aa76-893cd120ef45">
      <Url>https://sharepoint.aemcorp.com/ed/etss/CRDC/collaboration/_layouts/15/DocIdRedir.aspx?ID=DNVT47QTA7NQ-1416470464-490</Url>
      <Description>DNVT47QTA7NQ-1416470464-490</Description>
    </_dlc_DocIdUrl>
  </documentManagement>
</p:properties>
</file>

<file path=customXml/itemProps1.xml><?xml version="1.0" encoding="utf-8"?>
<ds:datastoreItem xmlns:ds="http://schemas.openxmlformats.org/officeDocument/2006/customXml" ds:itemID="{B7786D22-2A9E-4547-BC4A-6F86114FF1E0}"/>
</file>

<file path=customXml/itemProps2.xml><?xml version="1.0" encoding="utf-8"?>
<ds:datastoreItem xmlns:ds="http://schemas.openxmlformats.org/officeDocument/2006/customXml" ds:itemID="{B0878FED-4F30-4F5C-A1F0-4CF90B70A12E}"/>
</file>

<file path=customXml/itemProps3.xml><?xml version="1.0" encoding="utf-8"?>
<ds:datastoreItem xmlns:ds="http://schemas.openxmlformats.org/officeDocument/2006/customXml" ds:itemID="{5CF04E40-8A33-4E2E-B1E3-3A15F58A2097}"/>
</file>

<file path=customXml/itemProps4.xml><?xml version="1.0" encoding="utf-8"?>
<ds:datastoreItem xmlns:ds="http://schemas.openxmlformats.org/officeDocument/2006/customXml" ds:itemID="{C682AD02-991F-483C-9306-C7508B656E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Total</vt:lpstr>
      <vt:lpstr>Male</vt:lpstr>
      <vt:lpstr>Female</vt:lpstr>
      <vt:lpstr>Female!Print_Area</vt:lpstr>
      <vt:lpstr>Male!Print_Area</vt:lpstr>
      <vt:lpstr>Total!Print_Area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for Civil Rights</dc:creator>
  <cp:lastModifiedBy>Sable, Jennifer</cp:lastModifiedBy>
  <cp:lastPrinted>2015-09-09T01:36:25Z</cp:lastPrinted>
  <dcterms:created xsi:type="dcterms:W3CDTF">2014-03-02T22:16:30Z</dcterms:created>
  <dcterms:modified xsi:type="dcterms:W3CDTF">2020-11-23T17:57:11Z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0x010100C2ECABCEFB630D488879B269665A48CB</vt:lpwstr>
  </property>
  <property fmtid="{D5CDD505-2E9C-101B-9397-08002B2CF9AE}" pid="3" name="_dlc_DocIdItemGuid">
    <vt:lpwstr>eecb4130-30f4-4301-a8da-3b68b1517375</vt:lpwstr>
  </property>
</Properties>
</file>