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37C03DB7-6506-49A3-8DF4-C0EA01B49AB5}" xr6:coauthVersionLast="46" xr6:coauthVersionMax="46" xr10:uidLastSave="{00000000-0000-0000-0000-000000000000}"/>
  <bookViews>
    <workbookView xWindow="0" yWindow="24" windowWidth="18984" windowHeight="9960" tabRatio="691" xr2:uid="{00000000-000D-0000-FFFF-FFFF00000000}"/>
  </bookViews>
  <sheets>
    <sheet name="Total" sheetId="56" r:id="rId1"/>
    <sheet name="Male" sheetId="57" r:id="rId2"/>
    <sheet name="Female" sheetId="58" r:id="rId3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#REF!</definedName>
    <definedName name="SCH_351_Total">#REF!</definedName>
    <definedName name="SCH_352_Female">#REF!</definedName>
    <definedName name="SCH_352_Male">#REF!</definedName>
    <definedName name="SCH_352_Total">#REF!</definedName>
    <definedName name="SCH_353_Female">#REF!</definedName>
    <definedName name="SCH_353_Male">#REF!</definedName>
    <definedName name="SCH_353_Total">#REF!</definedName>
    <definedName name="SCH_3534_Female">#REF!</definedName>
    <definedName name="SCH_3534_Male">#REF!</definedName>
    <definedName name="SCH_3534_Total">#REF!</definedName>
    <definedName name="SCH_354_Female">#REF!</definedName>
    <definedName name="SCH_354_Male">#REF!</definedName>
    <definedName name="SCH_354_Total">#REF!</definedName>
    <definedName name="SCH_355_Female">#REF!</definedName>
    <definedName name="SCH_355_Male">#REF!</definedName>
    <definedName name="SCH_355_Total">#REF!</definedName>
    <definedName name="SCH_3556_Female">#REF!</definedName>
    <definedName name="SCH_3556_Male">#REF!</definedName>
    <definedName name="SCH_3556_Total">#REF!</definedName>
    <definedName name="SCH_356_Female">#REF!</definedName>
    <definedName name="SCH_356_Male">#REF!</definedName>
    <definedName name="SCH_356_Total">#REF!</definedName>
    <definedName name="SCH_357_Female">#REF!</definedName>
    <definedName name="SCH_357_Male">#REF!</definedName>
    <definedName name="SCH_357_Total">#REF!</definedName>
    <definedName name="SCH_358_Female">#REF!</definedName>
    <definedName name="SCH_358_Male">#REF!</definedName>
    <definedName name="SCH_358_Total">#REF!</definedName>
    <definedName name="SCH_359_Female">#REF!</definedName>
    <definedName name="SCH_359_Male">#REF!</definedName>
    <definedName name="SCH_359_Total">#REF!</definedName>
    <definedName name="SCH_361_Female">#REF!</definedName>
    <definedName name="SCH_361_Male">#REF!</definedName>
    <definedName name="SCH_361_Total">Total!$A$6:$U$59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8" l="1"/>
  <c r="B2" i="57"/>
  <c r="B2" i="56"/>
  <c r="D69" i="58" l="1"/>
  <c r="C69" i="58"/>
  <c r="B61" i="58" s="1"/>
  <c r="D65" i="58"/>
  <c r="C65" i="58"/>
  <c r="D69" i="57"/>
  <c r="C69" i="57"/>
  <c r="B61" i="57" s="1"/>
  <c r="D65" i="57"/>
  <c r="C65" i="57"/>
  <c r="D69" i="56" l="1"/>
  <c r="C69" i="56"/>
  <c r="B61" i="56" s="1"/>
  <c r="C65" i="56" l="1"/>
  <c r="D65" i="56"/>
</calcChain>
</file>

<file path=xl/sharedStrings.xml><?xml version="1.0" encoding="utf-8"?>
<sst xmlns="http://schemas.openxmlformats.org/spreadsheetml/2006/main" count="413" uniqueCount="75">
  <si>
    <t>State</t>
  </si>
  <si>
    <t>Corporal punishment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</si>
  <si>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</si>
  <si>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</si>
  <si>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</si>
  <si>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</si>
  <si>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</si>
  <si>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</si>
  <si>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</si>
  <si>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</si>
  <si>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</si>
  <si>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</si>
  <si>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School-related arrests</t>
  </si>
  <si>
    <t xml:space="preserve">English Language Learners Without Disabilities </t>
  </si>
  <si>
    <t>Students Without Disabilities</t>
  </si>
  <si>
    <t>Race/Ethnicity of Students Without Disabilities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</si>
  <si>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</si>
  <si>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</si>
  <si>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</si>
  <si>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</si>
  <si>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</si>
  <si>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</si>
  <si>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</si>
  <si>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</si>
  <si>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</si>
  <si>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</si>
  <si>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</si>
  <si>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</si>
  <si>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</si>
  <si>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</si>
  <si>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</si>
  <si>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</si>
  <si>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</si>
  <si>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</si>
  <si>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</si>
  <si>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</si>
  <si>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</si>
  <si>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</si>
  <si>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</si>
  <si>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</si>
  <si>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</si>
  <si>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</si>
  <si>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</si>
  <si>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</si>
  <si>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</si>
  <si>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</si>
  <si>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</si>
  <si>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</si>
  <si>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</si>
  <si>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</si>
  <si>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</si>
  <si>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</si>
  <si>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</si>
  <si>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</si>
  <si>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</si>
  <si>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</si>
  <si>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</si>
  <si>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</si>
  <si>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</si>
  <si>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</si>
  <si>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</si>
  <si>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</si>
  <si>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</si>
  <si>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</si>
  <si>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</si>
  <si>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</si>
  <si>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</si>
  <si>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Percent</t>
  </si>
  <si>
    <t>Number of Schools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</si>
  <si>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</si>
  <si>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</si>
  <si>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</si>
  <si>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99.4% of responding schools.</t>
  </si>
  <si>
    <t>#</t>
  </si>
  <si>
    <t># Rounds to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</si>
</sst>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"/>
    <numFmt numFmtId="165" formatCode="#,##0.0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1" fontId="7" fillId="0" borderId="0" xfId="36" applyNumberFormat="1" applyFont="1" applyBorder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5" applyFont="1" applyAlignment="1">
      <alignment horizontal="left"/>
    </xf>
    <xf numFmtId="0" fontId="10" fillId="0" borderId="2" xfId="36" applyFont="1" applyBorder="1"/>
    <xf numFmtId="1" fontId="7" fillId="0" borderId="2" xfId="36" applyNumberFormat="1" applyFont="1" applyBorder="1" applyAlignment="1">
      <alignment wrapText="1"/>
    </xf>
    <xf numFmtId="0" fontId="11" fillId="0" borderId="0" xfId="35" applyFont="1" applyFill="1" applyAlignment="1"/>
    <xf numFmtId="0" fontId="13" fillId="0" borderId="0" xfId="35" applyFont="1" applyFill="1" applyAlignment="1"/>
    <xf numFmtId="0" fontId="12" fillId="0" borderId="22" xfId="34" applyFont="1" applyFill="1" applyBorder="1" applyAlignment="1"/>
    <xf numFmtId="1" fontId="12" fillId="0" borderId="23" xfId="34" applyNumberFormat="1" applyFont="1" applyFill="1" applyBorder="1" applyAlignment="1">
      <alignment horizontal="right" wrapText="1"/>
    </xf>
    <xf numFmtId="1" fontId="12" fillId="0" borderId="24" xfId="34" applyNumberFormat="1" applyFont="1" applyFill="1" applyBorder="1" applyAlignment="1">
      <alignment horizontal="right" wrapText="1"/>
    </xf>
    <xf numFmtId="1" fontId="12" fillId="0" borderId="22" xfId="34" applyNumberFormat="1" applyFont="1" applyFill="1" applyBorder="1" applyAlignment="1">
      <alignment horizontal="right" wrapText="1"/>
    </xf>
    <xf numFmtId="1" fontId="12" fillId="0" borderId="25" xfId="0" applyNumberFormat="1" applyFont="1" applyBorder="1" applyAlignment="1">
      <alignment horizontal="right" wrapText="1"/>
    </xf>
    <xf numFmtId="1" fontId="12" fillId="0" borderId="2" xfId="34" applyNumberFormat="1" applyFont="1" applyFill="1" applyBorder="1" applyAlignment="1">
      <alignment horizontal="right" wrapText="1"/>
    </xf>
    <xf numFmtId="1" fontId="12" fillId="0" borderId="26" xfId="0" applyNumberFormat="1" applyFont="1" applyBorder="1" applyAlignment="1">
      <alignment horizontal="right" wrapText="1"/>
    </xf>
    <xf numFmtId="1" fontId="12" fillId="0" borderId="27" xfId="34" applyNumberFormat="1" applyFont="1" applyFill="1" applyBorder="1" applyAlignment="1">
      <alignment wrapText="1"/>
    </xf>
    <xf numFmtId="1" fontId="12" fillId="0" borderId="28" xfId="34" applyNumberFormat="1" applyFont="1" applyFill="1" applyBorder="1" applyAlignment="1">
      <alignment wrapText="1"/>
    </xf>
    <xf numFmtId="0" fontId="11" fillId="0" borderId="0" xfId="33" applyFont="1" applyFill="1"/>
    <xf numFmtId="0" fontId="13" fillId="0" borderId="0" xfId="33" applyFont="1" applyFill="1" applyBorder="1"/>
    <xf numFmtId="0" fontId="13" fillId="0" borderId="0" xfId="33" applyFont="1" applyFill="1"/>
    <xf numFmtId="37" fontId="13" fillId="0" borderId="20" xfId="33" applyNumberFormat="1" applyFont="1" applyFill="1" applyBorder="1"/>
    <xf numFmtId="0" fontId="13" fillId="0" borderId="0" xfId="35" applyFont="1" applyFill="1"/>
    <xf numFmtId="0" fontId="13" fillId="0" borderId="0" xfId="35" applyFont="1" applyFill="1" applyBorder="1"/>
    <xf numFmtId="0" fontId="13" fillId="0" borderId="0" xfId="35" quotePrefix="1" applyFont="1" applyFill="1" applyAlignment="1">
      <alignment horizontal="left"/>
    </xf>
    <xf numFmtId="0" fontId="13" fillId="0" borderId="0" xfId="33" applyFont="1"/>
    <xf numFmtId="0" fontId="6" fillId="0" borderId="0" xfId="33" applyFont="1"/>
    <xf numFmtId="0" fontId="7" fillId="0" borderId="0" xfId="33" applyFont="1" applyBorder="1"/>
    <xf numFmtId="0" fontId="7" fillId="0" borderId="0" xfId="33" applyFont="1"/>
    <xf numFmtId="164" fontId="13" fillId="0" borderId="20" xfId="35" applyNumberFormat="1" applyFont="1" applyFill="1" applyBorder="1" applyAlignment="1">
      <alignment horizontal="right"/>
    </xf>
    <xf numFmtId="164" fontId="13" fillId="0" borderId="1" xfId="35" applyNumberFormat="1" applyFont="1" applyFill="1" applyBorder="1" applyAlignment="1">
      <alignment horizontal="right"/>
    </xf>
    <xf numFmtId="165" fontId="13" fillId="0" borderId="11" xfId="35" applyNumberFormat="1" applyFont="1" applyFill="1" applyBorder="1" applyAlignment="1">
      <alignment horizontal="right"/>
    </xf>
    <xf numFmtId="165" fontId="13" fillId="0" borderId="30" xfId="35" applyNumberFormat="1" applyFont="1" applyFill="1" applyBorder="1" applyAlignment="1">
      <alignment horizontal="right"/>
    </xf>
    <xf numFmtId="164" fontId="13" fillId="0" borderId="0" xfId="35" quotePrefix="1" applyNumberFormat="1" applyFont="1" applyFill="1" applyBorder="1" applyAlignment="1">
      <alignment horizontal="right"/>
    </xf>
    <xf numFmtId="164" fontId="13" fillId="0" borderId="0" xfId="35" applyNumberFormat="1" applyFont="1" applyFill="1" applyBorder="1" applyAlignment="1">
      <alignment horizontal="right"/>
    </xf>
    <xf numFmtId="164" fontId="13" fillId="0" borderId="21" xfId="35" applyNumberFormat="1" applyFont="1" applyFill="1" applyBorder="1" applyAlignment="1">
      <alignment horizontal="right"/>
    </xf>
    <xf numFmtId="165" fontId="13" fillId="0" borderId="0" xfId="35" applyNumberFormat="1" applyFont="1" applyFill="1" applyBorder="1" applyAlignment="1">
      <alignment horizontal="right"/>
    </xf>
    <xf numFmtId="164" fontId="13" fillId="0" borderId="1" xfId="35" quotePrefix="1" applyNumberFormat="1" applyFont="1" applyFill="1" applyBorder="1" applyAlignment="1">
      <alignment horizontal="right"/>
    </xf>
    <xf numFmtId="164" fontId="13" fillId="0" borderId="21" xfId="35" quotePrefix="1" applyNumberFormat="1" applyFont="1" applyFill="1" applyBorder="1" applyAlignment="1">
      <alignment horizontal="right"/>
    </xf>
    <xf numFmtId="164" fontId="13" fillId="0" borderId="20" xfId="35" quotePrefix="1" applyNumberFormat="1" applyFont="1" applyFill="1" applyBorder="1" applyAlignment="1">
      <alignment horizontal="right"/>
    </xf>
    <xf numFmtId="0" fontId="6" fillId="0" borderId="0" xfId="33" applyFont="1" applyFill="1" applyBorder="1"/>
    <xf numFmtId="0" fontId="6" fillId="2" borderId="0" xfId="35" applyFont="1" applyFill="1" applyBorder="1"/>
    <xf numFmtId="0" fontId="7" fillId="2" borderId="0" xfId="35" applyFont="1" applyFill="1" applyBorder="1"/>
    <xf numFmtId="0" fontId="7" fillId="2" borderId="0" xfId="33" applyFont="1" applyFill="1" applyBorder="1"/>
    <xf numFmtId="0" fontId="6" fillId="2" borderId="0" xfId="35" applyFont="1" applyFill="1" applyBorder="1" applyAlignment="1">
      <alignment horizontal="right"/>
    </xf>
    <xf numFmtId="0" fontId="13" fillId="0" borderId="0" xfId="81" applyFont="1" applyFill="1" applyBorder="1"/>
    <xf numFmtId="164" fontId="13" fillId="3" borderId="20" xfId="35" applyNumberFormat="1" applyFont="1" applyFill="1" applyBorder="1" applyAlignment="1">
      <alignment horizontal="right"/>
    </xf>
    <xf numFmtId="164" fontId="13" fillId="3" borderId="1" xfId="35" applyNumberFormat="1" applyFont="1" applyFill="1" applyBorder="1" applyAlignment="1">
      <alignment horizontal="right"/>
    </xf>
    <xf numFmtId="165" fontId="13" fillId="3" borderId="30" xfId="35" applyNumberFormat="1" applyFont="1" applyFill="1" applyBorder="1" applyAlignment="1">
      <alignment horizontal="right"/>
    </xf>
    <xf numFmtId="164" fontId="13" fillId="3" borderId="0" xfId="35" applyNumberFormat="1" applyFont="1" applyFill="1" applyBorder="1" applyAlignment="1">
      <alignment horizontal="right"/>
    </xf>
    <xf numFmtId="164" fontId="13" fillId="3" borderId="0" xfId="35" quotePrefix="1" applyNumberFormat="1" applyFont="1" applyFill="1" applyBorder="1" applyAlignment="1">
      <alignment horizontal="right"/>
    </xf>
    <xf numFmtId="164" fontId="13" fillId="3" borderId="21" xfId="35" applyNumberFormat="1" applyFont="1" applyFill="1" applyBorder="1" applyAlignment="1">
      <alignment horizontal="right"/>
    </xf>
    <xf numFmtId="165" fontId="13" fillId="3" borderId="11" xfId="35" applyNumberFormat="1" applyFont="1" applyFill="1" applyBorder="1" applyAlignment="1">
      <alignment horizontal="right"/>
    </xf>
    <xf numFmtId="164" fontId="13" fillId="3" borderId="5" xfId="35" applyNumberFormat="1" applyFont="1" applyFill="1" applyBorder="1" applyAlignment="1">
      <alignment horizontal="right"/>
    </xf>
    <xf numFmtId="165" fontId="13" fillId="3" borderId="0" xfId="35" applyNumberFormat="1" applyFont="1" applyFill="1" applyBorder="1" applyAlignment="1">
      <alignment horizontal="right"/>
    </xf>
    <xf numFmtId="0" fontId="13" fillId="3" borderId="0" xfId="81" applyFont="1" applyFill="1" applyBorder="1"/>
    <xf numFmtId="164" fontId="13" fillId="3" borderId="21" xfId="35" quotePrefix="1" applyNumberFormat="1" applyFont="1" applyFill="1" applyBorder="1" applyAlignment="1">
      <alignment horizontal="right"/>
    </xf>
    <xf numFmtId="164" fontId="13" fillId="3" borderId="1" xfId="35" quotePrefix="1" applyNumberFormat="1" applyFont="1" applyFill="1" applyBorder="1" applyAlignment="1">
      <alignment horizontal="right"/>
    </xf>
    <xf numFmtId="164" fontId="13" fillId="3" borderId="20" xfId="35" quotePrefix="1" applyNumberFormat="1" applyFont="1" applyFill="1" applyBorder="1" applyAlignment="1">
      <alignment horizontal="right"/>
    </xf>
    <xf numFmtId="165" fontId="13" fillId="0" borderId="30" xfId="35" quotePrefix="1" applyNumberFormat="1" applyFont="1" applyFill="1" applyBorder="1" applyAlignment="1">
      <alignment horizontal="right"/>
    </xf>
    <xf numFmtId="37" fontId="13" fillId="3" borderId="20" xfId="33" applyNumberFormat="1" applyFont="1" applyFill="1" applyBorder="1"/>
    <xf numFmtId="37" fontId="13" fillId="0" borderId="0" xfId="33" applyNumberFormat="1" applyFont="1" applyFill="1" applyBorder="1"/>
    <xf numFmtId="1" fontId="12" fillId="0" borderId="2" xfId="34" applyNumberFormat="1" applyFont="1" applyFill="1" applyBorder="1" applyAlignment="1">
      <alignment wrapText="1"/>
    </xf>
    <xf numFmtId="0" fontId="12" fillId="3" borderId="29" xfId="34" applyFont="1" applyFill="1" applyBorder="1" applyAlignment="1">
      <alignment horizontal="left" vertical="center"/>
    </xf>
    <xf numFmtId="0" fontId="13" fillId="4" borderId="2" xfId="81" applyFont="1" applyFill="1" applyBorder="1"/>
    <xf numFmtId="164" fontId="13" fillId="4" borderId="27" xfId="35" quotePrefix="1" applyNumberFormat="1" applyFont="1" applyFill="1" applyBorder="1" applyAlignment="1">
      <alignment horizontal="right"/>
    </xf>
    <xf numFmtId="164" fontId="13" fillId="4" borderId="24" xfId="35" quotePrefix="1" applyNumberFormat="1" applyFont="1" applyFill="1" applyBorder="1" applyAlignment="1">
      <alignment horizontal="right"/>
    </xf>
    <xf numFmtId="165" fontId="13" fillId="4" borderId="31" xfId="35" applyNumberFormat="1" applyFont="1" applyFill="1" applyBorder="1" applyAlignment="1">
      <alignment horizontal="right"/>
    </xf>
    <xf numFmtId="164" fontId="13" fillId="4" borderId="2" xfId="35" applyNumberFormat="1" applyFont="1" applyFill="1" applyBorder="1" applyAlignment="1">
      <alignment horizontal="right"/>
    </xf>
    <xf numFmtId="164" fontId="13" fillId="4" borderId="2" xfId="35" quotePrefix="1" applyNumberFormat="1" applyFont="1" applyFill="1" applyBorder="1" applyAlignment="1">
      <alignment horizontal="right"/>
    </xf>
    <xf numFmtId="164" fontId="13" fillId="4" borderId="28" xfId="35" quotePrefix="1" applyNumberFormat="1" applyFont="1" applyFill="1" applyBorder="1" applyAlignment="1">
      <alignment horizontal="right"/>
    </xf>
    <xf numFmtId="165" fontId="13" fillId="4" borderId="22" xfId="35" applyNumberFormat="1" applyFont="1" applyFill="1" applyBorder="1" applyAlignment="1">
      <alignment horizontal="right"/>
    </xf>
    <xf numFmtId="164" fontId="13" fillId="4" borderId="24" xfId="35" applyNumberFormat="1" applyFont="1" applyFill="1" applyBorder="1" applyAlignment="1">
      <alignment horizontal="right"/>
    </xf>
    <xf numFmtId="37" fontId="13" fillId="4" borderId="27" xfId="33" applyNumberFormat="1" applyFont="1" applyFill="1" applyBorder="1"/>
    <xf numFmtId="165" fontId="13" fillId="4" borderId="2" xfId="35" applyNumberFormat="1" applyFont="1" applyFill="1" applyBorder="1" applyAlignment="1">
      <alignment horizontal="right"/>
    </xf>
    <xf numFmtId="1" fontId="12" fillId="0" borderId="10" xfId="34" applyNumberFormat="1" applyFont="1" applyFill="1" applyBorder="1" applyAlignment="1">
      <alignment horizontal="center" wrapText="1"/>
    </xf>
    <xf numFmtId="1" fontId="12" fillId="0" borderId="29" xfId="34" applyNumberFormat="1" applyFont="1" applyFill="1" applyBorder="1" applyAlignment="1">
      <alignment horizontal="center" wrapText="1"/>
    </xf>
    <xf numFmtId="1" fontId="12" fillId="0" borderId="21" xfId="34" applyNumberFormat="1" applyFont="1" applyFill="1" applyBorder="1" applyAlignment="1">
      <alignment horizontal="center" wrapText="1"/>
    </xf>
    <xf numFmtId="1" fontId="12" fillId="0" borderId="0" xfId="34" applyNumberFormat="1" applyFont="1" applyFill="1" applyBorder="1" applyAlignment="1">
      <alignment horizontal="center" wrapText="1"/>
    </xf>
    <xf numFmtId="1" fontId="12" fillId="0" borderId="5" xfId="34" applyNumberFormat="1" applyFont="1" applyFill="1" applyBorder="1" applyAlignment="1">
      <alignment horizontal="center" vertical="center" wrapText="1"/>
    </xf>
    <xf numFmtId="1" fontId="12" fillId="0" borderId="3" xfId="34" applyNumberFormat="1" applyFont="1" applyFill="1" applyBorder="1" applyAlignment="1">
      <alignment horizontal="center" vertical="center" wrapText="1"/>
    </xf>
    <xf numFmtId="1" fontId="12" fillId="0" borderId="13" xfId="34" applyNumberFormat="1" applyFont="1" applyFill="1" applyBorder="1" applyAlignment="1">
      <alignment horizontal="center" vertical="center" wrapText="1"/>
    </xf>
    <xf numFmtId="1" fontId="12" fillId="0" borderId="14" xfId="34" applyNumberFormat="1" applyFont="1" applyFill="1" applyBorder="1" applyAlignment="1">
      <alignment horizontal="center" vertical="center" wrapText="1"/>
    </xf>
    <xf numFmtId="0" fontId="15" fillId="0" borderId="0" xfId="36" applyFont="1" applyAlignment="1">
      <alignment wrapText="1"/>
    </xf>
    <xf numFmtId="0" fontId="13" fillId="0" borderId="0" xfId="33" applyFont="1" applyFill="1" applyBorder="1" applyAlignment="1">
      <alignment vertical="center"/>
    </xf>
    <xf numFmtId="0" fontId="12" fillId="0" borderId="3" xfId="34" applyFont="1" applyFill="1" applyBorder="1" applyAlignment="1">
      <alignment horizontal="left"/>
    </xf>
    <xf numFmtId="0" fontId="12" fillId="0" borderId="11" xfId="34" applyFont="1" applyFill="1" applyBorder="1" applyAlignment="1">
      <alignment horizontal="left"/>
    </xf>
    <xf numFmtId="1" fontId="12" fillId="0" borderId="4" xfId="34" applyNumberFormat="1" applyFont="1" applyFill="1" applyBorder="1" applyAlignment="1">
      <alignment horizontal="center" wrapText="1"/>
    </xf>
    <xf numFmtId="1" fontId="12" fillId="0" borderId="12" xfId="34" applyNumberFormat="1" applyFont="1" applyFill="1" applyBorder="1" applyAlignment="1">
      <alignment horizontal="center" wrapText="1"/>
    </xf>
    <xf numFmtId="1" fontId="12" fillId="0" borderId="6" xfId="34" applyNumberFormat="1" applyFont="1" applyFill="1" applyBorder="1" applyAlignment="1">
      <alignment horizontal="center" vertical="center"/>
    </xf>
    <xf numFmtId="1" fontId="12" fillId="0" borderId="7" xfId="34" applyNumberFormat="1" applyFont="1" applyFill="1" applyBorder="1" applyAlignment="1">
      <alignment horizontal="center" vertical="center"/>
    </xf>
    <xf numFmtId="1" fontId="12" fillId="0" borderId="8" xfId="34" applyNumberFormat="1" applyFont="1" applyFill="1" applyBorder="1" applyAlignment="1">
      <alignment horizontal="center" vertical="center"/>
    </xf>
    <xf numFmtId="1" fontId="12" fillId="0" borderId="9" xfId="34" applyNumberFormat="1" applyFont="1" applyFill="1" applyBorder="1" applyAlignment="1">
      <alignment horizontal="center" wrapText="1"/>
    </xf>
    <xf numFmtId="1" fontId="12" fillId="0" borderId="20" xfId="34" applyNumberFormat="1" applyFont="1" applyFill="1" applyBorder="1" applyAlignment="1">
      <alignment horizontal="center" wrapText="1"/>
    </xf>
    <xf numFmtId="1" fontId="12" fillId="0" borderId="15" xfId="34" applyNumberFormat="1" applyFont="1" applyFill="1" applyBorder="1" applyAlignment="1">
      <alignment horizontal="center" wrapText="1"/>
    </xf>
    <xf numFmtId="1" fontId="12" fillId="0" borderId="16" xfId="34" applyNumberFormat="1" applyFont="1" applyFill="1" applyBorder="1" applyAlignment="1">
      <alignment horizontal="center" wrapText="1"/>
    </xf>
    <xf numFmtId="1" fontId="12" fillId="0" borderId="17" xfId="34" applyNumberFormat="1" applyFont="1" applyFill="1" applyBorder="1" applyAlignment="1">
      <alignment horizontal="center" wrapText="1"/>
    </xf>
    <xf numFmtId="1" fontId="12" fillId="0" borderId="18" xfId="34" applyNumberFormat="1" applyFont="1" applyFill="1" applyBorder="1" applyAlignment="1">
      <alignment horizontal="center" wrapText="1"/>
    </xf>
    <xf numFmtId="1" fontId="12" fillId="0" borderId="19" xfId="34" applyNumberFormat="1" applyFont="1" applyFill="1" applyBorder="1" applyAlignment="1">
      <alignment horizontal="center" wrapText="1"/>
    </xf>
    <xf numFmtId="0" fontId="13" fillId="0" borderId="0" xfId="81" quotePrefix="1" applyFont="1" applyFill="1" applyBorder="1"/>
  </cellXfs>
  <cellStyles count="8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  <cellStyle name="Normal 2 2" xfId="33" xr:uid="{00000000-0005-0000-0000-00004D000000}"/>
    <cellStyle name="Normal 3" xfId="35" xr:uid="{00000000-0005-0000-0000-00004E000000}"/>
    <cellStyle name="Normal 6" xfId="34" xr:uid="{00000000-0005-0000-0000-00004F000000}"/>
    <cellStyle name="Normal 9" xfId="36" xr:uid="{00000000-0005-0000-0000-000050000000}"/>
    <cellStyle name="Normal 9 2" xfId="81" xr:uid="{00000000-0005-0000-0000-00005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9"/>
  <sheetViews>
    <sheetView showGridLines="0" tabSelected="1" zoomScale="80" zoomScaleNormal="80" workbookViewId="0"/>
  </sheetViews>
  <sheetFormatPr defaultColWidth="10.21875" defaultRowHeight="15" customHeight="1" x14ac:dyDescent="0.25"/>
  <cols>
    <col min="1" max="1" width="8.21875" style="30" customWidth="1"/>
    <col min="2" max="2" width="44.5546875" style="6" customWidth="1"/>
    <col min="3" max="17" width="12.77734375" style="6" customWidth="1"/>
    <col min="18" max="18" width="12.77734375" style="5" customWidth="1"/>
    <col min="19" max="19" width="12.77734375" style="31" customWidth="1"/>
    <col min="20" max="21" width="12.77734375" style="6" customWidth="1"/>
    <col min="22" max="22" width="0.77734375" style="6" customWidth="1"/>
    <col min="23" max="23" width="12.21875" style="32" customWidth="1"/>
    <col min="24" max="16384" width="10.21875" style="32"/>
  </cols>
  <sheetData>
    <row r="1" spans="1:24" s="6" customFormat="1" ht="15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  <c r="V1" s="3"/>
    </row>
    <row r="2" spans="1:24" s="8" customFormat="1" ht="15" customHeight="1" x14ac:dyDescent="0.3">
      <c r="A2" s="7"/>
      <c r="B2" s="87" t="str">
        <f>CONCATENATE("Number and percentage of public school students without disabilities receiving ",LOWER(A7), " by race/ethnicity and English proficiency, by state: School Year 2017-18")</f>
        <v>Number and percentage of public school students without disabilities receiving school-related arrests by race/ethnicity and English proficiency, by state: School Year 2017-18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  <c r="V3" s="10"/>
    </row>
    <row r="4" spans="1:24" s="12" customFormat="1" ht="25.05" customHeight="1" x14ac:dyDescent="0.25">
      <c r="A4" s="11"/>
      <c r="B4" s="89" t="s">
        <v>0</v>
      </c>
      <c r="C4" s="91" t="s">
        <v>14</v>
      </c>
      <c r="D4" s="93" t="s">
        <v>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3" t="s">
        <v>13</v>
      </c>
      <c r="S4" s="84"/>
      <c r="T4" s="96" t="s">
        <v>68</v>
      </c>
      <c r="U4" s="79" t="s">
        <v>2</v>
      </c>
      <c r="V4" s="80"/>
    </row>
    <row r="5" spans="1:24" s="12" customFormat="1" ht="25.05" customHeight="1" x14ac:dyDescent="0.25">
      <c r="A5" s="11"/>
      <c r="B5" s="90"/>
      <c r="C5" s="92"/>
      <c r="D5" s="98" t="s">
        <v>3</v>
      </c>
      <c r="E5" s="99"/>
      <c r="F5" s="100" t="s">
        <v>4</v>
      </c>
      <c r="G5" s="99"/>
      <c r="H5" s="101" t="s">
        <v>5</v>
      </c>
      <c r="I5" s="99"/>
      <c r="J5" s="101" t="s">
        <v>6</v>
      </c>
      <c r="K5" s="99"/>
      <c r="L5" s="101" t="s">
        <v>7</v>
      </c>
      <c r="M5" s="99"/>
      <c r="N5" s="101" t="s">
        <v>8</v>
      </c>
      <c r="O5" s="99"/>
      <c r="P5" s="101" t="s">
        <v>9</v>
      </c>
      <c r="Q5" s="102"/>
      <c r="R5" s="85"/>
      <c r="S5" s="86"/>
      <c r="T5" s="97"/>
      <c r="U5" s="81"/>
      <c r="V5" s="82"/>
    </row>
    <row r="6" spans="1:24" s="12" customFormat="1" ht="15" customHeight="1" thickBot="1" x14ac:dyDescent="0.3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  <c r="V6" s="66"/>
    </row>
    <row r="7" spans="1:24" s="24" customFormat="1" ht="15" customHeight="1" x14ac:dyDescent="0.25">
      <c r="A7" s="22" t="s">
        <v>12</v>
      </c>
      <c r="B7" s="67" t="s">
        <v>71</v>
      </c>
      <c r="C7" s="50">
        <v>38304</v>
      </c>
      <c r="D7" s="51">
        <v>643</v>
      </c>
      <c r="E7" s="52">
        <v>1.679</v>
      </c>
      <c r="F7" s="53">
        <v>540</v>
      </c>
      <c r="G7" s="52">
        <v>1.4097999999999999</v>
      </c>
      <c r="H7" s="53">
        <v>10639</v>
      </c>
      <c r="I7" s="52">
        <v>27.775200000000002</v>
      </c>
      <c r="J7" s="53">
        <v>11603</v>
      </c>
      <c r="K7" s="52">
        <v>30.291899999999998</v>
      </c>
      <c r="L7" s="53">
        <v>13059</v>
      </c>
      <c r="M7" s="52">
        <v>34.093000000000004</v>
      </c>
      <c r="N7" s="54">
        <v>385</v>
      </c>
      <c r="O7" s="52">
        <v>1.0051000000000001</v>
      </c>
      <c r="P7" s="55">
        <v>1435</v>
      </c>
      <c r="Q7" s="56">
        <v>3.7463000000000002</v>
      </c>
      <c r="R7" s="57">
        <v>2948</v>
      </c>
      <c r="S7" s="56">
        <v>7.6962999999999999</v>
      </c>
      <c r="T7" s="64">
        <v>97632</v>
      </c>
      <c r="U7" s="58">
        <v>99.38</v>
      </c>
      <c r="V7" s="58"/>
    </row>
    <row r="8" spans="1:24" s="24" customFormat="1" ht="15" customHeight="1" x14ac:dyDescent="0.25">
      <c r="A8" s="22" t="s">
        <v>1</v>
      </c>
      <c r="B8" s="49" t="s">
        <v>17</v>
      </c>
      <c r="C8" s="33">
        <v>562</v>
      </c>
      <c r="D8" s="34">
        <v>9</v>
      </c>
      <c r="E8" s="36">
        <v>1.601</v>
      </c>
      <c r="F8" s="38">
        <v>0</v>
      </c>
      <c r="G8" s="36">
        <v>0</v>
      </c>
      <c r="H8" s="37">
        <v>20</v>
      </c>
      <c r="I8" s="36">
        <v>3.5587</v>
      </c>
      <c r="J8" s="38">
        <v>336</v>
      </c>
      <c r="K8" s="36">
        <v>59.786499999999997</v>
      </c>
      <c r="L8" s="38">
        <v>188</v>
      </c>
      <c r="M8" s="36">
        <v>33.451999999999998</v>
      </c>
      <c r="N8" s="38">
        <v>0</v>
      </c>
      <c r="O8" s="36">
        <v>0</v>
      </c>
      <c r="P8" s="42">
        <v>9</v>
      </c>
      <c r="Q8" s="35">
        <v>1.6013999999999999</v>
      </c>
      <c r="R8" s="34">
        <v>8</v>
      </c>
      <c r="S8" s="35">
        <v>1.4235</v>
      </c>
      <c r="T8" s="25">
        <v>1390</v>
      </c>
      <c r="U8" s="40">
        <v>100</v>
      </c>
      <c r="V8" s="40"/>
    </row>
    <row r="9" spans="1:24" s="24" customFormat="1" ht="15" customHeight="1" x14ac:dyDescent="0.25">
      <c r="A9" s="22" t="s">
        <v>1</v>
      </c>
      <c r="B9" s="59" t="s">
        <v>16</v>
      </c>
      <c r="C9" s="50">
        <v>6</v>
      </c>
      <c r="D9" s="51">
        <v>6</v>
      </c>
      <c r="E9" s="52">
        <v>100</v>
      </c>
      <c r="F9" s="53">
        <v>0</v>
      </c>
      <c r="G9" s="52">
        <v>0</v>
      </c>
      <c r="H9" s="53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N9" s="53">
        <v>0</v>
      </c>
      <c r="O9" s="52">
        <v>0</v>
      </c>
      <c r="P9" s="60">
        <v>0</v>
      </c>
      <c r="Q9" s="56">
        <v>0</v>
      </c>
      <c r="R9" s="61">
        <v>2</v>
      </c>
      <c r="S9" s="56">
        <v>33.333300000000001</v>
      </c>
      <c r="T9" s="64">
        <v>506</v>
      </c>
      <c r="U9" s="58">
        <v>100</v>
      </c>
      <c r="V9" s="58"/>
    </row>
    <row r="10" spans="1:24" s="24" customFormat="1" ht="15" customHeight="1" x14ac:dyDescent="0.25">
      <c r="A10" s="22" t="s">
        <v>1</v>
      </c>
      <c r="B10" s="49" t="s">
        <v>19</v>
      </c>
      <c r="C10" s="33">
        <v>1177</v>
      </c>
      <c r="D10" s="41">
        <v>140</v>
      </c>
      <c r="E10" s="36">
        <v>11.895</v>
      </c>
      <c r="F10" s="38">
        <v>6</v>
      </c>
      <c r="G10" s="36">
        <v>0.50980000000000003</v>
      </c>
      <c r="H10" s="37">
        <v>615</v>
      </c>
      <c r="I10" s="36">
        <v>52.2515</v>
      </c>
      <c r="J10" s="38">
        <v>72</v>
      </c>
      <c r="K10" s="36">
        <v>6.1172000000000004</v>
      </c>
      <c r="L10" s="37">
        <v>314</v>
      </c>
      <c r="M10" s="36">
        <v>26.678000000000001</v>
      </c>
      <c r="N10" s="37">
        <v>2</v>
      </c>
      <c r="O10" s="36">
        <v>0.1699</v>
      </c>
      <c r="P10" s="39">
        <v>28</v>
      </c>
      <c r="Q10" s="35">
        <v>2.3788999999999998</v>
      </c>
      <c r="R10" s="41">
        <v>37</v>
      </c>
      <c r="S10" s="35">
        <v>3.1436000000000002</v>
      </c>
      <c r="T10" s="25">
        <v>2000</v>
      </c>
      <c r="U10" s="40">
        <v>99.7</v>
      </c>
      <c r="V10" s="40"/>
    </row>
    <row r="11" spans="1:24" s="24" customFormat="1" ht="15" customHeight="1" x14ac:dyDescent="0.25">
      <c r="A11" s="22" t="s">
        <v>1</v>
      </c>
      <c r="B11" s="59" t="s">
        <v>18</v>
      </c>
      <c r="C11" s="50">
        <v>282</v>
      </c>
      <c r="D11" s="51">
        <v>4</v>
      </c>
      <c r="E11" s="52">
        <v>1.4179999999999999</v>
      </c>
      <c r="F11" s="54">
        <v>0</v>
      </c>
      <c r="G11" s="52">
        <v>0</v>
      </c>
      <c r="H11" s="53">
        <v>33</v>
      </c>
      <c r="I11" s="52">
        <v>11.7021</v>
      </c>
      <c r="J11" s="53">
        <v>73</v>
      </c>
      <c r="K11" s="52">
        <v>25.886500000000002</v>
      </c>
      <c r="L11" s="53">
        <v>167</v>
      </c>
      <c r="M11" s="52">
        <v>59.22</v>
      </c>
      <c r="N11" s="53">
        <v>0</v>
      </c>
      <c r="O11" s="52">
        <v>0</v>
      </c>
      <c r="P11" s="60">
        <v>5</v>
      </c>
      <c r="Q11" s="56">
        <v>1.7729999999999999</v>
      </c>
      <c r="R11" s="61">
        <v>12</v>
      </c>
      <c r="S11" s="56">
        <v>4.2553000000000001</v>
      </c>
      <c r="T11" s="64">
        <v>1088</v>
      </c>
      <c r="U11" s="58">
        <v>100</v>
      </c>
      <c r="V11" s="58"/>
    </row>
    <row r="12" spans="1:24" s="24" customFormat="1" ht="15" customHeight="1" x14ac:dyDescent="0.25">
      <c r="A12" s="22" t="s">
        <v>1</v>
      </c>
      <c r="B12" s="49" t="s">
        <v>20</v>
      </c>
      <c r="C12" s="33">
        <v>1590</v>
      </c>
      <c r="D12" s="34">
        <v>14</v>
      </c>
      <c r="E12" s="36">
        <v>0.88100000000000001</v>
      </c>
      <c r="F12" s="37">
        <v>81</v>
      </c>
      <c r="G12" s="36">
        <v>5.0942999999999996</v>
      </c>
      <c r="H12" s="38">
        <v>948</v>
      </c>
      <c r="I12" s="36">
        <v>59.622599999999998</v>
      </c>
      <c r="J12" s="38">
        <v>215</v>
      </c>
      <c r="K12" s="36">
        <v>13.522</v>
      </c>
      <c r="L12" s="38">
        <v>262</v>
      </c>
      <c r="M12" s="36">
        <v>16.478000000000002</v>
      </c>
      <c r="N12" s="37">
        <v>8</v>
      </c>
      <c r="O12" s="36">
        <v>0.50309999999999999</v>
      </c>
      <c r="P12" s="42">
        <v>62</v>
      </c>
      <c r="Q12" s="35">
        <v>3.8994</v>
      </c>
      <c r="R12" s="41">
        <v>200</v>
      </c>
      <c r="S12" s="35">
        <v>12.5786</v>
      </c>
      <c r="T12" s="25">
        <v>10121</v>
      </c>
      <c r="U12" s="40">
        <v>99.664000000000001</v>
      </c>
      <c r="V12" s="40"/>
    </row>
    <row r="13" spans="1:24" s="24" customFormat="1" ht="15" customHeight="1" x14ac:dyDescent="0.25">
      <c r="A13" s="22" t="s">
        <v>1</v>
      </c>
      <c r="B13" s="59" t="s">
        <v>21</v>
      </c>
      <c r="C13" s="50">
        <v>131</v>
      </c>
      <c r="D13" s="51">
        <v>0</v>
      </c>
      <c r="E13" s="52">
        <v>0</v>
      </c>
      <c r="F13" s="54">
        <v>0</v>
      </c>
      <c r="G13" s="52">
        <v>0</v>
      </c>
      <c r="H13" s="53">
        <v>53</v>
      </c>
      <c r="I13" s="52">
        <v>40.457999999999998</v>
      </c>
      <c r="J13" s="54">
        <v>9</v>
      </c>
      <c r="K13" s="52">
        <v>6.8701999999999996</v>
      </c>
      <c r="L13" s="53">
        <v>64</v>
      </c>
      <c r="M13" s="52">
        <v>48.854999999999997</v>
      </c>
      <c r="N13" s="53">
        <v>0</v>
      </c>
      <c r="O13" s="52">
        <v>0</v>
      </c>
      <c r="P13" s="55">
        <v>5</v>
      </c>
      <c r="Q13" s="56">
        <v>3.8168000000000002</v>
      </c>
      <c r="R13" s="51">
        <v>13</v>
      </c>
      <c r="S13" s="56">
        <v>9.9237000000000002</v>
      </c>
      <c r="T13" s="64">
        <v>1908</v>
      </c>
      <c r="U13" s="58">
        <v>100</v>
      </c>
      <c r="V13" s="58"/>
    </row>
    <row r="14" spans="1:24" s="24" customFormat="1" ht="15" customHeight="1" x14ac:dyDescent="0.25">
      <c r="A14" s="22" t="s">
        <v>1</v>
      </c>
      <c r="B14" s="49" t="s">
        <v>22</v>
      </c>
      <c r="C14" s="43">
        <v>911</v>
      </c>
      <c r="D14" s="34">
        <v>3</v>
      </c>
      <c r="E14" s="36">
        <v>0.32900000000000001</v>
      </c>
      <c r="F14" s="38">
        <v>11</v>
      </c>
      <c r="G14" s="36">
        <v>1.2075</v>
      </c>
      <c r="H14" s="37">
        <v>321</v>
      </c>
      <c r="I14" s="36">
        <v>35.235999999999997</v>
      </c>
      <c r="J14" s="37">
        <v>264</v>
      </c>
      <c r="K14" s="36">
        <v>28.979099999999999</v>
      </c>
      <c r="L14" s="37">
        <v>271</v>
      </c>
      <c r="M14" s="36">
        <v>29.748000000000001</v>
      </c>
      <c r="N14" s="38">
        <v>1</v>
      </c>
      <c r="O14" s="36">
        <v>0.10979999999999999</v>
      </c>
      <c r="P14" s="39">
        <v>40</v>
      </c>
      <c r="Q14" s="35">
        <v>4.3907999999999996</v>
      </c>
      <c r="R14" s="41">
        <v>51</v>
      </c>
      <c r="S14" s="35">
        <v>5.5982000000000003</v>
      </c>
      <c r="T14" s="25">
        <v>1214</v>
      </c>
      <c r="U14" s="40">
        <v>100</v>
      </c>
      <c r="V14" s="40"/>
    </row>
    <row r="15" spans="1:24" s="24" customFormat="1" ht="15" customHeight="1" x14ac:dyDescent="0.25">
      <c r="A15" s="22" t="s">
        <v>1</v>
      </c>
      <c r="B15" s="59" t="s">
        <v>24</v>
      </c>
      <c r="C15" s="62">
        <v>130</v>
      </c>
      <c r="D15" s="51">
        <v>1</v>
      </c>
      <c r="E15" s="52">
        <v>0.76900000000000002</v>
      </c>
      <c r="F15" s="53">
        <v>1</v>
      </c>
      <c r="G15" s="52">
        <v>0.76919999999999999</v>
      </c>
      <c r="H15" s="53">
        <v>20</v>
      </c>
      <c r="I15" s="52">
        <v>15.384600000000001</v>
      </c>
      <c r="J15" s="54">
        <v>81</v>
      </c>
      <c r="K15" s="52">
        <v>62.307699999999997</v>
      </c>
      <c r="L15" s="53">
        <v>21</v>
      </c>
      <c r="M15" s="52">
        <v>16.154</v>
      </c>
      <c r="N15" s="54">
        <v>0</v>
      </c>
      <c r="O15" s="52">
        <v>0</v>
      </c>
      <c r="P15" s="55">
        <v>6</v>
      </c>
      <c r="Q15" s="56">
        <v>4.6154000000000002</v>
      </c>
      <c r="R15" s="61">
        <v>7</v>
      </c>
      <c r="S15" s="56">
        <v>5.3845999999999998</v>
      </c>
      <c r="T15" s="64">
        <v>231</v>
      </c>
      <c r="U15" s="58">
        <v>100</v>
      </c>
      <c r="V15" s="58"/>
    </row>
    <row r="16" spans="1:24" s="24" customFormat="1" ht="15" customHeight="1" x14ac:dyDescent="0.25">
      <c r="A16" s="22" t="s">
        <v>1</v>
      </c>
      <c r="B16" s="49" t="s">
        <v>23</v>
      </c>
      <c r="C16" s="43">
        <v>23</v>
      </c>
      <c r="D16" s="41">
        <v>0</v>
      </c>
      <c r="E16" s="36">
        <v>0</v>
      </c>
      <c r="F16" s="37">
        <v>0</v>
      </c>
      <c r="G16" s="36">
        <v>0</v>
      </c>
      <c r="H16" s="38">
        <v>1</v>
      </c>
      <c r="I16" s="36">
        <v>4.3478000000000003</v>
      </c>
      <c r="J16" s="37">
        <v>22</v>
      </c>
      <c r="K16" s="36">
        <v>95.652199999999993</v>
      </c>
      <c r="L16" s="38">
        <v>0</v>
      </c>
      <c r="M16" s="36">
        <v>0</v>
      </c>
      <c r="N16" s="37">
        <v>0</v>
      </c>
      <c r="O16" s="36">
        <v>0</v>
      </c>
      <c r="P16" s="39">
        <v>0</v>
      </c>
      <c r="Q16" s="35">
        <v>0</v>
      </c>
      <c r="R16" s="34">
        <v>1</v>
      </c>
      <c r="S16" s="35">
        <v>4.3478000000000003</v>
      </c>
      <c r="T16" s="25">
        <v>228</v>
      </c>
      <c r="U16" s="40">
        <v>100</v>
      </c>
      <c r="V16" s="40"/>
    </row>
    <row r="17" spans="1:22" s="24" customFormat="1" ht="15" customHeight="1" x14ac:dyDescent="0.25">
      <c r="A17" s="22" t="s">
        <v>1</v>
      </c>
      <c r="B17" s="59" t="s">
        <v>25</v>
      </c>
      <c r="C17" s="50">
        <v>1598</v>
      </c>
      <c r="D17" s="51">
        <v>3</v>
      </c>
      <c r="E17" s="52">
        <v>0.188</v>
      </c>
      <c r="F17" s="54">
        <v>6</v>
      </c>
      <c r="G17" s="52">
        <v>0.3755</v>
      </c>
      <c r="H17" s="53">
        <v>341</v>
      </c>
      <c r="I17" s="52">
        <v>21.339200000000002</v>
      </c>
      <c r="J17" s="54">
        <v>750</v>
      </c>
      <c r="K17" s="52">
        <v>46.933700000000002</v>
      </c>
      <c r="L17" s="54">
        <v>425</v>
      </c>
      <c r="M17" s="52">
        <v>26.596</v>
      </c>
      <c r="N17" s="54">
        <v>2</v>
      </c>
      <c r="O17" s="52">
        <v>0.12520000000000001</v>
      </c>
      <c r="P17" s="60">
        <v>71</v>
      </c>
      <c r="Q17" s="56">
        <v>4.4431000000000003</v>
      </c>
      <c r="R17" s="51">
        <v>57</v>
      </c>
      <c r="S17" s="56">
        <v>3.5670000000000002</v>
      </c>
      <c r="T17" s="64">
        <v>3976</v>
      </c>
      <c r="U17" s="58">
        <v>100</v>
      </c>
      <c r="V17" s="58"/>
    </row>
    <row r="18" spans="1:22" s="24" customFormat="1" ht="15" customHeight="1" x14ac:dyDescent="0.25">
      <c r="A18" s="22" t="s">
        <v>1</v>
      </c>
      <c r="B18" s="49" t="s">
        <v>26</v>
      </c>
      <c r="C18" s="33">
        <v>2002</v>
      </c>
      <c r="D18" s="41">
        <v>4</v>
      </c>
      <c r="E18" s="36">
        <v>0.2</v>
      </c>
      <c r="F18" s="38">
        <v>30</v>
      </c>
      <c r="G18" s="36">
        <v>1.4984999999999999</v>
      </c>
      <c r="H18" s="38">
        <v>234</v>
      </c>
      <c r="I18" s="36">
        <v>11.6883</v>
      </c>
      <c r="J18" s="38">
        <v>1157</v>
      </c>
      <c r="K18" s="36">
        <v>57.792200000000001</v>
      </c>
      <c r="L18" s="38">
        <v>502</v>
      </c>
      <c r="M18" s="36">
        <v>25.074999999999999</v>
      </c>
      <c r="N18" s="38">
        <v>5</v>
      </c>
      <c r="O18" s="36">
        <v>0.24979999999999999</v>
      </c>
      <c r="P18" s="39">
        <v>70</v>
      </c>
      <c r="Q18" s="35">
        <v>3.4965000000000002</v>
      </c>
      <c r="R18" s="41">
        <v>40</v>
      </c>
      <c r="S18" s="35">
        <v>1.998</v>
      </c>
      <c r="T18" s="25">
        <v>2416</v>
      </c>
      <c r="U18" s="40">
        <v>100</v>
      </c>
      <c r="V18" s="40"/>
    </row>
    <row r="19" spans="1:22" s="24" customFormat="1" ht="15" customHeight="1" x14ac:dyDescent="0.25">
      <c r="A19" s="22" t="s">
        <v>1</v>
      </c>
      <c r="B19" s="59" t="s">
        <v>27</v>
      </c>
      <c r="C19" s="50">
        <v>520</v>
      </c>
      <c r="D19" s="51">
        <v>3</v>
      </c>
      <c r="E19" s="52">
        <v>0.57699999999999996</v>
      </c>
      <c r="F19" s="53">
        <v>98</v>
      </c>
      <c r="G19" s="52">
        <v>18.8462</v>
      </c>
      <c r="H19" s="53">
        <v>48</v>
      </c>
      <c r="I19" s="52">
        <v>9.2308000000000003</v>
      </c>
      <c r="J19" s="53">
        <v>9</v>
      </c>
      <c r="K19" s="52">
        <v>1.7307999999999999</v>
      </c>
      <c r="L19" s="53">
        <v>47</v>
      </c>
      <c r="M19" s="52">
        <v>9.0380000000000003</v>
      </c>
      <c r="N19" s="53">
        <v>277</v>
      </c>
      <c r="O19" s="52">
        <v>53.269199999999998</v>
      </c>
      <c r="P19" s="55">
        <v>38</v>
      </c>
      <c r="Q19" s="56">
        <v>7.3076999999999996</v>
      </c>
      <c r="R19" s="51">
        <v>29</v>
      </c>
      <c r="S19" s="56">
        <v>5.5769000000000002</v>
      </c>
      <c r="T19" s="64">
        <v>292</v>
      </c>
      <c r="U19" s="58">
        <v>100</v>
      </c>
      <c r="V19" s="58"/>
    </row>
    <row r="20" spans="1:22" s="24" customFormat="1" ht="15" customHeight="1" x14ac:dyDescent="0.25">
      <c r="A20" s="22" t="s">
        <v>1</v>
      </c>
      <c r="B20" s="49" t="s">
        <v>29</v>
      </c>
      <c r="C20" s="43">
        <v>58</v>
      </c>
      <c r="D20" s="41">
        <v>0</v>
      </c>
      <c r="E20" s="36">
        <v>0</v>
      </c>
      <c r="F20" s="37">
        <v>0</v>
      </c>
      <c r="G20" s="36">
        <v>0</v>
      </c>
      <c r="H20" s="38">
        <v>19</v>
      </c>
      <c r="I20" s="36">
        <v>32.758600000000001</v>
      </c>
      <c r="J20" s="37">
        <v>5</v>
      </c>
      <c r="K20" s="36">
        <v>8.6206999999999994</v>
      </c>
      <c r="L20" s="37">
        <v>34</v>
      </c>
      <c r="M20" s="36">
        <v>58.621000000000002</v>
      </c>
      <c r="N20" s="37">
        <v>0</v>
      </c>
      <c r="O20" s="36">
        <v>0</v>
      </c>
      <c r="P20" s="39">
        <v>0</v>
      </c>
      <c r="Q20" s="35">
        <v>0</v>
      </c>
      <c r="R20" s="41">
        <v>3</v>
      </c>
      <c r="S20" s="35">
        <v>5.1723999999999997</v>
      </c>
      <c r="T20" s="25">
        <v>725</v>
      </c>
      <c r="U20" s="40">
        <v>100</v>
      </c>
      <c r="V20" s="40"/>
    </row>
    <row r="21" spans="1:22" s="24" customFormat="1" ht="15" customHeight="1" x14ac:dyDescent="0.25">
      <c r="A21" s="22" t="s">
        <v>1</v>
      </c>
      <c r="B21" s="59" t="s">
        <v>30</v>
      </c>
      <c r="C21" s="50">
        <v>1314</v>
      </c>
      <c r="D21" s="61">
        <v>0</v>
      </c>
      <c r="E21" s="52">
        <v>0</v>
      </c>
      <c r="F21" s="53">
        <v>18</v>
      </c>
      <c r="G21" s="52">
        <v>1.3698999999999999</v>
      </c>
      <c r="H21" s="54">
        <v>309</v>
      </c>
      <c r="I21" s="52">
        <v>23.515999999999998</v>
      </c>
      <c r="J21" s="53">
        <v>348</v>
      </c>
      <c r="K21" s="52">
        <v>26.484000000000002</v>
      </c>
      <c r="L21" s="53">
        <v>586</v>
      </c>
      <c r="M21" s="52">
        <v>44.597000000000001</v>
      </c>
      <c r="N21" s="53">
        <v>0</v>
      </c>
      <c r="O21" s="52">
        <v>0</v>
      </c>
      <c r="P21" s="60">
        <v>53</v>
      </c>
      <c r="Q21" s="56">
        <v>4.0335000000000001</v>
      </c>
      <c r="R21" s="51">
        <v>59</v>
      </c>
      <c r="S21" s="56">
        <v>4.4901</v>
      </c>
      <c r="T21" s="64">
        <v>4145</v>
      </c>
      <c r="U21" s="58">
        <v>87.382000000000005</v>
      </c>
      <c r="V21" s="58"/>
    </row>
    <row r="22" spans="1:22" s="24" customFormat="1" ht="15" customHeight="1" x14ac:dyDescent="0.25">
      <c r="A22" s="22" t="s">
        <v>1</v>
      </c>
      <c r="B22" s="49" t="s">
        <v>31</v>
      </c>
      <c r="C22" s="33">
        <v>1339</v>
      </c>
      <c r="D22" s="34">
        <v>1</v>
      </c>
      <c r="E22" s="36">
        <v>7.4999999999999997E-2</v>
      </c>
      <c r="F22" s="37">
        <v>14</v>
      </c>
      <c r="G22" s="36">
        <v>1.0456000000000001</v>
      </c>
      <c r="H22" s="37">
        <v>120</v>
      </c>
      <c r="I22" s="36">
        <v>8.9619</v>
      </c>
      <c r="J22" s="38">
        <v>333</v>
      </c>
      <c r="K22" s="36">
        <v>24.869299999999999</v>
      </c>
      <c r="L22" s="38">
        <v>787</v>
      </c>
      <c r="M22" s="36">
        <v>58.774999999999999</v>
      </c>
      <c r="N22" s="38">
        <v>1</v>
      </c>
      <c r="O22" s="36">
        <v>7.4700000000000003E-2</v>
      </c>
      <c r="P22" s="42">
        <v>83</v>
      </c>
      <c r="Q22" s="35">
        <v>6.1986999999999997</v>
      </c>
      <c r="R22" s="41">
        <v>46</v>
      </c>
      <c r="S22" s="35">
        <v>3.4354</v>
      </c>
      <c r="T22" s="25">
        <v>1886</v>
      </c>
      <c r="U22" s="40">
        <v>100</v>
      </c>
      <c r="V22" s="40"/>
    </row>
    <row r="23" spans="1:22" s="24" customFormat="1" ht="15" customHeight="1" x14ac:dyDescent="0.25">
      <c r="A23" s="22" t="s">
        <v>1</v>
      </c>
      <c r="B23" s="59" t="s">
        <v>28</v>
      </c>
      <c r="C23" s="50">
        <v>682</v>
      </c>
      <c r="D23" s="51">
        <v>5</v>
      </c>
      <c r="E23" s="52">
        <v>0.73299999999999998</v>
      </c>
      <c r="F23" s="53">
        <v>2</v>
      </c>
      <c r="G23" s="52">
        <v>0.29330000000000001</v>
      </c>
      <c r="H23" s="53">
        <v>100</v>
      </c>
      <c r="I23" s="52">
        <v>14.662800000000001</v>
      </c>
      <c r="J23" s="53">
        <v>203</v>
      </c>
      <c r="K23" s="52">
        <v>29.7654</v>
      </c>
      <c r="L23" s="53">
        <v>330</v>
      </c>
      <c r="M23" s="52">
        <v>48.387</v>
      </c>
      <c r="N23" s="53">
        <v>16</v>
      </c>
      <c r="O23" s="52">
        <v>2.3460000000000001</v>
      </c>
      <c r="P23" s="60">
        <v>26</v>
      </c>
      <c r="Q23" s="56">
        <v>3.8123</v>
      </c>
      <c r="R23" s="61">
        <v>46</v>
      </c>
      <c r="S23" s="56">
        <v>6.7449000000000003</v>
      </c>
      <c r="T23" s="64">
        <v>1343</v>
      </c>
      <c r="U23" s="58">
        <v>100</v>
      </c>
      <c r="V23" s="58"/>
    </row>
    <row r="24" spans="1:22" s="24" customFormat="1" ht="15" customHeight="1" x14ac:dyDescent="0.25">
      <c r="A24" s="22" t="s">
        <v>1</v>
      </c>
      <c r="B24" s="49" t="s">
        <v>32</v>
      </c>
      <c r="C24" s="33">
        <v>421</v>
      </c>
      <c r="D24" s="41">
        <v>8</v>
      </c>
      <c r="E24" s="36">
        <v>1.9</v>
      </c>
      <c r="F24" s="38">
        <v>8</v>
      </c>
      <c r="G24" s="36">
        <v>1.9001999999999999</v>
      </c>
      <c r="H24" s="37">
        <v>60</v>
      </c>
      <c r="I24" s="36">
        <v>14.251799999999999</v>
      </c>
      <c r="J24" s="38">
        <v>74</v>
      </c>
      <c r="K24" s="36">
        <v>17.577200000000001</v>
      </c>
      <c r="L24" s="38">
        <v>251</v>
      </c>
      <c r="M24" s="36">
        <v>59.62</v>
      </c>
      <c r="N24" s="38">
        <v>1</v>
      </c>
      <c r="O24" s="36">
        <v>0.23749999999999999</v>
      </c>
      <c r="P24" s="42">
        <v>19</v>
      </c>
      <c r="Q24" s="35">
        <v>4.5130999999999997</v>
      </c>
      <c r="R24" s="41">
        <v>38</v>
      </c>
      <c r="S24" s="35">
        <v>9.0260999999999996</v>
      </c>
      <c r="T24" s="25">
        <v>1350</v>
      </c>
      <c r="U24" s="40">
        <v>100</v>
      </c>
      <c r="V24" s="40"/>
    </row>
    <row r="25" spans="1:22" s="24" customFormat="1" ht="15" customHeight="1" x14ac:dyDescent="0.25">
      <c r="A25" s="22" t="s">
        <v>1</v>
      </c>
      <c r="B25" s="59" t="s">
        <v>33</v>
      </c>
      <c r="C25" s="62">
        <v>304</v>
      </c>
      <c r="D25" s="51">
        <v>0</v>
      </c>
      <c r="E25" s="52">
        <v>0</v>
      </c>
      <c r="F25" s="53">
        <v>1</v>
      </c>
      <c r="G25" s="52">
        <v>0.32890000000000003</v>
      </c>
      <c r="H25" s="53">
        <v>20</v>
      </c>
      <c r="I25" s="52">
        <v>6.5789</v>
      </c>
      <c r="J25" s="53">
        <v>135</v>
      </c>
      <c r="K25" s="52">
        <v>44.407899999999998</v>
      </c>
      <c r="L25" s="54">
        <v>138</v>
      </c>
      <c r="M25" s="52">
        <v>45.395000000000003</v>
      </c>
      <c r="N25" s="53">
        <v>1</v>
      </c>
      <c r="O25" s="52">
        <v>0.32890000000000003</v>
      </c>
      <c r="P25" s="60">
        <v>9</v>
      </c>
      <c r="Q25" s="56">
        <v>2.9605000000000001</v>
      </c>
      <c r="R25" s="51">
        <v>10</v>
      </c>
      <c r="S25" s="56">
        <v>3.2894999999999999</v>
      </c>
      <c r="T25" s="64">
        <v>1401</v>
      </c>
      <c r="U25" s="58">
        <v>100</v>
      </c>
      <c r="V25" s="58"/>
    </row>
    <row r="26" spans="1:22" s="24" customFormat="1" ht="15" customHeight="1" x14ac:dyDescent="0.25">
      <c r="A26" s="22" t="s">
        <v>1</v>
      </c>
      <c r="B26" s="49" t="s">
        <v>34</v>
      </c>
      <c r="C26" s="33">
        <v>554</v>
      </c>
      <c r="D26" s="34">
        <v>3</v>
      </c>
      <c r="E26" s="36">
        <v>0.54200000000000004</v>
      </c>
      <c r="F26" s="37">
        <v>1</v>
      </c>
      <c r="G26" s="36">
        <v>0.18049999999999999</v>
      </c>
      <c r="H26" s="37">
        <v>15</v>
      </c>
      <c r="I26" s="36">
        <v>2.7075999999999998</v>
      </c>
      <c r="J26" s="38">
        <v>377</v>
      </c>
      <c r="K26" s="36">
        <v>68.0505</v>
      </c>
      <c r="L26" s="38">
        <v>146</v>
      </c>
      <c r="M26" s="36">
        <v>26.353999999999999</v>
      </c>
      <c r="N26" s="37">
        <v>1</v>
      </c>
      <c r="O26" s="36">
        <v>0.18049999999999999</v>
      </c>
      <c r="P26" s="42">
        <v>11</v>
      </c>
      <c r="Q26" s="35">
        <v>1.9856</v>
      </c>
      <c r="R26" s="34">
        <v>5</v>
      </c>
      <c r="S26" s="35">
        <v>0.90249999999999997</v>
      </c>
      <c r="T26" s="25">
        <v>1365</v>
      </c>
      <c r="U26" s="40">
        <v>100</v>
      </c>
      <c r="V26" s="40"/>
    </row>
    <row r="27" spans="1:22" s="24" customFormat="1" ht="15" customHeight="1" x14ac:dyDescent="0.25">
      <c r="A27" s="22" t="s">
        <v>1</v>
      </c>
      <c r="B27" s="59" t="s">
        <v>37</v>
      </c>
      <c r="C27" s="62">
        <v>25</v>
      </c>
      <c r="D27" s="61">
        <v>1</v>
      </c>
      <c r="E27" s="52">
        <v>4</v>
      </c>
      <c r="F27" s="53">
        <v>0</v>
      </c>
      <c r="G27" s="52">
        <v>0</v>
      </c>
      <c r="H27" s="53">
        <v>0</v>
      </c>
      <c r="I27" s="52">
        <v>0</v>
      </c>
      <c r="J27" s="53">
        <v>2</v>
      </c>
      <c r="K27" s="52">
        <v>8</v>
      </c>
      <c r="L27" s="54">
        <v>22</v>
      </c>
      <c r="M27" s="52">
        <v>88</v>
      </c>
      <c r="N27" s="53">
        <v>0</v>
      </c>
      <c r="O27" s="52">
        <v>0</v>
      </c>
      <c r="P27" s="60">
        <v>0</v>
      </c>
      <c r="Q27" s="56">
        <v>0</v>
      </c>
      <c r="R27" s="61">
        <v>1</v>
      </c>
      <c r="S27" s="56">
        <v>4</v>
      </c>
      <c r="T27" s="64">
        <v>579</v>
      </c>
      <c r="U27" s="58">
        <v>100</v>
      </c>
      <c r="V27" s="58"/>
    </row>
    <row r="28" spans="1:22" s="24" customFormat="1" ht="15" customHeight="1" x14ac:dyDescent="0.25">
      <c r="A28" s="22" t="s">
        <v>1</v>
      </c>
      <c r="B28" s="49" t="s">
        <v>36</v>
      </c>
      <c r="C28" s="43">
        <v>1599</v>
      </c>
      <c r="D28" s="41">
        <v>7</v>
      </c>
      <c r="E28" s="36">
        <v>0.438</v>
      </c>
      <c r="F28" s="38">
        <v>18</v>
      </c>
      <c r="G28" s="36">
        <v>1.1256999999999999</v>
      </c>
      <c r="H28" s="38">
        <v>131</v>
      </c>
      <c r="I28" s="36">
        <v>8.1926000000000005</v>
      </c>
      <c r="J28" s="38">
        <v>990</v>
      </c>
      <c r="K28" s="36">
        <v>61.913699999999999</v>
      </c>
      <c r="L28" s="37">
        <v>358</v>
      </c>
      <c r="M28" s="36">
        <v>22.388999999999999</v>
      </c>
      <c r="N28" s="38">
        <v>3</v>
      </c>
      <c r="O28" s="36">
        <v>0.18759999999999999</v>
      </c>
      <c r="P28" s="39">
        <v>92</v>
      </c>
      <c r="Q28" s="35">
        <v>5.7535999999999996</v>
      </c>
      <c r="R28" s="34">
        <v>50</v>
      </c>
      <c r="S28" s="35">
        <v>3.1269999999999998</v>
      </c>
      <c r="T28" s="25">
        <v>1414</v>
      </c>
      <c r="U28" s="40">
        <v>100</v>
      </c>
      <c r="V28" s="40"/>
    </row>
    <row r="29" spans="1:22" s="24" customFormat="1" ht="15" customHeight="1" x14ac:dyDescent="0.25">
      <c r="A29" s="22" t="s">
        <v>1</v>
      </c>
      <c r="B29" s="59" t="s">
        <v>35</v>
      </c>
      <c r="C29" s="50">
        <v>150</v>
      </c>
      <c r="D29" s="51">
        <v>0</v>
      </c>
      <c r="E29" s="52">
        <v>0</v>
      </c>
      <c r="F29" s="53">
        <v>1</v>
      </c>
      <c r="G29" s="52">
        <v>0.66669999999999996</v>
      </c>
      <c r="H29" s="54">
        <v>55</v>
      </c>
      <c r="I29" s="52">
        <v>36.666699999999999</v>
      </c>
      <c r="J29" s="53">
        <v>41</v>
      </c>
      <c r="K29" s="52">
        <v>27.333300000000001</v>
      </c>
      <c r="L29" s="54">
        <v>44</v>
      </c>
      <c r="M29" s="52">
        <v>29.332999999999998</v>
      </c>
      <c r="N29" s="53">
        <v>0</v>
      </c>
      <c r="O29" s="52">
        <v>0</v>
      </c>
      <c r="P29" s="60">
        <v>9</v>
      </c>
      <c r="Q29" s="56">
        <v>6</v>
      </c>
      <c r="R29" s="51">
        <v>22</v>
      </c>
      <c r="S29" s="56">
        <v>14.666700000000001</v>
      </c>
      <c r="T29" s="64">
        <v>1870</v>
      </c>
      <c r="U29" s="58">
        <v>99.412000000000006</v>
      </c>
      <c r="V29" s="58"/>
    </row>
    <row r="30" spans="1:22" s="24" customFormat="1" ht="15" customHeight="1" x14ac:dyDescent="0.25">
      <c r="A30" s="22" t="s">
        <v>1</v>
      </c>
      <c r="B30" s="49" t="s">
        <v>38</v>
      </c>
      <c r="C30" s="33">
        <v>597</v>
      </c>
      <c r="D30" s="41">
        <v>7</v>
      </c>
      <c r="E30" s="36">
        <v>1.173</v>
      </c>
      <c r="F30" s="37">
        <v>4</v>
      </c>
      <c r="G30" s="36">
        <v>0.67</v>
      </c>
      <c r="H30" s="38">
        <v>16</v>
      </c>
      <c r="I30" s="36">
        <v>2.6800999999999999</v>
      </c>
      <c r="J30" s="38">
        <v>123</v>
      </c>
      <c r="K30" s="36">
        <v>20.603000000000002</v>
      </c>
      <c r="L30" s="38">
        <v>430</v>
      </c>
      <c r="M30" s="36">
        <v>72.027000000000001</v>
      </c>
      <c r="N30" s="38">
        <v>1</v>
      </c>
      <c r="O30" s="36">
        <v>0.16750000000000001</v>
      </c>
      <c r="P30" s="39">
        <v>16</v>
      </c>
      <c r="Q30" s="35">
        <v>2.6800999999999999</v>
      </c>
      <c r="R30" s="34">
        <v>4</v>
      </c>
      <c r="S30" s="35">
        <v>0.67</v>
      </c>
      <c r="T30" s="25">
        <v>3559</v>
      </c>
      <c r="U30" s="40">
        <v>100</v>
      </c>
      <c r="V30" s="40"/>
    </row>
    <row r="31" spans="1:22" s="24" customFormat="1" ht="15" customHeight="1" x14ac:dyDescent="0.25">
      <c r="A31" s="22" t="s">
        <v>1</v>
      </c>
      <c r="B31" s="59" t="s">
        <v>39</v>
      </c>
      <c r="C31" s="62">
        <v>245</v>
      </c>
      <c r="D31" s="51">
        <v>10</v>
      </c>
      <c r="E31" s="52">
        <v>4.0819999999999999</v>
      </c>
      <c r="F31" s="54">
        <v>4</v>
      </c>
      <c r="G31" s="52">
        <v>1.6327</v>
      </c>
      <c r="H31" s="53">
        <v>37</v>
      </c>
      <c r="I31" s="52">
        <v>15.102</v>
      </c>
      <c r="J31" s="54">
        <v>74</v>
      </c>
      <c r="K31" s="52">
        <v>30.2041</v>
      </c>
      <c r="L31" s="53">
        <v>114</v>
      </c>
      <c r="M31" s="52">
        <v>46.530999999999999</v>
      </c>
      <c r="N31" s="53">
        <v>0</v>
      </c>
      <c r="O31" s="52">
        <v>0</v>
      </c>
      <c r="P31" s="55">
        <v>6</v>
      </c>
      <c r="Q31" s="56">
        <v>2.4489999999999998</v>
      </c>
      <c r="R31" s="51">
        <v>18</v>
      </c>
      <c r="S31" s="56">
        <v>7.3468999999999998</v>
      </c>
      <c r="T31" s="64">
        <v>2232</v>
      </c>
      <c r="U31" s="58">
        <v>100</v>
      </c>
      <c r="V31" s="58"/>
    </row>
    <row r="32" spans="1:22" s="24" customFormat="1" ht="15" customHeight="1" x14ac:dyDescent="0.25">
      <c r="A32" s="22" t="s">
        <v>1</v>
      </c>
      <c r="B32" s="49" t="s">
        <v>41</v>
      </c>
      <c r="C32" s="33">
        <v>643</v>
      </c>
      <c r="D32" s="34">
        <v>0</v>
      </c>
      <c r="E32" s="36">
        <v>0</v>
      </c>
      <c r="F32" s="38">
        <v>3</v>
      </c>
      <c r="G32" s="36">
        <v>0.46660000000000001</v>
      </c>
      <c r="H32" s="38">
        <v>8</v>
      </c>
      <c r="I32" s="36">
        <v>1.2442</v>
      </c>
      <c r="J32" s="38">
        <v>403</v>
      </c>
      <c r="K32" s="36">
        <v>62.674999999999997</v>
      </c>
      <c r="L32" s="37">
        <v>219</v>
      </c>
      <c r="M32" s="36">
        <v>34.058999999999997</v>
      </c>
      <c r="N32" s="37">
        <v>3</v>
      </c>
      <c r="O32" s="36">
        <v>0.46660000000000001</v>
      </c>
      <c r="P32" s="42">
        <v>7</v>
      </c>
      <c r="Q32" s="35">
        <v>1.0886</v>
      </c>
      <c r="R32" s="41">
        <v>1</v>
      </c>
      <c r="S32" s="35">
        <v>0.1555</v>
      </c>
      <c r="T32" s="25">
        <v>960</v>
      </c>
      <c r="U32" s="40">
        <v>100</v>
      </c>
      <c r="V32" s="40"/>
    </row>
    <row r="33" spans="1:22" s="24" customFormat="1" ht="15" customHeight="1" x14ac:dyDescent="0.25">
      <c r="A33" s="22" t="s">
        <v>1</v>
      </c>
      <c r="B33" s="59" t="s">
        <v>40</v>
      </c>
      <c r="C33" s="50">
        <v>1152</v>
      </c>
      <c r="D33" s="61">
        <v>2</v>
      </c>
      <c r="E33" s="52">
        <v>0.17399999999999999</v>
      </c>
      <c r="F33" s="53">
        <v>7</v>
      </c>
      <c r="G33" s="52">
        <v>0.60760000000000003</v>
      </c>
      <c r="H33" s="54">
        <v>76</v>
      </c>
      <c r="I33" s="52">
        <v>6.5972</v>
      </c>
      <c r="J33" s="53">
        <v>277</v>
      </c>
      <c r="K33" s="52">
        <v>24.045100000000001</v>
      </c>
      <c r="L33" s="53">
        <v>729</v>
      </c>
      <c r="M33" s="52">
        <v>63.280999999999999</v>
      </c>
      <c r="N33" s="54">
        <v>7</v>
      </c>
      <c r="O33" s="52">
        <v>0.60760000000000003</v>
      </c>
      <c r="P33" s="60">
        <v>54</v>
      </c>
      <c r="Q33" s="56">
        <v>4.6875</v>
      </c>
      <c r="R33" s="61">
        <v>22</v>
      </c>
      <c r="S33" s="56">
        <v>1.9097</v>
      </c>
      <c r="T33" s="64">
        <v>2381</v>
      </c>
      <c r="U33" s="58">
        <v>100</v>
      </c>
      <c r="V33" s="58"/>
    </row>
    <row r="34" spans="1:22" s="24" customFormat="1" ht="15" customHeight="1" x14ac:dyDescent="0.25">
      <c r="A34" s="22" t="s">
        <v>1</v>
      </c>
      <c r="B34" s="49" t="s">
        <v>42</v>
      </c>
      <c r="C34" s="43">
        <v>166</v>
      </c>
      <c r="D34" s="34">
        <v>66</v>
      </c>
      <c r="E34" s="36">
        <v>39.759</v>
      </c>
      <c r="F34" s="38">
        <v>0</v>
      </c>
      <c r="G34" s="36">
        <v>0</v>
      </c>
      <c r="H34" s="37">
        <v>1</v>
      </c>
      <c r="I34" s="36">
        <v>0.60240000000000005</v>
      </c>
      <c r="J34" s="38">
        <v>1</v>
      </c>
      <c r="K34" s="36">
        <v>0.60240000000000005</v>
      </c>
      <c r="L34" s="37">
        <v>89</v>
      </c>
      <c r="M34" s="36">
        <v>53.613999999999997</v>
      </c>
      <c r="N34" s="37">
        <v>0</v>
      </c>
      <c r="O34" s="36">
        <v>0</v>
      </c>
      <c r="P34" s="39">
        <v>9</v>
      </c>
      <c r="Q34" s="35">
        <v>5.4217000000000004</v>
      </c>
      <c r="R34" s="41">
        <v>6</v>
      </c>
      <c r="S34" s="35">
        <v>3.6145</v>
      </c>
      <c r="T34" s="25">
        <v>823</v>
      </c>
      <c r="U34" s="40">
        <v>96.233000000000004</v>
      </c>
      <c r="V34" s="40"/>
    </row>
    <row r="35" spans="1:22" s="24" customFormat="1" ht="15" customHeight="1" x14ac:dyDescent="0.25">
      <c r="A35" s="22" t="s">
        <v>1</v>
      </c>
      <c r="B35" s="59" t="s">
        <v>45</v>
      </c>
      <c r="C35" s="62">
        <v>177</v>
      </c>
      <c r="D35" s="61">
        <v>5</v>
      </c>
      <c r="E35" s="52">
        <v>2.8250000000000002</v>
      </c>
      <c r="F35" s="53">
        <v>5</v>
      </c>
      <c r="G35" s="52">
        <v>2.8249</v>
      </c>
      <c r="H35" s="54">
        <v>39</v>
      </c>
      <c r="I35" s="52">
        <v>22.033899999999999</v>
      </c>
      <c r="J35" s="53">
        <v>25</v>
      </c>
      <c r="K35" s="52">
        <v>14.1243</v>
      </c>
      <c r="L35" s="54">
        <v>93</v>
      </c>
      <c r="M35" s="52">
        <v>52.542000000000002</v>
      </c>
      <c r="N35" s="53">
        <v>2</v>
      </c>
      <c r="O35" s="52">
        <v>1.1298999999999999</v>
      </c>
      <c r="P35" s="60">
        <v>8</v>
      </c>
      <c r="Q35" s="56">
        <v>4.5198</v>
      </c>
      <c r="R35" s="61">
        <v>2</v>
      </c>
      <c r="S35" s="56">
        <v>1.1298999999999999</v>
      </c>
      <c r="T35" s="64">
        <v>1055</v>
      </c>
      <c r="U35" s="58">
        <v>100</v>
      </c>
      <c r="V35" s="58"/>
    </row>
    <row r="36" spans="1:22" s="24" customFormat="1" ht="15" customHeight="1" x14ac:dyDescent="0.25">
      <c r="A36" s="22" t="s">
        <v>1</v>
      </c>
      <c r="B36" s="49" t="s">
        <v>49</v>
      </c>
      <c r="C36" s="43">
        <v>708</v>
      </c>
      <c r="D36" s="41">
        <v>13</v>
      </c>
      <c r="E36" s="36">
        <v>1.8360000000000001</v>
      </c>
      <c r="F36" s="38">
        <v>8</v>
      </c>
      <c r="G36" s="36">
        <v>1.1298999999999999</v>
      </c>
      <c r="H36" s="38">
        <v>281</v>
      </c>
      <c r="I36" s="36">
        <v>39.689300000000003</v>
      </c>
      <c r="J36" s="37">
        <v>134</v>
      </c>
      <c r="K36" s="36">
        <v>18.926600000000001</v>
      </c>
      <c r="L36" s="37">
        <v>219</v>
      </c>
      <c r="M36" s="36">
        <v>30.931999999999999</v>
      </c>
      <c r="N36" s="38">
        <v>19</v>
      </c>
      <c r="O36" s="36">
        <v>2.6836000000000002</v>
      </c>
      <c r="P36" s="42">
        <v>34</v>
      </c>
      <c r="Q36" s="35">
        <v>4.8022999999999998</v>
      </c>
      <c r="R36" s="41">
        <v>85</v>
      </c>
      <c r="S36" s="35">
        <v>12.005599999999999</v>
      </c>
      <c r="T36" s="25">
        <v>704</v>
      </c>
      <c r="U36" s="40">
        <v>100</v>
      </c>
      <c r="V36" s="40"/>
    </row>
    <row r="37" spans="1:22" s="24" customFormat="1" ht="15" customHeight="1" x14ac:dyDescent="0.25">
      <c r="A37" s="22" t="s">
        <v>1</v>
      </c>
      <c r="B37" s="59" t="s">
        <v>46</v>
      </c>
      <c r="C37" s="50">
        <v>211</v>
      </c>
      <c r="D37" s="51">
        <v>0</v>
      </c>
      <c r="E37" s="52">
        <v>0</v>
      </c>
      <c r="F37" s="53">
        <v>6</v>
      </c>
      <c r="G37" s="52">
        <v>2.8435999999999999</v>
      </c>
      <c r="H37" s="53">
        <v>5</v>
      </c>
      <c r="I37" s="52">
        <v>2.3696999999999999</v>
      </c>
      <c r="J37" s="53">
        <v>17</v>
      </c>
      <c r="K37" s="52">
        <v>8.0569000000000006</v>
      </c>
      <c r="L37" s="53">
        <v>181</v>
      </c>
      <c r="M37" s="52">
        <v>85.781999999999996</v>
      </c>
      <c r="N37" s="54">
        <v>1</v>
      </c>
      <c r="O37" s="52">
        <v>0.47389999999999999</v>
      </c>
      <c r="P37" s="60">
        <v>1</v>
      </c>
      <c r="Q37" s="56">
        <v>0.47389999999999999</v>
      </c>
      <c r="R37" s="61">
        <v>2</v>
      </c>
      <c r="S37" s="56">
        <v>0.94789999999999996</v>
      </c>
      <c r="T37" s="64">
        <v>491</v>
      </c>
      <c r="U37" s="58">
        <v>100</v>
      </c>
      <c r="V37" s="58"/>
    </row>
    <row r="38" spans="1:22" s="24" customFormat="1" ht="15" customHeight="1" x14ac:dyDescent="0.25">
      <c r="A38" s="22" t="s">
        <v>1</v>
      </c>
      <c r="B38" s="49" t="s">
        <v>47</v>
      </c>
      <c r="C38" s="33">
        <v>472</v>
      </c>
      <c r="D38" s="34">
        <v>1</v>
      </c>
      <c r="E38" s="36">
        <v>0.21199999999999999</v>
      </c>
      <c r="F38" s="38">
        <v>26</v>
      </c>
      <c r="G38" s="36">
        <v>5.5084999999999997</v>
      </c>
      <c r="H38" s="38">
        <v>152</v>
      </c>
      <c r="I38" s="36">
        <v>32.203400000000002</v>
      </c>
      <c r="J38" s="38">
        <v>133</v>
      </c>
      <c r="K38" s="36">
        <v>28.178000000000001</v>
      </c>
      <c r="L38" s="38">
        <v>146</v>
      </c>
      <c r="M38" s="36">
        <v>30.931999999999999</v>
      </c>
      <c r="N38" s="38">
        <v>2</v>
      </c>
      <c r="O38" s="36">
        <v>0.42370000000000002</v>
      </c>
      <c r="P38" s="39">
        <v>12</v>
      </c>
      <c r="Q38" s="35">
        <v>2.5424000000000002</v>
      </c>
      <c r="R38" s="41">
        <v>28</v>
      </c>
      <c r="S38" s="35">
        <v>5.9321999999999999</v>
      </c>
      <c r="T38" s="25">
        <v>2561</v>
      </c>
      <c r="U38" s="40">
        <v>100</v>
      </c>
      <c r="V38" s="40"/>
    </row>
    <row r="39" spans="1:22" s="24" customFormat="1" ht="15" customHeight="1" x14ac:dyDescent="0.25">
      <c r="A39" s="22" t="s">
        <v>1</v>
      </c>
      <c r="B39" s="59" t="s">
        <v>48</v>
      </c>
      <c r="C39" s="50">
        <v>69</v>
      </c>
      <c r="D39" s="61">
        <v>30</v>
      </c>
      <c r="E39" s="52">
        <v>43.478000000000002</v>
      </c>
      <c r="F39" s="53">
        <v>0</v>
      </c>
      <c r="G39" s="52">
        <v>0</v>
      </c>
      <c r="H39" s="54">
        <v>26</v>
      </c>
      <c r="I39" s="52">
        <v>37.681199999999997</v>
      </c>
      <c r="J39" s="53">
        <v>2</v>
      </c>
      <c r="K39" s="52">
        <v>2.8986000000000001</v>
      </c>
      <c r="L39" s="54">
        <v>10</v>
      </c>
      <c r="M39" s="52">
        <v>14.493</v>
      </c>
      <c r="N39" s="53">
        <v>0</v>
      </c>
      <c r="O39" s="52">
        <v>0</v>
      </c>
      <c r="P39" s="60">
        <v>1</v>
      </c>
      <c r="Q39" s="56">
        <v>1.4493</v>
      </c>
      <c r="R39" s="51">
        <v>19</v>
      </c>
      <c r="S39" s="56">
        <v>27.536200000000001</v>
      </c>
      <c r="T39" s="64">
        <v>866</v>
      </c>
      <c r="U39" s="58">
        <v>100</v>
      </c>
      <c r="V39" s="58"/>
    </row>
    <row r="40" spans="1:22" s="24" customFormat="1" ht="15" customHeight="1" x14ac:dyDescent="0.25">
      <c r="A40" s="22" t="s">
        <v>1</v>
      </c>
      <c r="B40" s="49" t="s">
        <v>50</v>
      </c>
      <c r="C40" s="43">
        <v>394</v>
      </c>
      <c r="D40" s="34">
        <v>0</v>
      </c>
      <c r="E40" s="36">
        <v>0</v>
      </c>
      <c r="F40" s="38">
        <v>5</v>
      </c>
      <c r="G40" s="36">
        <v>1.2689999999999999</v>
      </c>
      <c r="H40" s="38">
        <v>47</v>
      </c>
      <c r="I40" s="36">
        <v>11.928900000000001</v>
      </c>
      <c r="J40" s="37">
        <v>117</v>
      </c>
      <c r="K40" s="36">
        <v>29.695399999999999</v>
      </c>
      <c r="L40" s="37">
        <v>217</v>
      </c>
      <c r="M40" s="36">
        <v>55.076000000000001</v>
      </c>
      <c r="N40" s="38">
        <v>0</v>
      </c>
      <c r="O40" s="36">
        <v>0</v>
      </c>
      <c r="P40" s="39">
        <v>8</v>
      </c>
      <c r="Q40" s="35">
        <v>2.0305</v>
      </c>
      <c r="R40" s="41">
        <v>19</v>
      </c>
      <c r="S40" s="35">
        <v>4.8223000000000003</v>
      </c>
      <c r="T40" s="25">
        <v>4873</v>
      </c>
      <c r="U40" s="40">
        <v>100</v>
      </c>
    </row>
    <row r="41" spans="1:22" s="24" customFormat="1" ht="15" customHeight="1" x14ac:dyDescent="0.25">
      <c r="A41" s="22" t="s">
        <v>1</v>
      </c>
      <c r="B41" s="59" t="s">
        <v>43</v>
      </c>
      <c r="C41" s="50">
        <v>237</v>
      </c>
      <c r="D41" s="61">
        <v>1</v>
      </c>
      <c r="E41" s="52">
        <v>0.42199999999999999</v>
      </c>
      <c r="F41" s="53">
        <v>3</v>
      </c>
      <c r="G41" s="52">
        <v>1.2658</v>
      </c>
      <c r="H41" s="53">
        <v>37</v>
      </c>
      <c r="I41" s="52">
        <v>15.611800000000001</v>
      </c>
      <c r="J41" s="53">
        <v>120</v>
      </c>
      <c r="K41" s="52">
        <v>50.632899999999999</v>
      </c>
      <c r="L41" s="54">
        <v>65</v>
      </c>
      <c r="M41" s="52">
        <v>27.425999999999998</v>
      </c>
      <c r="N41" s="54">
        <v>1</v>
      </c>
      <c r="O41" s="52">
        <v>0.4219</v>
      </c>
      <c r="P41" s="55">
        <v>10</v>
      </c>
      <c r="Q41" s="56">
        <v>4.2194000000000003</v>
      </c>
      <c r="R41" s="51">
        <v>16</v>
      </c>
      <c r="S41" s="56">
        <v>6.7511000000000001</v>
      </c>
      <c r="T41" s="64">
        <v>2661</v>
      </c>
      <c r="U41" s="58">
        <v>100</v>
      </c>
      <c r="V41" s="58"/>
    </row>
    <row r="42" spans="1:22" s="24" customFormat="1" ht="15" customHeight="1" x14ac:dyDescent="0.25">
      <c r="A42" s="22" t="s">
        <v>1</v>
      </c>
      <c r="B42" s="49" t="s">
        <v>44</v>
      </c>
      <c r="C42" s="43">
        <v>99</v>
      </c>
      <c r="D42" s="34">
        <v>32</v>
      </c>
      <c r="E42" s="36">
        <v>32.323</v>
      </c>
      <c r="F42" s="38">
        <v>1</v>
      </c>
      <c r="G42" s="36">
        <v>1.0101</v>
      </c>
      <c r="H42" s="38">
        <v>4</v>
      </c>
      <c r="I42" s="36">
        <v>4.0404</v>
      </c>
      <c r="J42" s="37">
        <v>13</v>
      </c>
      <c r="K42" s="36">
        <v>13.1313</v>
      </c>
      <c r="L42" s="37">
        <v>48</v>
      </c>
      <c r="M42" s="36">
        <v>48.484999999999999</v>
      </c>
      <c r="N42" s="37">
        <v>1</v>
      </c>
      <c r="O42" s="36">
        <v>1.0101</v>
      </c>
      <c r="P42" s="39">
        <v>0</v>
      </c>
      <c r="Q42" s="35">
        <v>0</v>
      </c>
      <c r="R42" s="41">
        <v>0</v>
      </c>
      <c r="S42" s="35">
        <v>0</v>
      </c>
      <c r="T42" s="25">
        <v>483</v>
      </c>
      <c r="U42" s="40">
        <v>100</v>
      </c>
      <c r="V42" s="40"/>
    </row>
    <row r="43" spans="1:22" s="24" customFormat="1" ht="15" customHeight="1" x14ac:dyDescent="0.25">
      <c r="A43" s="22" t="s">
        <v>1</v>
      </c>
      <c r="B43" s="59" t="s">
        <v>51</v>
      </c>
      <c r="C43" s="50">
        <v>573</v>
      </c>
      <c r="D43" s="51">
        <v>0</v>
      </c>
      <c r="E43" s="52">
        <v>0</v>
      </c>
      <c r="F43" s="53">
        <v>2</v>
      </c>
      <c r="G43" s="52">
        <v>0.34899999999999998</v>
      </c>
      <c r="H43" s="54">
        <v>20</v>
      </c>
      <c r="I43" s="52">
        <v>3.4904000000000002</v>
      </c>
      <c r="J43" s="53">
        <v>226</v>
      </c>
      <c r="K43" s="52">
        <v>39.441499999999998</v>
      </c>
      <c r="L43" s="53">
        <v>297</v>
      </c>
      <c r="M43" s="52">
        <v>51.832000000000001</v>
      </c>
      <c r="N43" s="53">
        <v>0</v>
      </c>
      <c r="O43" s="52">
        <v>0</v>
      </c>
      <c r="P43" s="55">
        <v>28</v>
      </c>
      <c r="Q43" s="56">
        <v>4.8865999999999996</v>
      </c>
      <c r="R43" s="61">
        <v>5</v>
      </c>
      <c r="S43" s="56">
        <v>0.87260000000000004</v>
      </c>
      <c r="T43" s="64">
        <v>3593</v>
      </c>
      <c r="U43" s="58">
        <v>100</v>
      </c>
      <c r="V43" s="58"/>
    </row>
    <row r="44" spans="1:22" s="24" customFormat="1" ht="15" customHeight="1" x14ac:dyDescent="0.25">
      <c r="A44" s="22" t="s">
        <v>1</v>
      </c>
      <c r="B44" s="49" t="s">
        <v>52</v>
      </c>
      <c r="C44" s="33">
        <v>607</v>
      </c>
      <c r="D44" s="34">
        <v>59</v>
      </c>
      <c r="E44" s="36">
        <v>9.7200000000000006</v>
      </c>
      <c r="F44" s="37">
        <v>3</v>
      </c>
      <c r="G44" s="36">
        <v>0.49419999999999997</v>
      </c>
      <c r="H44" s="38">
        <v>126</v>
      </c>
      <c r="I44" s="36">
        <v>20.7578</v>
      </c>
      <c r="J44" s="38">
        <v>150</v>
      </c>
      <c r="K44" s="36">
        <v>24.7117</v>
      </c>
      <c r="L44" s="38">
        <v>223</v>
      </c>
      <c r="M44" s="36">
        <v>36.738</v>
      </c>
      <c r="N44" s="37">
        <v>2</v>
      </c>
      <c r="O44" s="36">
        <v>0.32950000000000002</v>
      </c>
      <c r="P44" s="42">
        <v>44</v>
      </c>
      <c r="Q44" s="35">
        <v>7.2488000000000001</v>
      </c>
      <c r="R44" s="41">
        <v>36</v>
      </c>
      <c r="S44" s="35">
        <v>5.9307999999999996</v>
      </c>
      <c r="T44" s="25">
        <v>1816</v>
      </c>
      <c r="U44" s="40">
        <v>100</v>
      </c>
      <c r="V44" s="40"/>
    </row>
    <row r="45" spans="1:22" s="24" customFormat="1" ht="15" customHeight="1" x14ac:dyDescent="0.25">
      <c r="A45" s="22" t="s">
        <v>1</v>
      </c>
      <c r="B45" s="59" t="s">
        <v>53</v>
      </c>
      <c r="C45" s="50">
        <v>172</v>
      </c>
      <c r="D45" s="61">
        <v>9</v>
      </c>
      <c r="E45" s="52">
        <v>5.2329999999999997</v>
      </c>
      <c r="F45" s="53">
        <v>0</v>
      </c>
      <c r="G45" s="52">
        <v>0</v>
      </c>
      <c r="H45" s="54">
        <v>40</v>
      </c>
      <c r="I45" s="52">
        <v>23.255800000000001</v>
      </c>
      <c r="J45" s="53">
        <v>3</v>
      </c>
      <c r="K45" s="52">
        <v>1.7442</v>
      </c>
      <c r="L45" s="54">
        <v>112</v>
      </c>
      <c r="M45" s="52">
        <v>65.116</v>
      </c>
      <c r="N45" s="53">
        <v>1</v>
      </c>
      <c r="O45" s="52">
        <v>0.58140000000000003</v>
      </c>
      <c r="P45" s="55">
        <v>7</v>
      </c>
      <c r="Q45" s="56">
        <v>4.0697999999999999</v>
      </c>
      <c r="R45" s="51">
        <v>7</v>
      </c>
      <c r="S45" s="56">
        <v>4.0697999999999999</v>
      </c>
      <c r="T45" s="64">
        <v>1289</v>
      </c>
      <c r="U45" s="58">
        <v>100</v>
      </c>
      <c r="V45" s="58"/>
    </row>
    <row r="46" spans="1:22" s="24" customFormat="1" ht="15" customHeight="1" x14ac:dyDescent="0.25">
      <c r="A46" s="22" t="s">
        <v>1</v>
      </c>
      <c r="B46" s="49" t="s">
        <v>54</v>
      </c>
      <c r="C46" s="33">
        <v>2341</v>
      </c>
      <c r="D46" s="34">
        <v>7</v>
      </c>
      <c r="E46" s="36">
        <v>0.29899999999999999</v>
      </c>
      <c r="F46" s="38">
        <v>21</v>
      </c>
      <c r="G46" s="36">
        <v>0.89710000000000001</v>
      </c>
      <c r="H46" s="38">
        <v>371</v>
      </c>
      <c r="I46" s="36">
        <v>15.847899999999999</v>
      </c>
      <c r="J46" s="38">
        <v>604</v>
      </c>
      <c r="K46" s="36">
        <v>25.800899999999999</v>
      </c>
      <c r="L46" s="37">
        <v>1209</v>
      </c>
      <c r="M46" s="36">
        <v>51.645000000000003</v>
      </c>
      <c r="N46" s="37">
        <v>1</v>
      </c>
      <c r="O46" s="36" t="s">
        <v>73</v>
      </c>
      <c r="P46" s="42">
        <v>128</v>
      </c>
      <c r="Q46" s="35">
        <v>5.4676999999999998</v>
      </c>
      <c r="R46" s="34">
        <v>117</v>
      </c>
      <c r="S46" s="35">
        <v>4.9978999999999996</v>
      </c>
      <c r="T46" s="25">
        <v>3006</v>
      </c>
      <c r="U46" s="40">
        <v>100</v>
      </c>
      <c r="V46" s="40"/>
    </row>
    <row r="47" spans="1:22" s="24" customFormat="1" ht="15" customHeight="1" x14ac:dyDescent="0.25">
      <c r="A47" s="22" t="s">
        <v>1</v>
      </c>
      <c r="B47" s="59" t="s">
        <v>55</v>
      </c>
      <c r="C47" s="62">
        <v>149</v>
      </c>
      <c r="D47" s="51">
        <v>8</v>
      </c>
      <c r="E47" s="52">
        <v>5.3689999999999998</v>
      </c>
      <c r="F47" s="54">
        <v>1</v>
      </c>
      <c r="G47" s="52">
        <v>0.67110000000000003</v>
      </c>
      <c r="H47" s="54">
        <v>53</v>
      </c>
      <c r="I47" s="52">
        <v>35.570500000000003</v>
      </c>
      <c r="J47" s="54">
        <v>28</v>
      </c>
      <c r="K47" s="52">
        <v>18.791899999999998</v>
      </c>
      <c r="L47" s="54">
        <v>52</v>
      </c>
      <c r="M47" s="52">
        <v>34.899000000000001</v>
      </c>
      <c r="N47" s="53">
        <v>1</v>
      </c>
      <c r="O47" s="52">
        <v>0.67110000000000003</v>
      </c>
      <c r="P47" s="55">
        <v>6</v>
      </c>
      <c r="Q47" s="56">
        <v>4.0267999999999997</v>
      </c>
      <c r="R47" s="61">
        <v>18</v>
      </c>
      <c r="S47" s="56">
        <v>12.080500000000001</v>
      </c>
      <c r="T47" s="64">
        <v>312</v>
      </c>
      <c r="U47" s="58">
        <v>100</v>
      </c>
      <c r="V47" s="58"/>
    </row>
    <row r="48" spans="1:22" s="24" customFormat="1" ht="15" customHeight="1" x14ac:dyDescent="0.25">
      <c r="A48" s="22" t="s">
        <v>1</v>
      </c>
      <c r="B48" s="49" t="s">
        <v>56</v>
      </c>
      <c r="C48" s="33">
        <v>967</v>
      </c>
      <c r="D48" s="41">
        <v>3</v>
      </c>
      <c r="E48" s="36">
        <v>0.31</v>
      </c>
      <c r="F48" s="38">
        <v>1</v>
      </c>
      <c r="G48" s="36">
        <v>0.10340000000000001</v>
      </c>
      <c r="H48" s="37">
        <v>53</v>
      </c>
      <c r="I48" s="36">
        <v>5.4809000000000001</v>
      </c>
      <c r="J48" s="38">
        <v>503</v>
      </c>
      <c r="K48" s="36">
        <v>52.016500000000001</v>
      </c>
      <c r="L48" s="38">
        <v>375</v>
      </c>
      <c r="M48" s="36">
        <v>38.78</v>
      </c>
      <c r="N48" s="37">
        <v>0</v>
      </c>
      <c r="O48" s="36">
        <v>0</v>
      </c>
      <c r="P48" s="42">
        <v>32</v>
      </c>
      <c r="Q48" s="35">
        <v>3.3092000000000001</v>
      </c>
      <c r="R48" s="41">
        <v>26</v>
      </c>
      <c r="S48" s="35">
        <v>2.6886999999999999</v>
      </c>
      <c r="T48" s="25">
        <v>1243</v>
      </c>
      <c r="U48" s="40">
        <v>100</v>
      </c>
      <c r="V48" s="40"/>
    </row>
    <row r="49" spans="1:24" s="24" customFormat="1" ht="15" customHeight="1" x14ac:dyDescent="0.25">
      <c r="A49" s="22" t="s">
        <v>1</v>
      </c>
      <c r="B49" s="59" t="s">
        <v>57</v>
      </c>
      <c r="C49" s="62">
        <v>254</v>
      </c>
      <c r="D49" s="51">
        <v>99</v>
      </c>
      <c r="E49" s="52">
        <v>38.975999999999999</v>
      </c>
      <c r="F49" s="53">
        <v>2</v>
      </c>
      <c r="G49" s="52">
        <v>0.78739999999999999</v>
      </c>
      <c r="H49" s="53">
        <v>18</v>
      </c>
      <c r="I49" s="52">
        <v>7.0865999999999998</v>
      </c>
      <c r="J49" s="53">
        <v>5</v>
      </c>
      <c r="K49" s="52">
        <v>1.9684999999999999</v>
      </c>
      <c r="L49" s="54">
        <v>113</v>
      </c>
      <c r="M49" s="52">
        <v>44.488</v>
      </c>
      <c r="N49" s="54">
        <v>0</v>
      </c>
      <c r="O49" s="52">
        <v>0</v>
      </c>
      <c r="P49" s="55">
        <v>17</v>
      </c>
      <c r="Q49" s="56">
        <v>6.6928999999999998</v>
      </c>
      <c r="R49" s="61">
        <v>0</v>
      </c>
      <c r="S49" s="56">
        <v>0</v>
      </c>
      <c r="T49" s="64">
        <v>698</v>
      </c>
      <c r="U49" s="58">
        <v>100</v>
      </c>
      <c r="V49" s="58"/>
    </row>
    <row r="50" spans="1:24" s="24" customFormat="1" ht="15" customHeight="1" x14ac:dyDescent="0.25">
      <c r="A50" s="22" t="s">
        <v>1</v>
      </c>
      <c r="B50" s="49" t="s">
        <v>58</v>
      </c>
      <c r="C50" s="33">
        <v>1130</v>
      </c>
      <c r="D50" s="34">
        <v>1</v>
      </c>
      <c r="E50" s="36">
        <v>8.7999999999999995E-2</v>
      </c>
      <c r="F50" s="38">
        <v>7</v>
      </c>
      <c r="G50" s="36">
        <v>0.61950000000000005</v>
      </c>
      <c r="H50" s="37">
        <v>76</v>
      </c>
      <c r="I50" s="36">
        <v>6.7256999999999998</v>
      </c>
      <c r="J50" s="38">
        <v>355</v>
      </c>
      <c r="K50" s="36">
        <v>31.415900000000001</v>
      </c>
      <c r="L50" s="38">
        <v>654</v>
      </c>
      <c r="M50" s="36">
        <v>57.875999999999998</v>
      </c>
      <c r="N50" s="37">
        <v>0</v>
      </c>
      <c r="O50" s="36">
        <v>0</v>
      </c>
      <c r="P50" s="42">
        <v>37</v>
      </c>
      <c r="Q50" s="35">
        <v>3.2743000000000002</v>
      </c>
      <c r="R50" s="34">
        <v>24</v>
      </c>
      <c r="S50" s="35">
        <v>2.1238999999999999</v>
      </c>
      <c r="T50" s="25">
        <v>1777</v>
      </c>
      <c r="U50" s="40">
        <v>100</v>
      </c>
      <c r="V50" s="40"/>
    </row>
    <row r="51" spans="1:24" s="24" customFormat="1" ht="15" customHeight="1" x14ac:dyDescent="0.25">
      <c r="A51" s="22" t="s">
        <v>1</v>
      </c>
      <c r="B51" s="59" t="s">
        <v>59</v>
      </c>
      <c r="C51" s="50">
        <v>8200</v>
      </c>
      <c r="D51" s="51">
        <v>34</v>
      </c>
      <c r="E51" s="52">
        <v>0.41499999999999998</v>
      </c>
      <c r="F51" s="54">
        <v>82</v>
      </c>
      <c r="G51" s="52">
        <v>1</v>
      </c>
      <c r="H51" s="53">
        <v>5182</v>
      </c>
      <c r="I51" s="52">
        <v>63.195099999999996</v>
      </c>
      <c r="J51" s="53">
        <v>1721</v>
      </c>
      <c r="K51" s="52">
        <v>20.9878</v>
      </c>
      <c r="L51" s="53">
        <v>1028</v>
      </c>
      <c r="M51" s="52">
        <v>12.537000000000001</v>
      </c>
      <c r="N51" s="54">
        <v>9</v>
      </c>
      <c r="O51" s="52">
        <v>0.10979999999999999</v>
      </c>
      <c r="P51" s="55">
        <v>144</v>
      </c>
      <c r="Q51" s="56">
        <v>1.7561</v>
      </c>
      <c r="R51" s="51">
        <v>1559</v>
      </c>
      <c r="S51" s="56">
        <v>19.0122</v>
      </c>
      <c r="T51" s="64">
        <v>8758</v>
      </c>
      <c r="U51" s="58">
        <v>100</v>
      </c>
      <c r="V51" s="58"/>
    </row>
    <row r="52" spans="1:24" s="24" customFormat="1" ht="15" customHeight="1" x14ac:dyDescent="0.25">
      <c r="A52" s="22" t="s">
        <v>1</v>
      </c>
      <c r="B52" s="49" t="s">
        <v>60</v>
      </c>
      <c r="C52" s="33">
        <v>155</v>
      </c>
      <c r="D52" s="41">
        <v>5</v>
      </c>
      <c r="E52" s="36">
        <v>3.226</v>
      </c>
      <c r="F52" s="38">
        <v>0</v>
      </c>
      <c r="G52" s="36">
        <v>0</v>
      </c>
      <c r="H52" s="37">
        <v>47</v>
      </c>
      <c r="I52" s="36">
        <v>30.322600000000001</v>
      </c>
      <c r="J52" s="37">
        <v>5</v>
      </c>
      <c r="K52" s="36">
        <v>3.2258</v>
      </c>
      <c r="L52" s="38">
        <v>93</v>
      </c>
      <c r="M52" s="36">
        <v>60</v>
      </c>
      <c r="N52" s="37">
        <v>4</v>
      </c>
      <c r="O52" s="36">
        <v>2.5806</v>
      </c>
      <c r="P52" s="39">
        <v>1</v>
      </c>
      <c r="Q52" s="35">
        <v>0.6452</v>
      </c>
      <c r="R52" s="34">
        <v>29</v>
      </c>
      <c r="S52" s="35">
        <v>18.709700000000002</v>
      </c>
      <c r="T52" s="25">
        <v>1029</v>
      </c>
      <c r="U52" s="40">
        <v>100</v>
      </c>
      <c r="V52" s="40"/>
    </row>
    <row r="53" spans="1:24" s="24" customFormat="1" ht="15" customHeight="1" x14ac:dyDescent="0.25">
      <c r="A53" s="22" t="s">
        <v>1</v>
      </c>
      <c r="B53" s="59" t="s">
        <v>61</v>
      </c>
      <c r="C53" s="62">
        <v>3</v>
      </c>
      <c r="D53" s="61">
        <v>0</v>
      </c>
      <c r="E53" s="52">
        <v>0</v>
      </c>
      <c r="F53" s="53">
        <v>0</v>
      </c>
      <c r="G53" s="52">
        <v>0</v>
      </c>
      <c r="H53" s="54">
        <v>0</v>
      </c>
      <c r="I53" s="52">
        <v>0</v>
      </c>
      <c r="J53" s="53">
        <v>0</v>
      </c>
      <c r="K53" s="52">
        <v>0</v>
      </c>
      <c r="L53" s="54">
        <v>3</v>
      </c>
      <c r="M53" s="52">
        <v>100</v>
      </c>
      <c r="N53" s="54">
        <v>0</v>
      </c>
      <c r="O53" s="52">
        <v>0</v>
      </c>
      <c r="P53" s="55">
        <v>0</v>
      </c>
      <c r="Q53" s="56">
        <v>0</v>
      </c>
      <c r="R53" s="61">
        <v>0</v>
      </c>
      <c r="S53" s="56">
        <v>0</v>
      </c>
      <c r="T53" s="64">
        <v>302</v>
      </c>
      <c r="U53" s="58">
        <v>100</v>
      </c>
      <c r="V53" s="58"/>
    </row>
    <row r="54" spans="1:24" s="24" customFormat="1" ht="15" customHeight="1" x14ac:dyDescent="0.25">
      <c r="A54" s="22" t="s">
        <v>1</v>
      </c>
      <c r="B54" s="49" t="s">
        <v>62</v>
      </c>
      <c r="C54" s="33">
        <v>1486</v>
      </c>
      <c r="D54" s="41">
        <v>5</v>
      </c>
      <c r="E54" s="36">
        <v>0.33600000000000002</v>
      </c>
      <c r="F54" s="38">
        <v>27</v>
      </c>
      <c r="G54" s="63">
        <v>1.8169999999999999</v>
      </c>
      <c r="H54" s="37">
        <v>232</v>
      </c>
      <c r="I54" s="63">
        <v>15.612399999999999</v>
      </c>
      <c r="J54" s="38">
        <v>778</v>
      </c>
      <c r="K54" s="36">
        <v>52.3553</v>
      </c>
      <c r="L54" s="38">
        <v>384</v>
      </c>
      <c r="M54" s="36">
        <v>25.841000000000001</v>
      </c>
      <c r="N54" s="38">
        <v>1</v>
      </c>
      <c r="O54" s="36">
        <v>6.7299999999999999E-2</v>
      </c>
      <c r="P54" s="42">
        <v>59</v>
      </c>
      <c r="Q54" s="35">
        <v>3.9704000000000002</v>
      </c>
      <c r="R54" s="34">
        <v>128</v>
      </c>
      <c r="S54" s="35">
        <v>8.6136999999999997</v>
      </c>
      <c r="T54" s="25">
        <v>1982</v>
      </c>
      <c r="U54" s="40">
        <v>100</v>
      </c>
      <c r="V54" s="40"/>
    </row>
    <row r="55" spans="1:24" s="24" customFormat="1" ht="15" customHeight="1" x14ac:dyDescent="0.25">
      <c r="A55" s="22" t="s">
        <v>1</v>
      </c>
      <c r="B55" s="59" t="s">
        <v>63</v>
      </c>
      <c r="C55" s="50">
        <v>827</v>
      </c>
      <c r="D55" s="51">
        <v>6</v>
      </c>
      <c r="E55" s="52">
        <v>0.72599999999999998</v>
      </c>
      <c r="F55" s="53">
        <v>15</v>
      </c>
      <c r="G55" s="52">
        <v>1.8138000000000001</v>
      </c>
      <c r="H55" s="54">
        <v>134</v>
      </c>
      <c r="I55" s="52">
        <v>16.203099999999999</v>
      </c>
      <c r="J55" s="54">
        <v>29</v>
      </c>
      <c r="K55" s="52">
        <v>3.5066999999999999</v>
      </c>
      <c r="L55" s="53">
        <v>538</v>
      </c>
      <c r="M55" s="52">
        <v>65.054000000000002</v>
      </c>
      <c r="N55" s="53">
        <v>9</v>
      </c>
      <c r="O55" s="52">
        <v>1.0883</v>
      </c>
      <c r="P55" s="60">
        <v>96</v>
      </c>
      <c r="Q55" s="56">
        <v>11.6082</v>
      </c>
      <c r="R55" s="51">
        <v>19</v>
      </c>
      <c r="S55" s="56">
        <v>2.2974999999999999</v>
      </c>
      <c r="T55" s="64">
        <v>2339</v>
      </c>
      <c r="U55" s="58">
        <v>100</v>
      </c>
      <c r="V55" s="58"/>
    </row>
    <row r="56" spans="1:24" s="24" customFormat="1" ht="15" customHeight="1" x14ac:dyDescent="0.25">
      <c r="A56" s="22" t="s">
        <v>1</v>
      </c>
      <c r="B56" s="49" t="s">
        <v>64</v>
      </c>
      <c r="C56" s="33">
        <v>28</v>
      </c>
      <c r="D56" s="34">
        <v>0</v>
      </c>
      <c r="E56" s="36">
        <v>0</v>
      </c>
      <c r="F56" s="38">
        <v>0</v>
      </c>
      <c r="G56" s="36">
        <v>0</v>
      </c>
      <c r="H56" s="38">
        <v>3</v>
      </c>
      <c r="I56" s="36">
        <v>10.7143</v>
      </c>
      <c r="J56" s="37">
        <v>5</v>
      </c>
      <c r="K56" s="36">
        <v>17.857099999999999</v>
      </c>
      <c r="L56" s="38">
        <v>20</v>
      </c>
      <c r="M56" s="36">
        <v>71.429000000000002</v>
      </c>
      <c r="N56" s="37">
        <v>0</v>
      </c>
      <c r="O56" s="36">
        <v>0</v>
      </c>
      <c r="P56" s="39">
        <v>0</v>
      </c>
      <c r="Q56" s="35">
        <v>0</v>
      </c>
      <c r="R56" s="41">
        <v>0</v>
      </c>
      <c r="S56" s="35">
        <v>0</v>
      </c>
      <c r="T56" s="25">
        <v>691</v>
      </c>
      <c r="U56" s="40">
        <v>100</v>
      </c>
      <c r="V56" s="40"/>
    </row>
    <row r="57" spans="1:24" s="24" customFormat="1" ht="15" customHeight="1" x14ac:dyDescent="0.25">
      <c r="A57" s="22" t="s">
        <v>1</v>
      </c>
      <c r="B57" s="59" t="s">
        <v>65</v>
      </c>
      <c r="C57" s="50">
        <v>854</v>
      </c>
      <c r="D57" s="51">
        <v>28</v>
      </c>
      <c r="E57" s="52">
        <v>3.2789999999999999</v>
      </c>
      <c r="F57" s="54">
        <v>11</v>
      </c>
      <c r="G57" s="52">
        <v>1.2881</v>
      </c>
      <c r="H57" s="53">
        <v>91</v>
      </c>
      <c r="I57" s="52">
        <v>10.6557</v>
      </c>
      <c r="J57" s="53">
        <v>256</v>
      </c>
      <c r="K57" s="52">
        <v>29.976600000000001</v>
      </c>
      <c r="L57" s="53">
        <v>432</v>
      </c>
      <c r="M57" s="52">
        <v>50.585000000000001</v>
      </c>
      <c r="N57" s="53">
        <v>2</v>
      </c>
      <c r="O57" s="52">
        <v>0.23419999999999999</v>
      </c>
      <c r="P57" s="60">
        <v>34</v>
      </c>
      <c r="Q57" s="56">
        <v>3.9813000000000001</v>
      </c>
      <c r="R57" s="61">
        <v>21</v>
      </c>
      <c r="S57" s="56">
        <v>2.4590000000000001</v>
      </c>
      <c r="T57" s="64">
        <v>2235</v>
      </c>
      <c r="U57" s="58">
        <v>100</v>
      </c>
      <c r="V57" s="58"/>
    </row>
    <row r="58" spans="1:24" s="24" customFormat="1" ht="15" customHeight="1" x14ac:dyDescent="0.25">
      <c r="A58" s="22" t="s">
        <v>1</v>
      </c>
      <c r="B58" s="49" t="s">
        <v>66</v>
      </c>
      <c r="C58" s="43">
        <v>10</v>
      </c>
      <c r="D58" s="41">
        <v>0</v>
      </c>
      <c r="E58" s="36">
        <v>0</v>
      </c>
      <c r="F58" s="38">
        <v>0</v>
      </c>
      <c r="G58" s="36">
        <v>0</v>
      </c>
      <c r="H58" s="37">
        <v>1</v>
      </c>
      <c r="I58" s="36">
        <v>10</v>
      </c>
      <c r="J58" s="38">
        <v>0</v>
      </c>
      <c r="K58" s="36">
        <v>0</v>
      </c>
      <c r="L58" s="38">
        <v>9</v>
      </c>
      <c r="M58" s="36">
        <v>90</v>
      </c>
      <c r="N58" s="38">
        <v>0</v>
      </c>
      <c r="O58" s="36">
        <v>0</v>
      </c>
      <c r="P58" s="42">
        <v>0</v>
      </c>
      <c r="Q58" s="35">
        <v>0</v>
      </c>
      <c r="R58" s="34">
        <v>0</v>
      </c>
      <c r="S58" s="35">
        <v>0</v>
      </c>
      <c r="T58" s="25">
        <v>366</v>
      </c>
      <c r="U58" s="40">
        <v>100</v>
      </c>
      <c r="V58" s="40"/>
    </row>
    <row r="59" spans="1:24" s="24" customFormat="1" ht="15" customHeight="1" thickBot="1" x14ac:dyDescent="0.3">
      <c r="A59" s="22" t="s">
        <v>1</v>
      </c>
      <c r="B59" s="68" t="s">
        <v>70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7">
        <v>1099</v>
      </c>
      <c r="U59" s="78">
        <v>100</v>
      </c>
      <c r="V59" s="78"/>
    </row>
    <row r="60" spans="1:24" s="24" customFormat="1" ht="15" customHeight="1" x14ac:dyDescent="0.25">
      <c r="A60" s="22"/>
      <c r="B60" s="103" t="s">
        <v>74</v>
      </c>
      <c r="C60" s="37"/>
      <c r="D60" s="37"/>
      <c r="E60" s="40"/>
      <c r="F60" s="38"/>
      <c r="G60" s="40"/>
      <c r="H60" s="37"/>
      <c r="I60" s="40"/>
      <c r="J60" s="38"/>
      <c r="K60" s="40"/>
      <c r="L60" s="38"/>
      <c r="M60" s="40"/>
      <c r="N60" s="38"/>
      <c r="O60" s="40"/>
      <c r="P60" s="37"/>
      <c r="Q60" s="40"/>
      <c r="R60" s="38"/>
      <c r="S60" s="40"/>
      <c r="T60" s="65"/>
      <c r="U60" s="40"/>
      <c r="V60" s="40"/>
    </row>
    <row r="61" spans="1:24" s="24" customFormat="1" ht="15" customHeight="1" x14ac:dyDescent="0.25">
      <c r="A61" s="22"/>
      <c r="B61" s="28" t="str">
        <f>CONCATENATE("NOTE: Table reads (for 50 states, District of Columbia, and Puerto Rico): Of all ",C69, " public school students without disabilities who received ", LOWER(A7), ", ",D69," (",TEXT(E7,"0.0"),"%) were American Indian or Alaska Native.")</f>
        <v>NOTE: Table reads (for 50 states, District of Columbia, and Puerto Rico): Of all 38,304 public school students without disabilities who received school-related arrests, 643 (1.7%) were American Indian or Alaska Native.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  <c r="S61" s="23"/>
      <c r="T61" s="26"/>
      <c r="U61" s="26"/>
      <c r="V61" s="26"/>
    </row>
    <row r="62" spans="1:24" s="24" customFormat="1" ht="15" customHeight="1" x14ac:dyDescent="0.25">
      <c r="A62" s="22"/>
      <c r="B62" s="88" t="s">
        <v>72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</row>
    <row r="63" spans="1:24" s="29" customFormat="1" ht="14.1" customHeight="1" x14ac:dyDescent="0.25">
      <c r="A63" s="32"/>
      <c r="B63" s="88" t="s">
        <v>69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</row>
    <row r="65" spans="2:24" ht="15" customHeight="1" x14ac:dyDescent="0.25">
      <c r="B65" s="44"/>
      <c r="C65" s="45" t="str">
        <f>IF(ISTEXT(C7),LEFT(C7,3),TEXT(C7,"#,##0"))</f>
        <v>38,304</v>
      </c>
      <c r="D65" s="45" t="str">
        <f>IF(ISTEXT(D7),LEFT(D7,3),TEXT(D7,"#,##0"))</f>
        <v>643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6"/>
      <c r="S65" s="47"/>
      <c r="T65" s="5"/>
      <c r="U65" s="5"/>
      <c r="V65" s="5"/>
      <c r="W65" s="47"/>
      <c r="X65" s="31"/>
    </row>
    <row r="66" spans="2:24" s="31" customFormat="1" ht="15" customHeigh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5"/>
      <c r="T66" s="6"/>
      <c r="U66" s="6"/>
      <c r="V66" s="6"/>
      <c r="W66" s="32"/>
      <c r="X66" s="32"/>
    </row>
    <row r="69" spans="2:24" ht="15" customHeight="1" x14ac:dyDescent="0.25">
      <c r="C69" s="48" t="str">
        <f>IF(ISTEXT(C7),LEFT(C7,3),TEXT(C7,"#,##0"))</f>
        <v>38,304</v>
      </c>
      <c r="D69" s="48" t="str">
        <f>IF(ISTEXT(D7),LEFT(D7,3),TEXT(D7,"#,##0"))</f>
        <v>643</v>
      </c>
    </row>
  </sheetData>
  <sortState xmlns:xlrd2="http://schemas.microsoft.com/office/spreadsheetml/2017/richdata2" ref="B8:U59">
    <sortCondition ref="B8:B59"/>
  </sortState>
  <mergeCells count="16">
    <mergeCell ref="U4:V5"/>
    <mergeCell ref="R4:S5"/>
    <mergeCell ref="B2:X2"/>
    <mergeCell ref="B62:X62"/>
    <mergeCell ref="B63:X63"/>
    <mergeCell ref="B4:B5"/>
    <mergeCell ref="C4:C5"/>
    <mergeCell ref="D4:Q4"/>
    <mergeCell ref="T4:T5"/>
    <mergeCell ref="D5:E5"/>
    <mergeCell ref="F5:G5"/>
    <mergeCell ref="H5:I5"/>
    <mergeCell ref="J5:K5"/>
    <mergeCell ref="L5:M5"/>
    <mergeCell ref="N5:O5"/>
    <mergeCell ref="P5:Q5"/>
  </mergeCells>
  <phoneticPr fontId="14" type="noConversion"/>
  <printOptions horizontalCentered="1"/>
  <pageMargins left="0.25" right="0.25" top="0.75" bottom="0.75" header="0.3" footer="0.3"/>
  <pageSetup scale="47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0"/>
  <sheetViews>
    <sheetView showGridLines="0" zoomScale="80" zoomScaleNormal="80" workbookViewId="0"/>
  </sheetViews>
  <sheetFormatPr defaultColWidth="10.21875" defaultRowHeight="13.8" x14ac:dyDescent="0.25"/>
  <cols>
    <col min="1" max="1" width="8.21875" style="30" customWidth="1"/>
    <col min="2" max="2" width="44.77734375" style="6" customWidth="1"/>
    <col min="3" max="17" width="12.77734375" style="6" customWidth="1"/>
    <col min="18" max="18" width="12.77734375" style="5" customWidth="1"/>
    <col min="19" max="19" width="12.77734375" style="31" customWidth="1"/>
    <col min="20" max="21" width="12.77734375" style="6" customWidth="1"/>
    <col min="22" max="22" width="1.5546875" style="6" bestFit="1" customWidth="1"/>
    <col min="23" max="23" width="1.77734375" style="32" customWidth="1"/>
    <col min="24" max="16384" width="10.21875" style="32"/>
  </cols>
  <sheetData>
    <row r="1" spans="1:24" s="6" customFormat="1" ht="15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  <c r="V1" s="3"/>
    </row>
    <row r="2" spans="1:24" s="8" customFormat="1" ht="15" customHeight="1" x14ac:dyDescent="0.3">
      <c r="A2" s="7"/>
      <c r="B2" s="87" t="str">
        <f>CONCATENATE("Number and percentage of public school male students without disabilities receiving ",LOWER(A7), " by race/ethnicity and English proficiency, by state: School Year 2017-18")</f>
        <v>Number and percentage of public school male students without disabilities receiving school-related arrests by race/ethnicity and English proficiency, by state: School Year 2017-18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  <c r="V3" s="10"/>
    </row>
    <row r="4" spans="1:24" s="12" customFormat="1" ht="25.05" customHeight="1" x14ac:dyDescent="0.25">
      <c r="A4" s="11"/>
      <c r="B4" s="89" t="s">
        <v>0</v>
      </c>
      <c r="C4" s="91" t="s">
        <v>14</v>
      </c>
      <c r="D4" s="93" t="s">
        <v>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3" t="s">
        <v>13</v>
      </c>
      <c r="S4" s="84"/>
      <c r="T4" s="96" t="s">
        <v>68</v>
      </c>
      <c r="U4" s="79" t="s">
        <v>2</v>
      </c>
      <c r="V4" s="80"/>
    </row>
    <row r="5" spans="1:24" s="12" customFormat="1" ht="25.05" customHeight="1" x14ac:dyDescent="0.25">
      <c r="A5" s="11"/>
      <c r="B5" s="90"/>
      <c r="C5" s="92"/>
      <c r="D5" s="98" t="s">
        <v>3</v>
      </c>
      <c r="E5" s="99"/>
      <c r="F5" s="100" t="s">
        <v>4</v>
      </c>
      <c r="G5" s="99"/>
      <c r="H5" s="101" t="s">
        <v>5</v>
      </c>
      <c r="I5" s="99"/>
      <c r="J5" s="101" t="s">
        <v>6</v>
      </c>
      <c r="K5" s="99"/>
      <c r="L5" s="101" t="s">
        <v>7</v>
      </c>
      <c r="M5" s="99"/>
      <c r="N5" s="101" t="s">
        <v>8</v>
      </c>
      <c r="O5" s="99"/>
      <c r="P5" s="101" t="s">
        <v>9</v>
      </c>
      <c r="Q5" s="102"/>
      <c r="R5" s="85"/>
      <c r="S5" s="86"/>
      <c r="T5" s="97"/>
      <c r="U5" s="81"/>
      <c r="V5" s="82"/>
    </row>
    <row r="6" spans="1:24" s="12" customFormat="1" ht="15" customHeight="1" thickBot="1" x14ac:dyDescent="0.3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  <c r="V6" s="66"/>
    </row>
    <row r="7" spans="1:24" s="24" customFormat="1" ht="15" customHeight="1" x14ac:dyDescent="0.25">
      <c r="A7" s="22" t="s">
        <v>12</v>
      </c>
      <c r="B7" s="67" t="s">
        <v>71</v>
      </c>
      <c r="C7" s="50">
        <v>25410</v>
      </c>
      <c r="D7" s="51">
        <v>398</v>
      </c>
      <c r="E7" s="52">
        <v>1.5660000000000001</v>
      </c>
      <c r="F7" s="53">
        <v>386</v>
      </c>
      <c r="G7" s="52">
        <v>1.5190999999999999</v>
      </c>
      <c r="H7" s="53">
        <v>7172</v>
      </c>
      <c r="I7" s="52">
        <v>28.225100000000001</v>
      </c>
      <c r="J7" s="53">
        <v>7077</v>
      </c>
      <c r="K7" s="52">
        <v>27.851199999999999</v>
      </c>
      <c r="L7" s="53">
        <v>9217</v>
      </c>
      <c r="M7" s="52">
        <v>36.273000000000003</v>
      </c>
      <c r="N7" s="54">
        <v>238</v>
      </c>
      <c r="O7" s="52">
        <v>0.93659999999999999</v>
      </c>
      <c r="P7" s="55">
        <v>922</v>
      </c>
      <c r="Q7" s="56">
        <v>3.6284999999999998</v>
      </c>
      <c r="R7" s="57">
        <v>2132</v>
      </c>
      <c r="S7" s="56">
        <v>8.3903999999999996</v>
      </c>
      <c r="T7" s="64">
        <v>97632</v>
      </c>
      <c r="U7" s="58">
        <v>99.38</v>
      </c>
      <c r="V7" s="58"/>
    </row>
    <row r="8" spans="1:24" s="24" customFormat="1" ht="15" customHeight="1" x14ac:dyDescent="0.25">
      <c r="A8" s="22" t="s">
        <v>1</v>
      </c>
      <c r="B8" s="49" t="s">
        <v>17</v>
      </c>
      <c r="C8" s="33">
        <v>362</v>
      </c>
      <c r="D8" s="34">
        <v>8</v>
      </c>
      <c r="E8" s="36">
        <v>2.21</v>
      </c>
      <c r="F8" s="38">
        <v>0</v>
      </c>
      <c r="G8" s="36">
        <v>0</v>
      </c>
      <c r="H8" s="37">
        <v>15</v>
      </c>
      <c r="I8" s="36">
        <v>4.1436000000000002</v>
      </c>
      <c r="J8" s="38">
        <v>197</v>
      </c>
      <c r="K8" s="36">
        <v>54.419899999999998</v>
      </c>
      <c r="L8" s="38">
        <v>139</v>
      </c>
      <c r="M8" s="36">
        <v>38.398000000000003</v>
      </c>
      <c r="N8" s="38">
        <v>0</v>
      </c>
      <c r="O8" s="36">
        <v>0</v>
      </c>
      <c r="P8" s="42">
        <v>3</v>
      </c>
      <c r="Q8" s="35">
        <v>0.82869999999999999</v>
      </c>
      <c r="R8" s="34">
        <v>6</v>
      </c>
      <c r="S8" s="35">
        <v>1.6575</v>
      </c>
      <c r="T8" s="25">
        <v>1390</v>
      </c>
      <c r="U8" s="40">
        <v>100</v>
      </c>
      <c r="V8" s="40"/>
    </row>
    <row r="9" spans="1:24" s="24" customFormat="1" ht="15" customHeight="1" x14ac:dyDescent="0.25">
      <c r="A9" s="22" t="s">
        <v>1</v>
      </c>
      <c r="B9" s="59" t="s">
        <v>16</v>
      </c>
      <c r="C9" s="50">
        <v>5</v>
      </c>
      <c r="D9" s="51">
        <v>5</v>
      </c>
      <c r="E9" s="52">
        <v>100</v>
      </c>
      <c r="F9" s="53">
        <v>0</v>
      </c>
      <c r="G9" s="52">
        <v>0</v>
      </c>
      <c r="H9" s="53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N9" s="53">
        <v>0</v>
      </c>
      <c r="O9" s="52">
        <v>0</v>
      </c>
      <c r="P9" s="60">
        <v>0</v>
      </c>
      <c r="Q9" s="56">
        <v>0</v>
      </c>
      <c r="R9" s="61">
        <v>2</v>
      </c>
      <c r="S9" s="56">
        <v>40</v>
      </c>
      <c r="T9" s="64">
        <v>506</v>
      </c>
      <c r="U9" s="58">
        <v>100</v>
      </c>
      <c r="V9" s="58"/>
    </row>
    <row r="10" spans="1:24" s="24" customFormat="1" ht="15" customHeight="1" x14ac:dyDescent="0.25">
      <c r="A10" s="22" t="s">
        <v>1</v>
      </c>
      <c r="B10" s="49" t="s">
        <v>19</v>
      </c>
      <c r="C10" s="33">
        <v>859</v>
      </c>
      <c r="D10" s="41">
        <v>107</v>
      </c>
      <c r="E10" s="36">
        <v>12.456</v>
      </c>
      <c r="F10" s="38">
        <v>4</v>
      </c>
      <c r="G10" s="36">
        <v>0.4657</v>
      </c>
      <c r="H10" s="37">
        <v>432</v>
      </c>
      <c r="I10" s="36">
        <v>50.290999999999997</v>
      </c>
      <c r="J10" s="38">
        <v>56</v>
      </c>
      <c r="K10" s="36">
        <v>6.5191999999999997</v>
      </c>
      <c r="L10" s="37">
        <v>236</v>
      </c>
      <c r="M10" s="36">
        <v>27.474</v>
      </c>
      <c r="N10" s="37">
        <v>0</v>
      </c>
      <c r="O10" s="36">
        <v>0</v>
      </c>
      <c r="P10" s="39">
        <v>24</v>
      </c>
      <c r="Q10" s="35">
        <v>2.7938999999999998</v>
      </c>
      <c r="R10" s="41">
        <v>25</v>
      </c>
      <c r="S10" s="35">
        <v>2.9104000000000001</v>
      </c>
      <c r="T10" s="25">
        <v>2000</v>
      </c>
      <c r="U10" s="40">
        <v>99.7</v>
      </c>
      <c r="V10" s="40"/>
    </row>
    <row r="11" spans="1:24" s="24" customFormat="1" ht="15" customHeight="1" x14ac:dyDescent="0.25">
      <c r="A11" s="22" t="s">
        <v>1</v>
      </c>
      <c r="B11" s="59" t="s">
        <v>18</v>
      </c>
      <c r="C11" s="50">
        <v>204</v>
      </c>
      <c r="D11" s="51">
        <v>3</v>
      </c>
      <c r="E11" s="52">
        <v>1.4710000000000001</v>
      </c>
      <c r="F11" s="54">
        <v>0</v>
      </c>
      <c r="G11" s="52">
        <v>0</v>
      </c>
      <c r="H11" s="53">
        <v>19</v>
      </c>
      <c r="I11" s="52">
        <v>9.3137000000000008</v>
      </c>
      <c r="J11" s="53">
        <v>58</v>
      </c>
      <c r="K11" s="52">
        <v>28.4314</v>
      </c>
      <c r="L11" s="53">
        <v>120</v>
      </c>
      <c r="M11" s="52">
        <v>58.823999999999998</v>
      </c>
      <c r="N11" s="53">
        <v>0</v>
      </c>
      <c r="O11" s="52">
        <v>0</v>
      </c>
      <c r="P11" s="60">
        <v>4</v>
      </c>
      <c r="Q11" s="56">
        <v>1.9608000000000001</v>
      </c>
      <c r="R11" s="61">
        <v>9</v>
      </c>
      <c r="S11" s="56">
        <v>4.4118000000000004</v>
      </c>
      <c r="T11" s="64">
        <v>1088</v>
      </c>
      <c r="U11" s="58">
        <v>100</v>
      </c>
      <c r="V11" s="58"/>
    </row>
    <row r="12" spans="1:24" s="24" customFormat="1" ht="15" customHeight="1" x14ac:dyDescent="0.25">
      <c r="A12" s="22" t="s">
        <v>1</v>
      </c>
      <c r="B12" s="49" t="s">
        <v>20</v>
      </c>
      <c r="C12" s="33">
        <v>1174</v>
      </c>
      <c r="D12" s="34">
        <v>11</v>
      </c>
      <c r="E12" s="36">
        <v>0.93700000000000006</v>
      </c>
      <c r="F12" s="37">
        <v>64</v>
      </c>
      <c r="G12" s="36">
        <v>5.4513999999999996</v>
      </c>
      <c r="H12" s="38">
        <v>707</v>
      </c>
      <c r="I12" s="36">
        <v>60.221499999999999</v>
      </c>
      <c r="J12" s="38">
        <v>154</v>
      </c>
      <c r="K12" s="36">
        <v>13.1175</v>
      </c>
      <c r="L12" s="38">
        <v>187</v>
      </c>
      <c r="M12" s="36">
        <v>15.928000000000001</v>
      </c>
      <c r="N12" s="37">
        <v>6</v>
      </c>
      <c r="O12" s="36">
        <v>0.5111</v>
      </c>
      <c r="P12" s="42">
        <v>45</v>
      </c>
      <c r="Q12" s="35">
        <v>3.8330000000000002</v>
      </c>
      <c r="R12" s="41">
        <v>158</v>
      </c>
      <c r="S12" s="35">
        <v>13.458299999999999</v>
      </c>
      <c r="T12" s="25">
        <v>10121</v>
      </c>
      <c r="U12" s="40">
        <v>99.664000000000001</v>
      </c>
      <c r="V12" s="40"/>
    </row>
    <row r="13" spans="1:24" s="24" customFormat="1" ht="15" customHeight="1" x14ac:dyDescent="0.25">
      <c r="A13" s="22" t="s">
        <v>1</v>
      </c>
      <c r="B13" s="59" t="s">
        <v>21</v>
      </c>
      <c r="C13" s="50">
        <v>103</v>
      </c>
      <c r="D13" s="51">
        <v>0</v>
      </c>
      <c r="E13" s="52">
        <v>0</v>
      </c>
      <c r="F13" s="54">
        <v>0</v>
      </c>
      <c r="G13" s="52">
        <v>0</v>
      </c>
      <c r="H13" s="53">
        <v>37</v>
      </c>
      <c r="I13" s="52">
        <v>35.9223</v>
      </c>
      <c r="J13" s="54">
        <v>7</v>
      </c>
      <c r="K13" s="52">
        <v>6.7961</v>
      </c>
      <c r="L13" s="53">
        <v>56</v>
      </c>
      <c r="M13" s="52">
        <v>54.369</v>
      </c>
      <c r="N13" s="53">
        <v>0</v>
      </c>
      <c r="O13" s="52">
        <v>0</v>
      </c>
      <c r="P13" s="55">
        <v>3</v>
      </c>
      <c r="Q13" s="56">
        <v>2.9125999999999999</v>
      </c>
      <c r="R13" s="51">
        <v>11</v>
      </c>
      <c r="S13" s="56">
        <v>10.679600000000001</v>
      </c>
      <c r="T13" s="64">
        <v>1908</v>
      </c>
      <c r="U13" s="58">
        <v>100</v>
      </c>
      <c r="V13" s="58"/>
    </row>
    <row r="14" spans="1:24" s="24" customFormat="1" ht="15" customHeight="1" x14ac:dyDescent="0.25">
      <c r="A14" s="22" t="s">
        <v>1</v>
      </c>
      <c r="B14" s="49" t="s">
        <v>22</v>
      </c>
      <c r="C14" s="43">
        <v>564</v>
      </c>
      <c r="D14" s="34">
        <v>3</v>
      </c>
      <c r="E14" s="36">
        <v>0.53200000000000003</v>
      </c>
      <c r="F14" s="38">
        <v>10</v>
      </c>
      <c r="G14" s="36">
        <v>1.7729999999999999</v>
      </c>
      <c r="H14" s="37">
        <v>178</v>
      </c>
      <c r="I14" s="36">
        <v>31.560300000000002</v>
      </c>
      <c r="J14" s="37">
        <v>145</v>
      </c>
      <c r="K14" s="36">
        <v>25.709199999999999</v>
      </c>
      <c r="L14" s="37">
        <v>208</v>
      </c>
      <c r="M14" s="36">
        <v>36.878999999999998</v>
      </c>
      <c r="N14" s="38">
        <v>1</v>
      </c>
      <c r="O14" s="36">
        <v>0.17730000000000001</v>
      </c>
      <c r="P14" s="39">
        <v>19</v>
      </c>
      <c r="Q14" s="35">
        <v>3.3687999999999998</v>
      </c>
      <c r="R14" s="41">
        <v>31</v>
      </c>
      <c r="S14" s="35">
        <v>5.4965000000000002</v>
      </c>
      <c r="T14" s="25">
        <v>1214</v>
      </c>
      <c r="U14" s="40">
        <v>100</v>
      </c>
      <c r="V14" s="40"/>
    </row>
    <row r="15" spans="1:24" s="24" customFormat="1" ht="15" customHeight="1" x14ac:dyDescent="0.25">
      <c r="A15" s="22" t="s">
        <v>1</v>
      </c>
      <c r="B15" s="59" t="s">
        <v>24</v>
      </c>
      <c r="C15" s="62">
        <v>72</v>
      </c>
      <c r="D15" s="51">
        <v>0</v>
      </c>
      <c r="E15" s="52">
        <v>0</v>
      </c>
      <c r="F15" s="53">
        <v>0</v>
      </c>
      <c r="G15" s="52">
        <v>0</v>
      </c>
      <c r="H15" s="53">
        <v>13</v>
      </c>
      <c r="I15" s="52">
        <v>18.055599999999998</v>
      </c>
      <c r="J15" s="54">
        <v>43</v>
      </c>
      <c r="K15" s="52">
        <v>59.722200000000001</v>
      </c>
      <c r="L15" s="53">
        <v>13</v>
      </c>
      <c r="M15" s="52">
        <v>18.056000000000001</v>
      </c>
      <c r="N15" s="54">
        <v>0</v>
      </c>
      <c r="O15" s="52">
        <v>0</v>
      </c>
      <c r="P15" s="55">
        <v>3</v>
      </c>
      <c r="Q15" s="56">
        <v>4.1666999999999996</v>
      </c>
      <c r="R15" s="61">
        <v>4</v>
      </c>
      <c r="S15" s="56">
        <v>5.5556000000000001</v>
      </c>
      <c r="T15" s="64">
        <v>231</v>
      </c>
      <c r="U15" s="58">
        <v>100</v>
      </c>
      <c r="V15" s="58"/>
    </row>
    <row r="16" spans="1:24" s="24" customFormat="1" ht="15" customHeight="1" x14ac:dyDescent="0.25">
      <c r="A16" s="22" t="s">
        <v>1</v>
      </c>
      <c r="B16" s="49" t="s">
        <v>23</v>
      </c>
      <c r="C16" s="43">
        <v>18</v>
      </c>
      <c r="D16" s="41">
        <v>0</v>
      </c>
      <c r="E16" s="36">
        <v>0</v>
      </c>
      <c r="F16" s="37">
        <v>0</v>
      </c>
      <c r="G16" s="36">
        <v>0</v>
      </c>
      <c r="H16" s="38">
        <v>1</v>
      </c>
      <c r="I16" s="36">
        <v>5.5556000000000001</v>
      </c>
      <c r="J16" s="37">
        <v>17</v>
      </c>
      <c r="K16" s="36">
        <v>94.444400000000002</v>
      </c>
      <c r="L16" s="38">
        <v>0</v>
      </c>
      <c r="M16" s="36">
        <v>0</v>
      </c>
      <c r="N16" s="37">
        <v>0</v>
      </c>
      <c r="O16" s="36">
        <v>0</v>
      </c>
      <c r="P16" s="39">
        <v>0</v>
      </c>
      <c r="Q16" s="35">
        <v>0</v>
      </c>
      <c r="R16" s="34">
        <v>1</v>
      </c>
      <c r="S16" s="35">
        <v>5.5556000000000001</v>
      </c>
      <c r="T16" s="25">
        <v>228</v>
      </c>
      <c r="U16" s="40">
        <v>100</v>
      </c>
      <c r="V16" s="40"/>
    </row>
    <row r="17" spans="1:22" s="24" customFormat="1" ht="15" customHeight="1" x14ac:dyDescent="0.25">
      <c r="A17" s="22" t="s">
        <v>1</v>
      </c>
      <c r="B17" s="59" t="s">
        <v>25</v>
      </c>
      <c r="C17" s="50">
        <v>1059</v>
      </c>
      <c r="D17" s="51">
        <v>2</v>
      </c>
      <c r="E17" s="52">
        <v>0.189</v>
      </c>
      <c r="F17" s="54">
        <v>4</v>
      </c>
      <c r="G17" s="52">
        <v>0.37769999999999998</v>
      </c>
      <c r="H17" s="53">
        <v>241</v>
      </c>
      <c r="I17" s="52">
        <v>22.757300000000001</v>
      </c>
      <c r="J17" s="54">
        <v>455</v>
      </c>
      <c r="K17" s="52">
        <v>42.9651</v>
      </c>
      <c r="L17" s="54">
        <v>299</v>
      </c>
      <c r="M17" s="52">
        <v>28.234000000000002</v>
      </c>
      <c r="N17" s="54">
        <v>2</v>
      </c>
      <c r="O17" s="52">
        <v>0.18890000000000001</v>
      </c>
      <c r="P17" s="60">
        <v>56</v>
      </c>
      <c r="Q17" s="56">
        <v>5.2880000000000003</v>
      </c>
      <c r="R17" s="51">
        <v>39</v>
      </c>
      <c r="S17" s="56">
        <v>3.6827000000000001</v>
      </c>
      <c r="T17" s="64">
        <v>3976</v>
      </c>
      <c r="U17" s="58">
        <v>100</v>
      </c>
      <c r="V17" s="58"/>
    </row>
    <row r="18" spans="1:22" s="24" customFormat="1" ht="15" customHeight="1" x14ac:dyDescent="0.25">
      <c r="A18" s="22" t="s">
        <v>1</v>
      </c>
      <c r="B18" s="49" t="s">
        <v>26</v>
      </c>
      <c r="C18" s="33">
        <v>1366</v>
      </c>
      <c r="D18" s="41">
        <v>4</v>
      </c>
      <c r="E18" s="36">
        <v>0.29299999999999998</v>
      </c>
      <c r="F18" s="38">
        <v>22</v>
      </c>
      <c r="G18" s="36">
        <v>1.6105</v>
      </c>
      <c r="H18" s="38">
        <v>179</v>
      </c>
      <c r="I18" s="36">
        <v>13.103999999999999</v>
      </c>
      <c r="J18" s="38">
        <v>738</v>
      </c>
      <c r="K18" s="36">
        <v>54.026400000000002</v>
      </c>
      <c r="L18" s="38">
        <v>371</v>
      </c>
      <c r="M18" s="36">
        <v>27.16</v>
      </c>
      <c r="N18" s="38">
        <v>1</v>
      </c>
      <c r="O18" s="36">
        <v>7.3200000000000001E-2</v>
      </c>
      <c r="P18" s="39">
        <v>51</v>
      </c>
      <c r="Q18" s="35">
        <v>3.7334999999999998</v>
      </c>
      <c r="R18" s="41">
        <v>33</v>
      </c>
      <c r="S18" s="35">
        <v>2.4157999999999999</v>
      </c>
      <c r="T18" s="25">
        <v>2416</v>
      </c>
      <c r="U18" s="40">
        <v>100</v>
      </c>
      <c r="V18" s="40"/>
    </row>
    <row r="19" spans="1:22" s="24" customFormat="1" ht="15" customHeight="1" x14ac:dyDescent="0.25">
      <c r="A19" s="22" t="s">
        <v>1</v>
      </c>
      <c r="B19" s="59" t="s">
        <v>27</v>
      </c>
      <c r="C19" s="50">
        <v>338</v>
      </c>
      <c r="D19" s="51">
        <v>1</v>
      </c>
      <c r="E19" s="52">
        <v>0.29599999999999999</v>
      </c>
      <c r="F19" s="53">
        <v>73</v>
      </c>
      <c r="G19" s="52">
        <v>21.5976</v>
      </c>
      <c r="H19" s="53">
        <v>23</v>
      </c>
      <c r="I19" s="52">
        <v>6.8047000000000004</v>
      </c>
      <c r="J19" s="53">
        <v>9</v>
      </c>
      <c r="K19" s="52">
        <v>2.6627000000000001</v>
      </c>
      <c r="L19" s="53">
        <v>34</v>
      </c>
      <c r="M19" s="52">
        <v>10.058999999999999</v>
      </c>
      <c r="N19" s="53">
        <v>171</v>
      </c>
      <c r="O19" s="52">
        <v>50.591700000000003</v>
      </c>
      <c r="P19" s="55">
        <v>27</v>
      </c>
      <c r="Q19" s="56">
        <v>7.9882</v>
      </c>
      <c r="R19" s="51">
        <v>25</v>
      </c>
      <c r="S19" s="56">
        <v>7.3963999999999999</v>
      </c>
      <c r="T19" s="64">
        <v>292</v>
      </c>
      <c r="U19" s="58">
        <v>100</v>
      </c>
      <c r="V19" s="58"/>
    </row>
    <row r="20" spans="1:22" s="24" customFormat="1" ht="15" customHeight="1" x14ac:dyDescent="0.25">
      <c r="A20" s="22" t="s">
        <v>1</v>
      </c>
      <c r="B20" s="49" t="s">
        <v>29</v>
      </c>
      <c r="C20" s="43">
        <v>40</v>
      </c>
      <c r="D20" s="41">
        <v>0</v>
      </c>
      <c r="E20" s="36">
        <v>0</v>
      </c>
      <c r="F20" s="37">
        <v>0</v>
      </c>
      <c r="G20" s="36">
        <v>0</v>
      </c>
      <c r="H20" s="38">
        <v>13</v>
      </c>
      <c r="I20" s="36">
        <v>32.5</v>
      </c>
      <c r="J20" s="37">
        <v>3</v>
      </c>
      <c r="K20" s="36">
        <v>7.5</v>
      </c>
      <c r="L20" s="37">
        <v>24</v>
      </c>
      <c r="M20" s="36">
        <v>60</v>
      </c>
      <c r="N20" s="37">
        <v>0</v>
      </c>
      <c r="O20" s="36">
        <v>0</v>
      </c>
      <c r="P20" s="39">
        <v>0</v>
      </c>
      <c r="Q20" s="35">
        <v>0</v>
      </c>
      <c r="R20" s="41">
        <v>3</v>
      </c>
      <c r="S20" s="35">
        <v>7.5</v>
      </c>
      <c r="T20" s="25">
        <v>725</v>
      </c>
      <c r="U20" s="40">
        <v>100</v>
      </c>
      <c r="V20" s="40"/>
    </row>
    <row r="21" spans="1:22" s="24" customFormat="1" ht="15" customHeight="1" x14ac:dyDescent="0.25">
      <c r="A21" s="22" t="s">
        <v>1</v>
      </c>
      <c r="B21" s="59" t="s">
        <v>30</v>
      </c>
      <c r="C21" s="50">
        <v>872</v>
      </c>
      <c r="D21" s="61">
        <v>0</v>
      </c>
      <c r="E21" s="52">
        <v>0</v>
      </c>
      <c r="F21" s="53">
        <v>17</v>
      </c>
      <c r="G21" s="52">
        <v>1.9495</v>
      </c>
      <c r="H21" s="54">
        <v>213</v>
      </c>
      <c r="I21" s="52">
        <v>24.426600000000001</v>
      </c>
      <c r="J21" s="53">
        <v>193</v>
      </c>
      <c r="K21" s="52">
        <v>22.132999999999999</v>
      </c>
      <c r="L21" s="53">
        <v>420</v>
      </c>
      <c r="M21" s="52">
        <v>48.164999999999999</v>
      </c>
      <c r="N21" s="53">
        <v>0</v>
      </c>
      <c r="O21" s="52">
        <v>0</v>
      </c>
      <c r="P21" s="60">
        <v>29</v>
      </c>
      <c r="Q21" s="56">
        <v>3.3256999999999999</v>
      </c>
      <c r="R21" s="51">
        <v>38</v>
      </c>
      <c r="S21" s="56">
        <v>4.3578000000000001</v>
      </c>
      <c r="T21" s="64">
        <v>4145</v>
      </c>
      <c r="U21" s="58">
        <v>87.382000000000005</v>
      </c>
      <c r="V21" s="58"/>
    </row>
    <row r="22" spans="1:22" s="24" customFormat="1" ht="15" customHeight="1" x14ac:dyDescent="0.25">
      <c r="A22" s="22" t="s">
        <v>1</v>
      </c>
      <c r="B22" s="49" t="s">
        <v>31</v>
      </c>
      <c r="C22" s="33">
        <v>840</v>
      </c>
      <c r="D22" s="34">
        <v>1</v>
      </c>
      <c r="E22" s="36">
        <v>0.11899999999999999</v>
      </c>
      <c r="F22" s="37">
        <v>7</v>
      </c>
      <c r="G22" s="36">
        <v>0.83330000000000004</v>
      </c>
      <c r="H22" s="37">
        <v>81</v>
      </c>
      <c r="I22" s="36">
        <v>9.6428999999999991</v>
      </c>
      <c r="J22" s="38">
        <v>195</v>
      </c>
      <c r="K22" s="36">
        <v>23.214300000000001</v>
      </c>
      <c r="L22" s="38">
        <v>507</v>
      </c>
      <c r="M22" s="36">
        <v>60.356999999999999</v>
      </c>
      <c r="N22" s="38">
        <v>1</v>
      </c>
      <c r="O22" s="36">
        <v>0.11899999999999999</v>
      </c>
      <c r="P22" s="42">
        <v>48</v>
      </c>
      <c r="Q22" s="35">
        <v>5.7142999999999997</v>
      </c>
      <c r="R22" s="41">
        <v>35</v>
      </c>
      <c r="S22" s="35">
        <v>4.1666999999999996</v>
      </c>
      <c r="T22" s="25">
        <v>1886</v>
      </c>
      <c r="U22" s="40">
        <v>100</v>
      </c>
      <c r="V22" s="40"/>
    </row>
    <row r="23" spans="1:22" s="24" customFormat="1" ht="15" customHeight="1" x14ac:dyDescent="0.25">
      <c r="A23" s="22" t="s">
        <v>1</v>
      </c>
      <c r="B23" s="59" t="s">
        <v>28</v>
      </c>
      <c r="C23" s="50">
        <v>415</v>
      </c>
      <c r="D23" s="51">
        <v>1</v>
      </c>
      <c r="E23" s="52">
        <v>0.24099999999999999</v>
      </c>
      <c r="F23" s="53">
        <v>1</v>
      </c>
      <c r="G23" s="52">
        <v>0.24099999999999999</v>
      </c>
      <c r="H23" s="53">
        <v>67</v>
      </c>
      <c r="I23" s="52">
        <v>16.144600000000001</v>
      </c>
      <c r="J23" s="53">
        <v>113</v>
      </c>
      <c r="K23" s="52">
        <v>27.228899999999999</v>
      </c>
      <c r="L23" s="53">
        <v>216</v>
      </c>
      <c r="M23" s="52">
        <v>52.048000000000002</v>
      </c>
      <c r="N23" s="53">
        <v>4</v>
      </c>
      <c r="O23" s="52">
        <v>0.96389999999999998</v>
      </c>
      <c r="P23" s="60">
        <v>13</v>
      </c>
      <c r="Q23" s="56">
        <v>3.1324999999999998</v>
      </c>
      <c r="R23" s="61">
        <v>29</v>
      </c>
      <c r="S23" s="56">
        <v>6.9880000000000004</v>
      </c>
      <c r="T23" s="64">
        <v>1343</v>
      </c>
      <c r="U23" s="58">
        <v>100</v>
      </c>
      <c r="V23" s="58"/>
    </row>
    <row r="24" spans="1:22" s="24" customFormat="1" ht="15" customHeight="1" x14ac:dyDescent="0.25">
      <c r="A24" s="22" t="s">
        <v>1</v>
      </c>
      <c r="B24" s="49" t="s">
        <v>32</v>
      </c>
      <c r="C24" s="33">
        <v>319</v>
      </c>
      <c r="D24" s="41">
        <v>6</v>
      </c>
      <c r="E24" s="36">
        <v>1.881</v>
      </c>
      <c r="F24" s="38">
        <v>7</v>
      </c>
      <c r="G24" s="36">
        <v>2.1943999999999999</v>
      </c>
      <c r="H24" s="37">
        <v>38</v>
      </c>
      <c r="I24" s="36">
        <v>11.9122</v>
      </c>
      <c r="J24" s="38">
        <v>51</v>
      </c>
      <c r="K24" s="36">
        <v>15.987500000000001</v>
      </c>
      <c r="L24" s="38">
        <v>202</v>
      </c>
      <c r="M24" s="36">
        <v>63.323</v>
      </c>
      <c r="N24" s="38">
        <v>1</v>
      </c>
      <c r="O24" s="36">
        <v>0.3135</v>
      </c>
      <c r="P24" s="42">
        <v>14</v>
      </c>
      <c r="Q24" s="35">
        <v>4.3887</v>
      </c>
      <c r="R24" s="41">
        <v>27</v>
      </c>
      <c r="S24" s="35">
        <v>8.4639000000000006</v>
      </c>
      <c r="T24" s="25">
        <v>1350</v>
      </c>
      <c r="U24" s="40">
        <v>100</v>
      </c>
      <c r="V24" s="40"/>
    </row>
    <row r="25" spans="1:22" s="24" customFormat="1" ht="15" customHeight="1" x14ac:dyDescent="0.25">
      <c r="A25" s="22" t="s">
        <v>1</v>
      </c>
      <c r="B25" s="59" t="s">
        <v>33</v>
      </c>
      <c r="C25" s="62">
        <v>189</v>
      </c>
      <c r="D25" s="51">
        <v>0</v>
      </c>
      <c r="E25" s="52">
        <v>0</v>
      </c>
      <c r="F25" s="53">
        <v>1</v>
      </c>
      <c r="G25" s="52">
        <v>0.52910000000000001</v>
      </c>
      <c r="H25" s="53">
        <v>14</v>
      </c>
      <c r="I25" s="52">
        <v>7.4074</v>
      </c>
      <c r="J25" s="53">
        <v>72</v>
      </c>
      <c r="K25" s="52">
        <v>38.095199999999998</v>
      </c>
      <c r="L25" s="54">
        <v>96</v>
      </c>
      <c r="M25" s="52">
        <v>50.793999999999997</v>
      </c>
      <c r="N25" s="53">
        <v>0</v>
      </c>
      <c r="O25" s="52">
        <v>0</v>
      </c>
      <c r="P25" s="60">
        <v>6</v>
      </c>
      <c r="Q25" s="56">
        <v>3.1745999999999999</v>
      </c>
      <c r="R25" s="51">
        <v>8</v>
      </c>
      <c r="S25" s="56">
        <v>4.2328000000000001</v>
      </c>
      <c r="T25" s="64">
        <v>1401</v>
      </c>
      <c r="U25" s="58">
        <v>100</v>
      </c>
      <c r="V25" s="58"/>
    </row>
    <row r="26" spans="1:22" s="24" customFormat="1" ht="15" customHeight="1" x14ac:dyDescent="0.25">
      <c r="A26" s="22" t="s">
        <v>1</v>
      </c>
      <c r="B26" s="49" t="s">
        <v>34</v>
      </c>
      <c r="C26" s="33">
        <v>358</v>
      </c>
      <c r="D26" s="34">
        <v>2</v>
      </c>
      <c r="E26" s="36">
        <v>0.55900000000000005</v>
      </c>
      <c r="F26" s="37">
        <v>1</v>
      </c>
      <c r="G26" s="36">
        <v>0.27929999999999999</v>
      </c>
      <c r="H26" s="37">
        <v>12</v>
      </c>
      <c r="I26" s="36">
        <v>3.3519999999999999</v>
      </c>
      <c r="J26" s="38">
        <v>240</v>
      </c>
      <c r="K26" s="36">
        <v>67.039100000000005</v>
      </c>
      <c r="L26" s="38">
        <v>97</v>
      </c>
      <c r="M26" s="36">
        <v>27.094999999999999</v>
      </c>
      <c r="N26" s="37">
        <v>0</v>
      </c>
      <c r="O26" s="36">
        <v>0</v>
      </c>
      <c r="P26" s="42">
        <v>6</v>
      </c>
      <c r="Q26" s="35">
        <v>1.6759999999999999</v>
      </c>
      <c r="R26" s="34">
        <v>5</v>
      </c>
      <c r="S26" s="35">
        <v>1.3966000000000001</v>
      </c>
      <c r="T26" s="25">
        <v>1365</v>
      </c>
      <c r="U26" s="40">
        <v>100</v>
      </c>
      <c r="V26" s="40"/>
    </row>
    <row r="27" spans="1:22" s="24" customFormat="1" ht="15" customHeight="1" x14ac:dyDescent="0.25">
      <c r="A27" s="22" t="s">
        <v>1</v>
      </c>
      <c r="B27" s="59" t="s">
        <v>37</v>
      </c>
      <c r="C27" s="62">
        <v>20</v>
      </c>
      <c r="D27" s="61">
        <v>1</v>
      </c>
      <c r="E27" s="52">
        <v>5</v>
      </c>
      <c r="F27" s="53">
        <v>0</v>
      </c>
      <c r="G27" s="52">
        <v>0</v>
      </c>
      <c r="H27" s="53">
        <v>0</v>
      </c>
      <c r="I27" s="52">
        <v>0</v>
      </c>
      <c r="J27" s="53">
        <v>1</v>
      </c>
      <c r="K27" s="52">
        <v>5</v>
      </c>
      <c r="L27" s="54">
        <v>18</v>
      </c>
      <c r="M27" s="52">
        <v>90</v>
      </c>
      <c r="N27" s="53">
        <v>0</v>
      </c>
      <c r="O27" s="52">
        <v>0</v>
      </c>
      <c r="P27" s="60">
        <v>0</v>
      </c>
      <c r="Q27" s="56">
        <v>0</v>
      </c>
      <c r="R27" s="61">
        <v>0</v>
      </c>
      <c r="S27" s="56">
        <v>0</v>
      </c>
      <c r="T27" s="64">
        <v>579</v>
      </c>
      <c r="U27" s="58">
        <v>100</v>
      </c>
      <c r="V27" s="58"/>
    </row>
    <row r="28" spans="1:22" s="24" customFormat="1" ht="15" customHeight="1" x14ac:dyDescent="0.25">
      <c r="A28" s="22" t="s">
        <v>1</v>
      </c>
      <c r="B28" s="49" t="s">
        <v>36</v>
      </c>
      <c r="C28" s="43">
        <v>982</v>
      </c>
      <c r="D28" s="41">
        <v>5</v>
      </c>
      <c r="E28" s="36">
        <v>0.50900000000000001</v>
      </c>
      <c r="F28" s="38">
        <v>14</v>
      </c>
      <c r="G28" s="36">
        <v>1.4257</v>
      </c>
      <c r="H28" s="38">
        <v>83</v>
      </c>
      <c r="I28" s="36">
        <v>8.4520999999999997</v>
      </c>
      <c r="J28" s="38">
        <v>556</v>
      </c>
      <c r="K28" s="36">
        <v>56.619100000000003</v>
      </c>
      <c r="L28" s="37">
        <v>250</v>
      </c>
      <c r="M28" s="36">
        <v>25.457999999999998</v>
      </c>
      <c r="N28" s="38">
        <v>3</v>
      </c>
      <c r="O28" s="36">
        <v>0.30549999999999999</v>
      </c>
      <c r="P28" s="39">
        <v>71</v>
      </c>
      <c r="Q28" s="35">
        <v>7.2301000000000002</v>
      </c>
      <c r="R28" s="34">
        <v>41</v>
      </c>
      <c r="S28" s="35">
        <v>4.1752000000000002</v>
      </c>
      <c r="T28" s="25">
        <v>1414</v>
      </c>
      <c r="U28" s="40">
        <v>100</v>
      </c>
      <c r="V28" s="40"/>
    </row>
    <row r="29" spans="1:22" s="24" customFormat="1" ht="15" customHeight="1" x14ac:dyDescent="0.25">
      <c r="A29" s="22" t="s">
        <v>1</v>
      </c>
      <c r="B29" s="59" t="s">
        <v>35</v>
      </c>
      <c r="C29" s="50">
        <v>97</v>
      </c>
      <c r="D29" s="51">
        <v>0</v>
      </c>
      <c r="E29" s="52">
        <v>0</v>
      </c>
      <c r="F29" s="53">
        <v>1</v>
      </c>
      <c r="G29" s="52">
        <v>1.0308999999999999</v>
      </c>
      <c r="H29" s="54">
        <v>34</v>
      </c>
      <c r="I29" s="52">
        <v>35.051499999999997</v>
      </c>
      <c r="J29" s="53">
        <v>21</v>
      </c>
      <c r="K29" s="52">
        <v>21.6495</v>
      </c>
      <c r="L29" s="54">
        <v>36</v>
      </c>
      <c r="M29" s="52">
        <v>37.113</v>
      </c>
      <c r="N29" s="53">
        <v>0</v>
      </c>
      <c r="O29" s="52">
        <v>0</v>
      </c>
      <c r="P29" s="60">
        <v>5</v>
      </c>
      <c r="Q29" s="56">
        <v>5.1546000000000003</v>
      </c>
      <c r="R29" s="51">
        <v>14</v>
      </c>
      <c r="S29" s="56">
        <v>14.433</v>
      </c>
      <c r="T29" s="64">
        <v>1870</v>
      </c>
      <c r="U29" s="58">
        <v>99.412000000000006</v>
      </c>
      <c r="V29" s="58"/>
    </row>
    <row r="30" spans="1:22" s="24" customFormat="1" ht="15" customHeight="1" x14ac:dyDescent="0.25">
      <c r="A30" s="22" t="s">
        <v>1</v>
      </c>
      <c r="B30" s="49" t="s">
        <v>38</v>
      </c>
      <c r="C30" s="33">
        <v>416</v>
      </c>
      <c r="D30" s="41">
        <v>4</v>
      </c>
      <c r="E30" s="36">
        <v>0.96199999999999997</v>
      </c>
      <c r="F30" s="37">
        <v>4</v>
      </c>
      <c r="G30" s="36">
        <v>0.96150000000000002</v>
      </c>
      <c r="H30" s="38">
        <v>11</v>
      </c>
      <c r="I30" s="36">
        <v>2.6442000000000001</v>
      </c>
      <c r="J30" s="38">
        <v>64</v>
      </c>
      <c r="K30" s="36">
        <v>15.384600000000001</v>
      </c>
      <c r="L30" s="38">
        <v>322</v>
      </c>
      <c r="M30" s="36">
        <v>77.403999999999996</v>
      </c>
      <c r="N30" s="38">
        <v>1</v>
      </c>
      <c r="O30" s="36">
        <v>0.2404</v>
      </c>
      <c r="P30" s="39">
        <v>10</v>
      </c>
      <c r="Q30" s="35">
        <v>2.4037999999999999</v>
      </c>
      <c r="R30" s="34">
        <v>4</v>
      </c>
      <c r="S30" s="35">
        <v>0.96150000000000002</v>
      </c>
      <c r="T30" s="25">
        <v>3559</v>
      </c>
      <c r="U30" s="40">
        <v>100</v>
      </c>
      <c r="V30" s="40"/>
    </row>
    <row r="31" spans="1:22" s="24" customFormat="1" ht="15" customHeight="1" x14ac:dyDescent="0.25">
      <c r="A31" s="22" t="s">
        <v>1</v>
      </c>
      <c r="B31" s="59" t="s">
        <v>39</v>
      </c>
      <c r="C31" s="62">
        <v>159</v>
      </c>
      <c r="D31" s="51">
        <v>6</v>
      </c>
      <c r="E31" s="52">
        <v>3.774</v>
      </c>
      <c r="F31" s="54">
        <v>2</v>
      </c>
      <c r="G31" s="52">
        <v>1.2579</v>
      </c>
      <c r="H31" s="53">
        <v>24</v>
      </c>
      <c r="I31" s="52">
        <v>15.0943</v>
      </c>
      <c r="J31" s="54">
        <v>44</v>
      </c>
      <c r="K31" s="52">
        <v>27.672999999999998</v>
      </c>
      <c r="L31" s="53">
        <v>79</v>
      </c>
      <c r="M31" s="52">
        <v>49.686</v>
      </c>
      <c r="N31" s="53">
        <v>0</v>
      </c>
      <c r="O31" s="52">
        <v>0</v>
      </c>
      <c r="P31" s="55">
        <v>4</v>
      </c>
      <c r="Q31" s="56">
        <v>2.5156999999999998</v>
      </c>
      <c r="R31" s="51">
        <v>12</v>
      </c>
      <c r="S31" s="56">
        <v>7.5472000000000001</v>
      </c>
      <c r="T31" s="64">
        <v>2232</v>
      </c>
      <c r="U31" s="58">
        <v>100</v>
      </c>
      <c r="V31" s="58"/>
    </row>
    <row r="32" spans="1:22" s="24" customFormat="1" ht="15" customHeight="1" x14ac:dyDescent="0.25">
      <c r="A32" s="22" t="s">
        <v>1</v>
      </c>
      <c r="B32" s="49" t="s">
        <v>41</v>
      </c>
      <c r="C32" s="33">
        <v>392</v>
      </c>
      <c r="D32" s="34">
        <v>0</v>
      </c>
      <c r="E32" s="36">
        <v>0</v>
      </c>
      <c r="F32" s="38">
        <v>1</v>
      </c>
      <c r="G32" s="36">
        <v>0.25509999999999999</v>
      </c>
      <c r="H32" s="38">
        <v>6</v>
      </c>
      <c r="I32" s="36">
        <v>1.5306</v>
      </c>
      <c r="J32" s="38">
        <v>231</v>
      </c>
      <c r="K32" s="36">
        <v>58.928600000000003</v>
      </c>
      <c r="L32" s="37">
        <v>146</v>
      </c>
      <c r="M32" s="36">
        <v>37.244999999999997</v>
      </c>
      <c r="N32" s="37">
        <v>3</v>
      </c>
      <c r="O32" s="36">
        <v>0.76529999999999998</v>
      </c>
      <c r="P32" s="42">
        <v>5</v>
      </c>
      <c r="Q32" s="35">
        <v>1.2755000000000001</v>
      </c>
      <c r="R32" s="41">
        <v>1</v>
      </c>
      <c r="S32" s="35">
        <v>0.25509999999999999</v>
      </c>
      <c r="T32" s="25">
        <v>960</v>
      </c>
      <c r="U32" s="40">
        <v>100</v>
      </c>
      <c r="V32" s="40"/>
    </row>
    <row r="33" spans="1:22" s="24" customFormat="1" ht="15" customHeight="1" x14ac:dyDescent="0.25">
      <c r="A33" s="22" t="s">
        <v>1</v>
      </c>
      <c r="B33" s="59" t="s">
        <v>40</v>
      </c>
      <c r="C33" s="50">
        <v>803</v>
      </c>
      <c r="D33" s="61">
        <v>2</v>
      </c>
      <c r="E33" s="52">
        <v>0.249</v>
      </c>
      <c r="F33" s="53">
        <v>4</v>
      </c>
      <c r="G33" s="52">
        <v>0.49809999999999999</v>
      </c>
      <c r="H33" s="54">
        <v>53</v>
      </c>
      <c r="I33" s="52">
        <v>6.6002000000000001</v>
      </c>
      <c r="J33" s="53">
        <v>163</v>
      </c>
      <c r="K33" s="52">
        <v>20.2989</v>
      </c>
      <c r="L33" s="53">
        <v>545</v>
      </c>
      <c r="M33" s="52">
        <v>67.87</v>
      </c>
      <c r="N33" s="54">
        <v>4</v>
      </c>
      <c r="O33" s="52">
        <v>0.49809999999999999</v>
      </c>
      <c r="P33" s="60">
        <v>32</v>
      </c>
      <c r="Q33" s="56">
        <v>3.9851000000000001</v>
      </c>
      <c r="R33" s="61">
        <v>17</v>
      </c>
      <c r="S33" s="56">
        <v>2.1171000000000002</v>
      </c>
      <c r="T33" s="64">
        <v>2381</v>
      </c>
      <c r="U33" s="58">
        <v>100</v>
      </c>
      <c r="V33" s="58"/>
    </row>
    <row r="34" spans="1:22" s="24" customFormat="1" ht="15" customHeight="1" x14ac:dyDescent="0.25">
      <c r="A34" s="22" t="s">
        <v>1</v>
      </c>
      <c r="B34" s="49" t="s">
        <v>42</v>
      </c>
      <c r="C34" s="43">
        <v>105</v>
      </c>
      <c r="D34" s="34">
        <v>37</v>
      </c>
      <c r="E34" s="36">
        <v>35.238</v>
      </c>
      <c r="F34" s="38">
        <v>0</v>
      </c>
      <c r="G34" s="36">
        <v>0</v>
      </c>
      <c r="H34" s="37">
        <v>1</v>
      </c>
      <c r="I34" s="36">
        <v>0.95240000000000002</v>
      </c>
      <c r="J34" s="38">
        <v>1</v>
      </c>
      <c r="K34" s="36">
        <v>0.95240000000000002</v>
      </c>
      <c r="L34" s="37">
        <v>60</v>
      </c>
      <c r="M34" s="36">
        <v>57.143000000000001</v>
      </c>
      <c r="N34" s="37">
        <v>0</v>
      </c>
      <c r="O34" s="36">
        <v>0</v>
      </c>
      <c r="P34" s="39">
        <v>6</v>
      </c>
      <c r="Q34" s="35">
        <v>5.7142999999999997</v>
      </c>
      <c r="R34" s="41">
        <v>4</v>
      </c>
      <c r="S34" s="35">
        <v>3.8094999999999999</v>
      </c>
      <c r="T34" s="25">
        <v>823</v>
      </c>
      <c r="U34" s="40">
        <v>96.233000000000004</v>
      </c>
      <c r="V34" s="40"/>
    </row>
    <row r="35" spans="1:22" s="24" customFormat="1" ht="15" customHeight="1" x14ac:dyDescent="0.25">
      <c r="A35" s="22" t="s">
        <v>1</v>
      </c>
      <c r="B35" s="59" t="s">
        <v>45</v>
      </c>
      <c r="C35" s="62">
        <v>126</v>
      </c>
      <c r="D35" s="61">
        <v>4</v>
      </c>
      <c r="E35" s="52">
        <v>3.1749999999999998</v>
      </c>
      <c r="F35" s="53">
        <v>4</v>
      </c>
      <c r="G35" s="52">
        <v>3.1745999999999999</v>
      </c>
      <c r="H35" s="54">
        <v>30</v>
      </c>
      <c r="I35" s="52">
        <v>23.8095</v>
      </c>
      <c r="J35" s="53">
        <v>20</v>
      </c>
      <c r="K35" s="52">
        <v>15.872999999999999</v>
      </c>
      <c r="L35" s="54">
        <v>64</v>
      </c>
      <c r="M35" s="52">
        <v>50.793999999999997</v>
      </c>
      <c r="N35" s="53">
        <v>1</v>
      </c>
      <c r="O35" s="52">
        <v>0.79369999999999996</v>
      </c>
      <c r="P35" s="60">
        <v>3</v>
      </c>
      <c r="Q35" s="56">
        <v>2.3809999999999998</v>
      </c>
      <c r="R35" s="61">
        <v>1</v>
      </c>
      <c r="S35" s="56">
        <v>0.79369999999999996</v>
      </c>
      <c r="T35" s="64">
        <v>1055</v>
      </c>
      <c r="U35" s="58">
        <v>100</v>
      </c>
      <c r="V35" s="58"/>
    </row>
    <row r="36" spans="1:22" s="24" customFormat="1" ht="15" customHeight="1" x14ac:dyDescent="0.25">
      <c r="A36" s="22" t="s">
        <v>1</v>
      </c>
      <c r="B36" s="49" t="s">
        <v>49</v>
      </c>
      <c r="C36" s="43">
        <v>447</v>
      </c>
      <c r="D36" s="41">
        <v>6</v>
      </c>
      <c r="E36" s="36">
        <v>1.3420000000000001</v>
      </c>
      <c r="F36" s="38">
        <v>4</v>
      </c>
      <c r="G36" s="36">
        <v>0.89490000000000003</v>
      </c>
      <c r="H36" s="38">
        <v>176</v>
      </c>
      <c r="I36" s="36">
        <v>39.373600000000003</v>
      </c>
      <c r="J36" s="37">
        <v>81</v>
      </c>
      <c r="K36" s="36">
        <v>18.120799999999999</v>
      </c>
      <c r="L36" s="37">
        <v>148</v>
      </c>
      <c r="M36" s="36">
        <v>33.11</v>
      </c>
      <c r="N36" s="38">
        <v>14</v>
      </c>
      <c r="O36" s="36">
        <v>3.1320000000000001</v>
      </c>
      <c r="P36" s="42">
        <v>18</v>
      </c>
      <c r="Q36" s="35">
        <v>4.0267999999999997</v>
      </c>
      <c r="R36" s="41">
        <v>71</v>
      </c>
      <c r="S36" s="35">
        <v>15.883699999999999</v>
      </c>
      <c r="T36" s="25">
        <v>704</v>
      </c>
      <c r="U36" s="40">
        <v>100</v>
      </c>
      <c r="V36" s="40"/>
    </row>
    <row r="37" spans="1:22" s="24" customFormat="1" ht="15" customHeight="1" x14ac:dyDescent="0.25">
      <c r="A37" s="22" t="s">
        <v>1</v>
      </c>
      <c r="B37" s="59" t="s">
        <v>46</v>
      </c>
      <c r="C37" s="50">
        <v>153</v>
      </c>
      <c r="D37" s="51">
        <v>0</v>
      </c>
      <c r="E37" s="52">
        <v>0</v>
      </c>
      <c r="F37" s="53">
        <v>4</v>
      </c>
      <c r="G37" s="52">
        <v>2.6143999999999998</v>
      </c>
      <c r="H37" s="53">
        <v>4</v>
      </c>
      <c r="I37" s="52">
        <v>2.6143999999999998</v>
      </c>
      <c r="J37" s="53">
        <v>13</v>
      </c>
      <c r="K37" s="52">
        <v>8.4967000000000006</v>
      </c>
      <c r="L37" s="53">
        <v>131</v>
      </c>
      <c r="M37" s="52">
        <v>85.620999999999995</v>
      </c>
      <c r="N37" s="54">
        <v>1</v>
      </c>
      <c r="O37" s="52">
        <v>0.65359999999999996</v>
      </c>
      <c r="P37" s="60">
        <v>0</v>
      </c>
      <c r="Q37" s="56">
        <v>0</v>
      </c>
      <c r="R37" s="61">
        <v>2</v>
      </c>
      <c r="S37" s="56">
        <v>1.3071999999999999</v>
      </c>
      <c r="T37" s="64">
        <v>491</v>
      </c>
      <c r="U37" s="58">
        <v>100</v>
      </c>
      <c r="V37" s="58"/>
    </row>
    <row r="38" spans="1:22" s="24" customFormat="1" ht="15" customHeight="1" x14ac:dyDescent="0.25">
      <c r="A38" s="22" t="s">
        <v>1</v>
      </c>
      <c r="B38" s="49" t="s">
        <v>47</v>
      </c>
      <c r="C38" s="33">
        <v>333</v>
      </c>
      <c r="D38" s="34">
        <v>1</v>
      </c>
      <c r="E38" s="36">
        <v>0.3</v>
      </c>
      <c r="F38" s="38">
        <v>16</v>
      </c>
      <c r="G38" s="36">
        <v>4.8048000000000002</v>
      </c>
      <c r="H38" s="38">
        <v>105</v>
      </c>
      <c r="I38" s="36">
        <v>31.531500000000001</v>
      </c>
      <c r="J38" s="38">
        <v>82</v>
      </c>
      <c r="K38" s="36">
        <v>24.624600000000001</v>
      </c>
      <c r="L38" s="38">
        <v>118</v>
      </c>
      <c r="M38" s="36">
        <v>35.435000000000002</v>
      </c>
      <c r="N38" s="38">
        <v>2</v>
      </c>
      <c r="O38" s="36">
        <v>0.60060000000000002</v>
      </c>
      <c r="P38" s="39">
        <v>9</v>
      </c>
      <c r="Q38" s="35">
        <v>2.7027000000000001</v>
      </c>
      <c r="R38" s="41">
        <v>18</v>
      </c>
      <c r="S38" s="35">
        <v>5.4054000000000002</v>
      </c>
      <c r="T38" s="25">
        <v>2561</v>
      </c>
      <c r="U38" s="40">
        <v>100</v>
      </c>
      <c r="V38" s="40"/>
    </row>
    <row r="39" spans="1:22" s="24" customFormat="1" ht="15" customHeight="1" x14ac:dyDescent="0.25">
      <c r="A39" s="22" t="s">
        <v>1</v>
      </c>
      <c r="B39" s="59" t="s">
        <v>48</v>
      </c>
      <c r="C39" s="50">
        <v>42</v>
      </c>
      <c r="D39" s="61">
        <v>15</v>
      </c>
      <c r="E39" s="52">
        <v>35.713999999999999</v>
      </c>
      <c r="F39" s="53">
        <v>0</v>
      </c>
      <c r="G39" s="52">
        <v>0</v>
      </c>
      <c r="H39" s="54">
        <v>15</v>
      </c>
      <c r="I39" s="52">
        <v>35.714300000000001</v>
      </c>
      <c r="J39" s="53">
        <v>2</v>
      </c>
      <c r="K39" s="52">
        <v>4.7618999999999998</v>
      </c>
      <c r="L39" s="54">
        <v>9</v>
      </c>
      <c r="M39" s="52">
        <v>21.428999999999998</v>
      </c>
      <c r="N39" s="53">
        <v>0</v>
      </c>
      <c r="O39" s="52">
        <v>0</v>
      </c>
      <c r="P39" s="60">
        <v>1</v>
      </c>
      <c r="Q39" s="56">
        <v>2.3809999999999998</v>
      </c>
      <c r="R39" s="51">
        <v>10</v>
      </c>
      <c r="S39" s="56">
        <v>23.8095</v>
      </c>
      <c r="T39" s="64">
        <v>866</v>
      </c>
      <c r="U39" s="58">
        <v>100</v>
      </c>
      <c r="V39" s="58"/>
    </row>
    <row r="40" spans="1:22" s="24" customFormat="1" ht="15" customHeight="1" x14ac:dyDescent="0.25">
      <c r="A40" s="22" t="s">
        <v>1</v>
      </c>
      <c r="B40" s="49" t="s">
        <v>50</v>
      </c>
      <c r="C40" s="43">
        <v>272</v>
      </c>
      <c r="D40" s="34">
        <v>0</v>
      </c>
      <c r="E40" s="36">
        <v>0</v>
      </c>
      <c r="F40" s="38">
        <v>5</v>
      </c>
      <c r="G40" s="36">
        <v>1.8382000000000001</v>
      </c>
      <c r="H40" s="38">
        <v>30</v>
      </c>
      <c r="I40" s="36">
        <v>11.029400000000001</v>
      </c>
      <c r="J40" s="37">
        <v>69</v>
      </c>
      <c r="K40" s="36">
        <v>25.367599999999999</v>
      </c>
      <c r="L40" s="37">
        <v>163</v>
      </c>
      <c r="M40" s="36">
        <v>59.926000000000002</v>
      </c>
      <c r="N40" s="38">
        <v>0</v>
      </c>
      <c r="O40" s="36">
        <v>0</v>
      </c>
      <c r="P40" s="39">
        <v>5</v>
      </c>
      <c r="Q40" s="35">
        <v>1.8382000000000001</v>
      </c>
      <c r="R40" s="41">
        <v>11</v>
      </c>
      <c r="S40" s="35">
        <v>4.0441000000000003</v>
      </c>
      <c r="T40" s="25">
        <v>4873</v>
      </c>
      <c r="U40" s="40">
        <v>100</v>
      </c>
    </row>
    <row r="41" spans="1:22" s="24" customFormat="1" ht="15" customHeight="1" x14ac:dyDescent="0.25">
      <c r="A41" s="22" t="s">
        <v>1</v>
      </c>
      <c r="B41" s="59" t="s">
        <v>43</v>
      </c>
      <c r="C41" s="50">
        <v>202</v>
      </c>
      <c r="D41" s="61">
        <v>0</v>
      </c>
      <c r="E41" s="52">
        <v>0</v>
      </c>
      <c r="F41" s="53">
        <v>3</v>
      </c>
      <c r="G41" s="52">
        <v>1.4851000000000001</v>
      </c>
      <c r="H41" s="53">
        <v>35</v>
      </c>
      <c r="I41" s="52">
        <v>17.326699999999999</v>
      </c>
      <c r="J41" s="53">
        <v>100</v>
      </c>
      <c r="K41" s="52">
        <v>49.505000000000003</v>
      </c>
      <c r="L41" s="54">
        <v>57</v>
      </c>
      <c r="M41" s="52">
        <v>28.218</v>
      </c>
      <c r="N41" s="54">
        <v>0</v>
      </c>
      <c r="O41" s="52">
        <v>0</v>
      </c>
      <c r="P41" s="55">
        <v>7</v>
      </c>
      <c r="Q41" s="56">
        <v>3.4653</v>
      </c>
      <c r="R41" s="51">
        <v>16</v>
      </c>
      <c r="S41" s="56">
        <v>7.9207999999999998</v>
      </c>
      <c r="T41" s="64">
        <v>2661</v>
      </c>
      <c r="U41" s="58">
        <v>100</v>
      </c>
      <c r="V41" s="58"/>
    </row>
    <row r="42" spans="1:22" s="24" customFormat="1" ht="15" customHeight="1" x14ac:dyDescent="0.25">
      <c r="A42" s="22" t="s">
        <v>1</v>
      </c>
      <c r="B42" s="49" t="s">
        <v>44</v>
      </c>
      <c r="C42" s="43">
        <v>71</v>
      </c>
      <c r="D42" s="34">
        <v>20</v>
      </c>
      <c r="E42" s="36">
        <v>28.169</v>
      </c>
      <c r="F42" s="38">
        <v>1</v>
      </c>
      <c r="G42" s="36">
        <v>1.4085000000000001</v>
      </c>
      <c r="H42" s="38">
        <v>3</v>
      </c>
      <c r="I42" s="36">
        <v>4.2253999999999996</v>
      </c>
      <c r="J42" s="37">
        <v>8</v>
      </c>
      <c r="K42" s="36">
        <v>11.2676</v>
      </c>
      <c r="L42" s="37">
        <v>38</v>
      </c>
      <c r="M42" s="36">
        <v>53.521000000000001</v>
      </c>
      <c r="N42" s="37">
        <v>1</v>
      </c>
      <c r="O42" s="36">
        <v>1.4085000000000001</v>
      </c>
      <c r="P42" s="39">
        <v>0</v>
      </c>
      <c r="Q42" s="35">
        <v>0</v>
      </c>
      <c r="R42" s="41">
        <v>0</v>
      </c>
      <c r="S42" s="35">
        <v>0</v>
      </c>
      <c r="T42" s="25">
        <v>483</v>
      </c>
      <c r="U42" s="40">
        <v>100</v>
      </c>
      <c r="V42" s="40"/>
    </row>
    <row r="43" spans="1:22" s="24" customFormat="1" ht="15" customHeight="1" x14ac:dyDescent="0.25">
      <c r="A43" s="22" t="s">
        <v>1</v>
      </c>
      <c r="B43" s="59" t="s">
        <v>51</v>
      </c>
      <c r="C43" s="50">
        <v>364</v>
      </c>
      <c r="D43" s="51">
        <v>0</v>
      </c>
      <c r="E43" s="52">
        <v>0</v>
      </c>
      <c r="F43" s="53">
        <v>2</v>
      </c>
      <c r="G43" s="52">
        <v>0.54949999999999999</v>
      </c>
      <c r="H43" s="54">
        <v>11</v>
      </c>
      <c r="I43" s="52">
        <v>3.0219999999999998</v>
      </c>
      <c r="J43" s="53">
        <v>142</v>
      </c>
      <c r="K43" s="52">
        <v>39.011000000000003</v>
      </c>
      <c r="L43" s="53">
        <v>192</v>
      </c>
      <c r="M43" s="52">
        <v>52.747</v>
      </c>
      <c r="N43" s="53">
        <v>0</v>
      </c>
      <c r="O43" s="52">
        <v>0</v>
      </c>
      <c r="P43" s="55">
        <v>17</v>
      </c>
      <c r="Q43" s="56">
        <v>4.6703000000000001</v>
      </c>
      <c r="R43" s="61">
        <v>4</v>
      </c>
      <c r="S43" s="56">
        <v>1.0989</v>
      </c>
      <c r="T43" s="64">
        <v>3593</v>
      </c>
      <c r="U43" s="58">
        <v>100</v>
      </c>
      <c r="V43" s="58"/>
    </row>
    <row r="44" spans="1:22" s="24" customFormat="1" ht="15" customHeight="1" x14ac:dyDescent="0.25">
      <c r="A44" s="22" t="s">
        <v>1</v>
      </c>
      <c r="B44" s="49" t="s">
        <v>52</v>
      </c>
      <c r="C44" s="33">
        <v>392</v>
      </c>
      <c r="D44" s="34">
        <v>32</v>
      </c>
      <c r="E44" s="36">
        <v>8.1630000000000003</v>
      </c>
      <c r="F44" s="37">
        <v>3</v>
      </c>
      <c r="G44" s="36">
        <v>0.76529999999999998</v>
      </c>
      <c r="H44" s="38">
        <v>83</v>
      </c>
      <c r="I44" s="36">
        <v>21.173500000000001</v>
      </c>
      <c r="J44" s="38">
        <v>91</v>
      </c>
      <c r="K44" s="36">
        <v>23.214300000000001</v>
      </c>
      <c r="L44" s="38">
        <v>152</v>
      </c>
      <c r="M44" s="36">
        <v>38.776000000000003</v>
      </c>
      <c r="N44" s="37">
        <v>1</v>
      </c>
      <c r="O44" s="36">
        <v>0.25509999999999999</v>
      </c>
      <c r="P44" s="42">
        <v>30</v>
      </c>
      <c r="Q44" s="35">
        <v>7.6531000000000002</v>
      </c>
      <c r="R44" s="41">
        <v>26</v>
      </c>
      <c r="S44" s="35">
        <v>6.6326999999999998</v>
      </c>
      <c r="T44" s="25">
        <v>1816</v>
      </c>
      <c r="U44" s="40">
        <v>100</v>
      </c>
      <c r="V44" s="40"/>
    </row>
    <row r="45" spans="1:22" s="24" customFormat="1" ht="15" customHeight="1" x14ac:dyDescent="0.25">
      <c r="A45" s="22" t="s">
        <v>1</v>
      </c>
      <c r="B45" s="59" t="s">
        <v>53</v>
      </c>
      <c r="C45" s="50">
        <v>112</v>
      </c>
      <c r="D45" s="61">
        <v>7</v>
      </c>
      <c r="E45" s="52">
        <v>6.25</v>
      </c>
      <c r="F45" s="53">
        <v>0</v>
      </c>
      <c r="G45" s="52">
        <v>0</v>
      </c>
      <c r="H45" s="54">
        <v>25</v>
      </c>
      <c r="I45" s="52">
        <v>22.321400000000001</v>
      </c>
      <c r="J45" s="53">
        <v>2</v>
      </c>
      <c r="K45" s="52">
        <v>1.7857000000000001</v>
      </c>
      <c r="L45" s="54">
        <v>74</v>
      </c>
      <c r="M45" s="52">
        <v>66.070999999999998</v>
      </c>
      <c r="N45" s="53">
        <v>0</v>
      </c>
      <c r="O45" s="52">
        <v>0</v>
      </c>
      <c r="P45" s="55">
        <v>4</v>
      </c>
      <c r="Q45" s="56">
        <v>3.5714000000000001</v>
      </c>
      <c r="R45" s="51">
        <v>4</v>
      </c>
      <c r="S45" s="56">
        <v>3.5714000000000001</v>
      </c>
      <c r="T45" s="64">
        <v>1289</v>
      </c>
      <c r="U45" s="58">
        <v>100</v>
      </c>
      <c r="V45" s="58"/>
    </row>
    <row r="46" spans="1:22" s="24" customFormat="1" ht="15" customHeight="1" x14ac:dyDescent="0.25">
      <c r="A46" s="22" t="s">
        <v>1</v>
      </c>
      <c r="B46" s="49" t="s">
        <v>54</v>
      </c>
      <c r="C46" s="33">
        <v>1506</v>
      </c>
      <c r="D46" s="34">
        <v>4</v>
      </c>
      <c r="E46" s="36">
        <v>0.26600000000000001</v>
      </c>
      <c r="F46" s="38">
        <v>15</v>
      </c>
      <c r="G46" s="36">
        <v>0.996</v>
      </c>
      <c r="H46" s="38">
        <v>213</v>
      </c>
      <c r="I46" s="36">
        <v>14.1434</v>
      </c>
      <c r="J46" s="38">
        <v>346</v>
      </c>
      <c r="K46" s="36">
        <v>22.974799999999998</v>
      </c>
      <c r="L46" s="37">
        <v>859</v>
      </c>
      <c r="M46" s="36">
        <v>57.039000000000001</v>
      </c>
      <c r="N46" s="37">
        <v>1</v>
      </c>
      <c r="O46" s="36">
        <v>6.6400000000000001E-2</v>
      </c>
      <c r="P46" s="42">
        <v>68</v>
      </c>
      <c r="Q46" s="35">
        <v>4.5152999999999999</v>
      </c>
      <c r="R46" s="34">
        <v>81</v>
      </c>
      <c r="S46" s="35">
        <v>5.3784999999999998</v>
      </c>
      <c r="T46" s="25">
        <v>3006</v>
      </c>
      <c r="U46" s="40">
        <v>100</v>
      </c>
      <c r="V46" s="40"/>
    </row>
    <row r="47" spans="1:22" s="24" customFormat="1" ht="15" customHeight="1" x14ac:dyDescent="0.25">
      <c r="A47" s="22" t="s">
        <v>1</v>
      </c>
      <c r="B47" s="59" t="s">
        <v>55</v>
      </c>
      <c r="C47" s="62">
        <v>80</v>
      </c>
      <c r="D47" s="51">
        <v>4</v>
      </c>
      <c r="E47" s="52">
        <v>5</v>
      </c>
      <c r="F47" s="54">
        <v>1</v>
      </c>
      <c r="G47" s="52">
        <v>1.25</v>
      </c>
      <c r="H47" s="54">
        <v>28</v>
      </c>
      <c r="I47" s="52">
        <v>35</v>
      </c>
      <c r="J47" s="54">
        <v>14</v>
      </c>
      <c r="K47" s="52">
        <v>17.5</v>
      </c>
      <c r="L47" s="54">
        <v>28</v>
      </c>
      <c r="M47" s="52">
        <v>35</v>
      </c>
      <c r="N47" s="53">
        <v>1</v>
      </c>
      <c r="O47" s="52">
        <v>1.25</v>
      </c>
      <c r="P47" s="55">
        <v>4</v>
      </c>
      <c r="Q47" s="56">
        <v>5</v>
      </c>
      <c r="R47" s="61">
        <v>11</v>
      </c>
      <c r="S47" s="56">
        <v>13.75</v>
      </c>
      <c r="T47" s="64">
        <v>312</v>
      </c>
      <c r="U47" s="58">
        <v>100</v>
      </c>
      <c r="V47" s="58"/>
    </row>
    <row r="48" spans="1:22" s="24" customFormat="1" ht="15" customHeight="1" x14ac:dyDescent="0.25">
      <c r="A48" s="22" t="s">
        <v>1</v>
      </c>
      <c r="B48" s="49" t="s">
        <v>56</v>
      </c>
      <c r="C48" s="33">
        <v>623</v>
      </c>
      <c r="D48" s="41">
        <v>2</v>
      </c>
      <c r="E48" s="36">
        <v>0.32100000000000001</v>
      </c>
      <c r="F48" s="38">
        <v>1</v>
      </c>
      <c r="G48" s="36">
        <v>0.1605</v>
      </c>
      <c r="H48" s="37">
        <v>42</v>
      </c>
      <c r="I48" s="36">
        <v>6.7416</v>
      </c>
      <c r="J48" s="38">
        <v>310</v>
      </c>
      <c r="K48" s="36">
        <v>49.7592</v>
      </c>
      <c r="L48" s="38">
        <v>249</v>
      </c>
      <c r="M48" s="36">
        <v>39.968000000000004</v>
      </c>
      <c r="N48" s="37">
        <v>0</v>
      </c>
      <c r="O48" s="36">
        <v>0</v>
      </c>
      <c r="P48" s="42">
        <v>19</v>
      </c>
      <c r="Q48" s="35">
        <v>3.0497999999999998</v>
      </c>
      <c r="R48" s="41">
        <v>22</v>
      </c>
      <c r="S48" s="35">
        <v>3.5312999999999999</v>
      </c>
      <c r="T48" s="25">
        <v>1243</v>
      </c>
      <c r="U48" s="40">
        <v>100</v>
      </c>
      <c r="V48" s="40"/>
    </row>
    <row r="49" spans="1:24" s="24" customFormat="1" ht="15" customHeight="1" x14ac:dyDescent="0.25">
      <c r="A49" s="22" t="s">
        <v>1</v>
      </c>
      <c r="B49" s="59" t="s">
        <v>57</v>
      </c>
      <c r="C49" s="62">
        <v>156</v>
      </c>
      <c r="D49" s="51">
        <v>55</v>
      </c>
      <c r="E49" s="52">
        <v>35.256</v>
      </c>
      <c r="F49" s="53">
        <v>1</v>
      </c>
      <c r="G49" s="52">
        <v>0.64100000000000001</v>
      </c>
      <c r="H49" s="53">
        <v>9</v>
      </c>
      <c r="I49" s="52">
        <v>5.7691999999999997</v>
      </c>
      <c r="J49" s="53">
        <v>3</v>
      </c>
      <c r="K49" s="52">
        <v>1.9231</v>
      </c>
      <c r="L49" s="54">
        <v>78</v>
      </c>
      <c r="M49" s="52">
        <v>50</v>
      </c>
      <c r="N49" s="54">
        <v>0</v>
      </c>
      <c r="O49" s="52">
        <v>0</v>
      </c>
      <c r="P49" s="55">
        <v>10</v>
      </c>
      <c r="Q49" s="56">
        <v>6.4103000000000003</v>
      </c>
      <c r="R49" s="61">
        <v>0</v>
      </c>
      <c r="S49" s="56">
        <v>0</v>
      </c>
      <c r="T49" s="64">
        <v>698</v>
      </c>
      <c r="U49" s="58">
        <v>100</v>
      </c>
      <c r="V49" s="58"/>
    </row>
    <row r="50" spans="1:24" s="24" customFormat="1" ht="15" customHeight="1" x14ac:dyDescent="0.25">
      <c r="A50" s="22" t="s">
        <v>1</v>
      </c>
      <c r="B50" s="49" t="s">
        <v>58</v>
      </c>
      <c r="C50" s="33">
        <v>780</v>
      </c>
      <c r="D50" s="34">
        <v>0</v>
      </c>
      <c r="E50" s="36">
        <v>0</v>
      </c>
      <c r="F50" s="38">
        <v>6</v>
      </c>
      <c r="G50" s="36">
        <v>0.76919999999999999</v>
      </c>
      <c r="H50" s="37">
        <v>57</v>
      </c>
      <c r="I50" s="36">
        <v>7.3076999999999996</v>
      </c>
      <c r="J50" s="38">
        <v>221</v>
      </c>
      <c r="K50" s="36">
        <v>28.333300000000001</v>
      </c>
      <c r="L50" s="38">
        <v>471</v>
      </c>
      <c r="M50" s="36">
        <v>60.384999999999998</v>
      </c>
      <c r="N50" s="37">
        <v>0</v>
      </c>
      <c r="O50" s="36">
        <v>0</v>
      </c>
      <c r="P50" s="42">
        <v>25</v>
      </c>
      <c r="Q50" s="35">
        <v>3.2050999999999998</v>
      </c>
      <c r="R50" s="34">
        <v>18</v>
      </c>
      <c r="S50" s="35">
        <v>2.3077000000000001</v>
      </c>
      <c r="T50" s="25">
        <v>1777</v>
      </c>
      <c r="U50" s="40">
        <v>100</v>
      </c>
      <c r="V50" s="40"/>
    </row>
    <row r="51" spans="1:24" s="24" customFormat="1" ht="15" customHeight="1" x14ac:dyDescent="0.25">
      <c r="A51" s="22" t="s">
        <v>1</v>
      </c>
      <c r="B51" s="59" t="s">
        <v>59</v>
      </c>
      <c r="C51" s="50">
        <v>5469</v>
      </c>
      <c r="D51" s="51">
        <v>12</v>
      </c>
      <c r="E51" s="52">
        <v>0.219</v>
      </c>
      <c r="F51" s="54">
        <v>49</v>
      </c>
      <c r="G51" s="52">
        <v>0.89600000000000002</v>
      </c>
      <c r="H51" s="53">
        <v>3457</v>
      </c>
      <c r="I51" s="52">
        <v>63.210799999999999</v>
      </c>
      <c r="J51" s="53">
        <v>1116</v>
      </c>
      <c r="K51" s="52">
        <v>20.405899999999999</v>
      </c>
      <c r="L51" s="53">
        <v>735</v>
      </c>
      <c r="M51" s="52">
        <v>13.439</v>
      </c>
      <c r="N51" s="54">
        <v>6</v>
      </c>
      <c r="O51" s="52">
        <v>0.10970000000000001</v>
      </c>
      <c r="P51" s="55">
        <v>94</v>
      </c>
      <c r="Q51" s="56">
        <v>1.7188000000000001</v>
      </c>
      <c r="R51" s="51">
        <v>1108</v>
      </c>
      <c r="S51" s="56">
        <v>20.259599999999999</v>
      </c>
      <c r="T51" s="64">
        <v>8758</v>
      </c>
      <c r="U51" s="58">
        <v>100</v>
      </c>
      <c r="V51" s="58"/>
    </row>
    <row r="52" spans="1:24" s="24" customFormat="1" ht="15" customHeight="1" x14ac:dyDescent="0.25">
      <c r="A52" s="22" t="s">
        <v>1</v>
      </c>
      <c r="B52" s="49" t="s">
        <v>60</v>
      </c>
      <c r="C52" s="33">
        <v>116</v>
      </c>
      <c r="D52" s="41">
        <v>4</v>
      </c>
      <c r="E52" s="36">
        <v>3.448</v>
      </c>
      <c r="F52" s="38">
        <v>0</v>
      </c>
      <c r="G52" s="36">
        <v>0</v>
      </c>
      <c r="H52" s="37">
        <v>32</v>
      </c>
      <c r="I52" s="36">
        <v>27.586200000000002</v>
      </c>
      <c r="J52" s="37">
        <v>5</v>
      </c>
      <c r="K52" s="36">
        <v>4.3102999999999998</v>
      </c>
      <c r="L52" s="38">
        <v>71</v>
      </c>
      <c r="M52" s="36">
        <v>61.207000000000001</v>
      </c>
      <c r="N52" s="37">
        <v>3</v>
      </c>
      <c r="O52" s="36">
        <v>2.5861999999999998</v>
      </c>
      <c r="P52" s="39">
        <v>1</v>
      </c>
      <c r="Q52" s="35">
        <v>0.86209999999999998</v>
      </c>
      <c r="R52" s="34">
        <v>23</v>
      </c>
      <c r="S52" s="35">
        <v>19.8276</v>
      </c>
      <c r="T52" s="25">
        <v>1029</v>
      </c>
      <c r="U52" s="40">
        <v>100</v>
      </c>
      <c r="V52" s="40"/>
    </row>
    <row r="53" spans="1:24" s="24" customFormat="1" ht="15" customHeight="1" x14ac:dyDescent="0.25">
      <c r="A53" s="22" t="s">
        <v>1</v>
      </c>
      <c r="B53" s="59" t="s">
        <v>61</v>
      </c>
      <c r="C53" s="62">
        <v>2</v>
      </c>
      <c r="D53" s="61">
        <v>0</v>
      </c>
      <c r="E53" s="52">
        <v>0</v>
      </c>
      <c r="F53" s="53">
        <v>0</v>
      </c>
      <c r="G53" s="52">
        <v>0</v>
      </c>
      <c r="H53" s="54">
        <v>0</v>
      </c>
      <c r="I53" s="52">
        <v>0</v>
      </c>
      <c r="J53" s="53">
        <v>0</v>
      </c>
      <c r="K53" s="52">
        <v>0</v>
      </c>
      <c r="L53" s="54">
        <v>2</v>
      </c>
      <c r="M53" s="52">
        <v>100</v>
      </c>
      <c r="N53" s="54">
        <v>0</v>
      </c>
      <c r="O53" s="52">
        <v>0</v>
      </c>
      <c r="P53" s="55">
        <v>0</v>
      </c>
      <c r="Q53" s="56">
        <v>0</v>
      </c>
      <c r="R53" s="61">
        <v>0</v>
      </c>
      <c r="S53" s="56">
        <v>0</v>
      </c>
      <c r="T53" s="64">
        <v>302</v>
      </c>
      <c r="U53" s="58">
        <v>100</v>
      </c>
      <c r="V53" s="58"/>
    </row>
    <row r="54" spans="1:24" s="24" customFormat="1" ht="15" customHeight="1" x14ac:dyDescent="0.25">
      <c r="A54" s="22" t="s">
        <v>1</v>
      </c>
      <c r="B54" s="49" t="s">
        <v>62</v>
      </c>
      <c r="C54" s="33">
        <v>971</v>
      </c>
      <c r="D54" s="41">
        <v>2</v>
      </c>
      <c r="E54" s="36">
        <v>0.20599999999999999</v>
      </c>
      <c r="F54" s="38">
        <v>22</v>
      </c>
      <c r="G54" s="63">
        <v>2.2656999999999998</v>
      </c>
      <c r="H54" s="37">
        <v>175</v>
      </c>
      <c r="I54" s="63">
        <v>18.0227</v>
      </c>
      <c r="J54" s="38">
        <v>462</v>
      </c>
      <c r="K54" s="36">
        <v>47.579799999999999</v>
      </c>
      <c r="L54" s="38">
        <v>270</v>
      </c>
      <c r="M54" s="36">
        <v>27.806000000000001</v>
      </c>
      <c r="N54" s="38">
        <v>1</v>
      </c>
      <c r="O54" s="36">
        <v>0.10299999999999999</v>
      </c>
      <c r="P54" s="42">
        <v>39</v>
      </c>
      <c r="Q54" s="35">
        <v>4.0164999999999997</v>
      </c>
      <c r="R54" s="34">
        <v>95</v>
      </c>
      <c r="S54" s="35">
        <v>9.7836999999999996</v>
      </c>
      <c r="T54" s="25">
        <v>1982</v>
      </c>
      <c r="U54" s="40">
        <v>100</v>
      </c>
      <c r="V54" s="40"/>
    </row>
    <row r="55" spans="1:24" s="24" customFormat="1" ht="15" customHeight="1" x14ac:dyDescent="0.25">
      <c r="A55" s="22" t="s">
        <v>1</v>
      </c>
      <c r="B55" s="59" t="s">
        <v>63</v>
      </c>
      <c r="C55" s="50">
        <v>510</v>
      </c>
      <c r="D55" s="51">
        <v>4</v>
      </c>
      <c r="E55" s="52">
        <v>0.78400000000000003</v>
      </c>
      <c r="F55" s="53">
        <v>7</v>
      </c>
      <c r="G55" s="52">
        <v>1.3725000000000001</v>
      </c>
      <c r="H55" s="54">
        <v>89</v>
      </c>
      <c r="I55" s="52">
        <v>17.451000000000001</v>
      </c>
      <c r="J55" s="54">
        <v>26</v>
      </c>
      <c r="K55" s="52">
        <v>5.0979999999999999</v>
      </c>
      <c r="L55" s="53">
        <v>313</v>
      </c>
      <c r="M55" s="52">
        <v>61.372999999999998</v>
      </c>
      <c r="N55" s="53">
        <v>6</v>
      </c>
      <c r="O55" s="52">
        <v>1.1765000000000001</v>
      </c>
      <c r="P55" s="60">
        <v>65</v>
      </c>
      <c r="Q55" s="56">
        <v>12.745100000000001</v>
      </c>
      <c r="R55" s="51">
        <v>16</v>
      </c>
      <c r="S55" s="56">
        <v>3.1373000000000002</v>
      </c>
      <c r="T55" s="64">
        <v>2339</v>
      </c>
      <c r="U55" s="58">
        <v>100</v>
      </c>
      <c r="V55" s="58"/>
    </row>
    <row r="56" spans="1:24" s="24" customFormat="1" ht="15" customHeight="1" x14ac:dyDescent="0.25">
      <c r="A56" s="22" t="s">
        <v>1</v>
      </c>
      <c r="B56" s="49" t="s">
        <v>64</v>
      </c>
      <c r="C56" s="33">
        <v>19</v>
      </c>
      <c r="D56" s="34">
        <v>0</v>
      </c>
      <c r="E56" s="36">
        <v>0</v>
      </c>
      <c r="F56" s="38">
        <v>0</v>
      </c>
      <c r="G56" s="36">
        <v>0</v>
      </c>
      <c r="H56" s="38">
        <v>1</v>
      </c>
      <c r="I56" s="36">
        <v>5.2632000000000003</v>
      </c>
      <c r="J56" s="37">
        <v>2</v>
      </c>
      <c r="K56" s="36">
        <v>10.526300000000001</v>
      </c>
      <c r="L56" s="38">
        <v>16</v>
      </c>
      <c r="M56" s="36">
        <v>84.210999999999999</v>
      </c>
      <c r="N56" s="37">
        <v>0</v>
      </c>
      <c r="O56" s="36">
        <v>0</v>
      </c>
      <c r="P56" s="39">
        <v>0</v>
      </c>
      <c r="Q56" s="35">
        <v>0</v>
      </c>
      <c r="R56" s="41">
        <v>0</v>
      </c>
      <c r="S56" s="35">
        <v>0</v>
      </c>
      <c r="T56" s="25">
        <v>691</v>
      </c>
      <c r="U56" s="40">
        <v>100</v>
      </c>
      <c r="V56" s="40"/>
    </row>
    <row r="57" spans="1:24" s="24" customFormat="1" ht="15" customHeight="1" x14ac:dyDescent="0.25">
      <c r="A57" s="22" t="s">
        <v>1</v>
      </c>
      <c r="B57" s="59" t="s">
        <v>65</v>
      </c>
      <c r="C57" s="50">
        <v>524</v>
      </c>
      <c r="D57" s="51">
        <v>17</v>
      </c>
      <c r="E57" s="52">
        <v>3.2440000000000002</v>
      </c>
      <c r="F57" s="54">
        <v>5</v>
      </c>
      <c r="G57" s="52">
        <v>0.95420000000000005</v>
      </c>
      <c r="H57" s="53">
        <v>56</v>
      </c>
      <c r="I57" s="52">
        <v>10.686999999999999</v>
      </c>
      <c r="J57" s="53">
        <v>135</v>
      </c>
      <c r="K57" s="52">
        <v>25.763400000000001</v>
      </c>
      <c r="L57" s="53">
        <v>290</v>
      </c>
      <c r="M57" s="52">
        <v>55.344000000000001</v>
      </c>
      <c r="N57" s="53">
        <v>2</v>
      </c>
      <c r="O57" s="52">
        <v>0.38169999999999998</v>
      </c>
      <c r="P57" s="60">
        <v>19</v>
      </c>
      <c r="Q57" s="56">
        <v>3.6259999999999999</v>
      </c>
      <c r="R57" s="61">
        <v>13</v>
      </c>
      <c r="S57" s="56">
        <v>2.4809000000000001</v>
      </c>
      <c r="T57" s="64">
        <v>2235</v>
      </c>
      <c r="U57" s="58">
        <v>100</v>
      </c>
      <c r="V57" s="58"/>
    </row>
    <row r="58" spans="1:24" s="24" customFormat="1" ht="15" customHeight="1" x14ac:dyDescent="0.25">
      <c r="A58" s="22" t="s">
        <v>1</v>
      </c>
      <c r="B58" s="49" t="s">
        <v>66</v>
      </c>
      <c r="C58" s="43">
        <v>9</v>
      </c>
      <c r="D58" s="41">
        <v>0</v>
      </c>
      <c r="E58" s="36">
        <v>0</v>
      </c>
      <c r="F58" s="38">
        <v>0</v>
      </c>
      <c r="G58" s="36">
        <v>0</v>
      </c>
      <c r="H58" s="37">
        <v>1</v>
      </c>
      <c r="I58" s="36">
        <v>11.1111</v>
      </c>
      <c r="J58" s="38">
        <v>0</v>
      </c>
      <c r="K58" s="36">
        <v>0</v>
      </c>
      <c r="L58" s="38">
        <v>8</v>
      </c>
      <c r="M58" s="36">
        <v>88.888999999999996</v>
      </c>
      <c r="N58" s="38">
        <v>0</v>
      </c>
      <c r="O58" s="36">
        <v>0</v>
      </c>
      <c r="P58" s="42">
        <v>0</v>
      </c>
      <c r="Q58" s="35">
        <v>0</v>
      </c>
      <c r="R58" s="34">
        <v>0</v>
      </c>
      <c r="S58" s="35">
        <v>0</v>
      </c>
      <c r="T58" s="25">
        <v>366</v>
      </c>
      <c r="U58" s="40">
        <v>100</v>
      </c>
      <c r="V58" s="40"/>
    </row>
    <row r="59" spans="1:24" s="24" customFormat="1" ht="15" customHeight="1" thickBot="1" x14ac:dyDescent="0.3">
      <c r="A59" s="22" t="s">
        <v>1</v>
      </c>
      <c r="B59" s="68" t="s">
        <v>70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7">
        <v>1099</v>
      </c>
      <c r="U59" s="78">
        <v>100</v>
      </c>
      <c r="V59" s="78"/>
    </row>
    <row r="60" spans="1:24" s="24" customFormat="1" ht="15" customHeight="1" x14ac:dyDescent="0.25">
      <c r="A60" s="22"/>
      <c r="B60" s="49"/>
      <c r="C60" s="37"/>
      <c r="D60" s="37"/>
      <c r="E60" s="40"/>
      <c r="F60" s="38"/>
      <c r="G60" s="40"/>
      <c r="H60" s="37"/>
      <c r="I60" s="40"/>
      <c r="J60" s="38"/>
      <c r="K60" s="40"/>
      <c r="L60" s="38"/>
      <c r="M60" s="40"/>
      <c r="N60" s="38"/>
      <c r="O60" s="40"/>
      <c r="P60" s="37"/>
      <c r="Q60" s="40"/>
      <c r="R60" s="38"/>
      <c r="S60" s="40"/>
      <c r="T60" s="65"/>
      <c r="U60" s="40"/>
      <c r="V60" s="40"/>
    </row>
    <row r="61" spans="1:24" s="24" customFormat="1" ht="15" customHeight="1" x14ac:dyDescent="0.25">
      <c r="A61" s="22"/>
      <c r="B61" s="28" t="str">
        <f>CONCATENATE("NOTE: Table reads (for 50 states, District of Columbia, and Puerto Rico): Of all ",C69, " public school male students without disabilities who received ", LOWER(A7), ", ",D69," (",TEXT(E7,"0.0"),"%) were American Indian or Alaska Native.")</f>
        <v>NOTE: Table reads (for 50 states, District of Columbia, and Puerto Rico): Of all 25,410 public school male students without disabilities who received school-related arrests, 398 (1.6%) were American Indian or Alaska Native.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  <c r="S61" s="23"/>
      <c r="T61" s="26"/>
      <c r="U61" s="26"/>
      <c r="V61" s="26"/>
    </row>
    <row r="62" spans="1:24" s="24" customFormat="1" ht="15" customHeight="1" x14ac:dyDescent="0.25">
      <c r="A62" s="22"/>
      <c r="B62" s="88" t="s">
        <v>72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</row>
    <row r="63" spans="1:24" s="29" customFormat="1" ht="14.1" customHeight="1" x14ac:dyDescent="0.25">
      <c r="A63" s="32"/>
      <c r="B63" s="88" t="s">
        <v>69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</row>
    <row r="64" spans="1:24" ht="15" customHeight="1" x14ac:dyDescent="0.25"/>
    <row r="65" spans="2:24" x14ac:dyDescent="0.25">
      <c r="B65" s="44"/>
      <c r="C65" s="45" t="str">
        <f>IF(ISTEXT(C7),LEFT(C7,3),TEXT(C7,"#,##0"))</f>
        <v>25,410</v>
      </c>
      <c r="D65" s="45" t="str">
        <f>IF(ISTEXT(D7),LEFT(D7,3),TEXT(D7,"#,##0"))</f>
        <v>398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6"/>
      <c r="S65" s="47"/>
      <c r="T65" s="5"/>
      <c r="U65" s="5"/>
      <c r="V65" s="5"/>
      <c r="W65" s="47"/>
      <c r="X65" s="31"/>
    </row>
    <row r="66" spans="2:24" s="31" customFormat="1" ht="15" customHeigh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5"/>
      <c r="T66" s="6"/>
      <c r="U66" s="6"/>
      <c r="V66" s="6"/>
      <c r="W66" s="32"/>
      <c r="X66" s="32"/>
    </row>
    <row r="69" spans="2:24" x14ac:dyDescent="0.25">
      <c r="C69" s="48" t="str">
        <f>IF(ISTEXT(C7),LEFT(C7,3),TEXT(C7,"#,##0"))</f>
        <v>25,410</v>
      </c>
      <c r="D69" s="48" t="str">
        <f>IF(ISTEXT(D7),LEFT(D7,3),TEXT(D7,"#,##0"))</f>
        <v>398</v>
      </c>
    </row>
    <row r="70" spans="2:24" ht="15" customHeight="1" x14ac:dyDescent="0.25"/>
  </sheetData>
  <sortState xmlns:xlrd2="http://schemas.microsoft.com/office/spreadsheetml/2017/richdata2" ref="B8:U59">
    <sortCondition ref="B8:B59"/>
  </sortState>
  <mergeCells count="16">
    <mergeCell ref="B2:X2"/>
    <mergeCell ref="B4:B5"/>
    <mergeCell ref="C4:C5"/>
    <mergeCell ref="D4:Q4"/>
    <mergeCell ref="R4:S5"/>
    <mergeCell ref="T4:T5"/>
    <mergeCell ref="D5:E5"/>
    <mergeCell ref="F5:G5"/>
    <mergeCell ref="H5:I5"/>
    <mergeCell ref="B63:X63"/>
    <mergeCell ref="J5:K5"/>
    <mergeCell ref="L5:M5"/>
    <mergeCell ref="N5:O5"/>
    <mergeCell ref="P5:Q5"/>
    <mergeCell ref="B62:X62"/>
    <mergeCell ref="U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0"/>
  <sheetViews>
    <sheetView showGridLines="0" zoomScale="80" zoomScaleNormal="80" workbookViewId="0"/>
  </sheetViews>
  <sheetFormatPr defaultColWidth="10.21875" defaultRowHeight="13.8" x14ac:dyDescent="0.25"/>
  <cols>
    <col min="1" max="1" width="8.21875" style="30" customWidth="1"/>
    <col min="2" max="2" width="47.6640625" style="6" customWidth="1"/>
    <col min="3" max="17" width="12.77734375" style="6" customWidth="1"/>
    <col min="18" max="18" width="12.77734375" style="5" customWidth="1"/>
    <col min="19" max="19" width="12.77734375" style="31" customWidth="1"/>
    <col min="20" max="21" width="12.77734375" style="6" customWidth="1"/>
    <col min="22" max="22" width="0.77734375" style="6" customWidth="1"/>
    <col min="23" max="23" width="11.77734375" style="32" customWidth="1"/>
    <col min="24" max="16384" width="10.21875" style="32"/>
  </cols>
  <sheetData>
    <row r="1" spans="1:24" s="6" customFormat="1" ht="15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  <c r="V1" s="3"/>
    </row>
    <row r="2" spans="1:24" s="8" customFormat="1" ht="15" customHeight="1" x14ac:dyDescent="0.3">
      <c r="A2" s="7"/>
      <c r="B2" s="87" t="str">
        <f>CONCATENATE("Number and percentage of public school female students without disabilities receiving ",LOWER(A7), " by race/ethnicity and English proficiency, by state: School Year 2017-18")</f>
        <v>Number and percentage of public school female students without disabilities receiving school-related arrests by race/ethnicity and English proficiency, by state: School Year 2017-18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s="6" customFormat="1" ht="15" customHeight="1" thickBot="1" x14ac:dyDescent="0.3">
      <c r="A3" s="1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5"/>
      <c r="T3" s="10"/>
      <c r="U3" s="10"/>
      <c r="V3" s="10"/>
    </row>
    <row r="4" spans="1:24" s="12" customFormat="1" ht="25.05" customHeight="1" x14ac:dyDescent="0.25">
      <c r="A4" s="11"/>
      <c r="B4" s="89" t="s">
        <v>0</v>
      </c>
      <c r="C4" s="91" t="s">
        <v>14</v>
      </c>
      <c r="D4" s="93" t="s">
        <v>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3" t="s">
        <v>13</v>
      </c>
      <c r="S4" s="84"/>
      <c r="T4" s="96" t="s">
        <v>68</v>
      </c>
      <c r="U4" s="79" t="s">
        <v>2</v>
      </c>
      <c r="V4" s="80"/>
    </row>
    <row r="5" spans="1:24" s="12" customFormat="1" ht="25.05" customHeight="1" x14ac:dyDescent="0.25">
      <c r="A5" s="11"/>
      <c r="B5" s="90"/>
      <c r="C5" s="92"/>
      <c r="D5" s="98" t="s">
        <v>3</v>
      </c>
      <c r="E5" s="99"/>
      <c r="F5" s="100" t="s">
        <v>4</v>
      </c>
      <c r="G5" s="99"/>
      <c r="H5" s="101" t="s">
        <v>5</v>
      </c>
      <c r="I5" s="99"/>
      <c r="J5" s="101" t="s">
        <v>6</v>
      </c>
      <c r="K5" s="99"/>
      <c r="L5" s="101" t="s">
        <v>7</v>
      </c>
      <c r="M5" s="99"/>
      <c r="N5" s="101" t="s">
        <v>8</v>
      </c>
      <c r="O5" s="99"/>
      <c r="P5" s="101" t="s">
        <v>9</v>
      </c>
      <c r="Q5" s="102"/>
      <c r="R5" s="85"/>
      <c r="S5" s="86"/>
      <c r="T5" s="97"/>
      <c r="U5" s="81"/>
      <c r="V5" s="82"/>
    </row>
    <row r="6" spans="1:24" s="12" customFormat="1" ht="15" customHeight="1" thickBot="1" x14ac:dyDescent="0.3">
      <c r="A6" s="11"/>
      <c r="B6" s="13"/>
      <c r="C6" s="14"/>
      <c r="D6" s="15" t="s">
        <v>10</v>
      </c>
      <c r="E6" s="17" t="s">
        <v>11</v>
      </c>
      <c r="F6" s="18" t="s">
        <v>10</v>
      </c>
      <c r="G6" s="17" t="s">
        <v>11</v>
      </c>
      <c r="H6" s="18" t="s">
        <v>10</v>
      </c>
      <c r="I6" s="17" t="s">
        <v>11</v>
      </c>
      <c r="J6" s="18" t="s">
        <v>10</v>
      </c>
      <c r="K6" s="17" t="s">
        <v>11</v>
      </c>
      <c r="L6" s="18" t="s">
        <v>10</v>
      </c>
      <c r="M6" s="17" t="s">
        <v>11</v>
      </c>
      <c r="N6" s="18" t="s">
        <v>10</v>
      </c>
      <c r="O6" s="17" t="s">
        <v>11</v>
      </c>
      <c r="P6" s="18" t="s">
        <v>10</v>
      </c>
      <c r="Q6" s="19" t="s">
        <v>11</v>
      </c>
      <c r="R6" s="18" t="s">
        <v>10</v>
      </c>
      <c r="S6" s="16" t="s">
        <v>67</v>
      </c>
      <c r="T6" s="20"/>
      <c r="U6" s="21"/>
      <c r="V6" s="66"/>
    </row>
    <row r="7" spans="1:24" s="24" customFormat="1" ht="15" customHeight="1" x14ac:dyDescent="0.25">
      <c r="A7" s="22" t="s">
        <v>12</v>
      </c>
      <c r="B7" s="67" t="s">
        <v>71</v>
      </c>
      <c r="C7" s="50">
        <v>12894</v>
      </c>
      <c r="D7" s="51">
        <v>245</v>
      </c>
      <c r="E7" s="52">
        <v>1.9</v>
      </c>
      <c r="F7" s="53">
        <v>154</v>
      </c>
      <c r="G7" s="52">
        <v>1.1943999999999999</v>
      </c>
      <c r="H7" s="53">
        <v>3467</v>
      </c>
      <c r="I7" s="52">
        <v>26.888500000000001</v>
      </c>
      <c r="J7" s="53">
        <v>4526</v>
      </c>
      <c r="K7" s="52">
        <v>35.101999999999997</v>
      </c>
      <c r="L7" s="53">
        <v>3842</v>
      </c>
      <c r="M7" s="52">
        <v>29.797000000000001</v>
      </c>
      <c r="N7" s="54">
        <v>147</v>
      </c>
      <c r="O7" s="52">
        <v>1.1400999999999999</v>
      </c>
      <c r="P7" s="55">
        <v>513</v>
      </c>
      <c r="Q7" s="56">
        <v>3.9785900000000001</v>
      </c>
      <c r="R7" s="57">
        <v>816</v>
      </c>
      <c r="S7" s="56">
        <v>6.3285</v>
      </c>
      <c r="T7" s="64">
        <v>97632</v>
      </c>
      <c r="U7" s="58">
        <v>99.38</v>
      </c>
      <c r="V7" s="58"/>
    </row>
    <row r="8" spans="1:24" s="24" customFormat="1" ht="15" customHeight="1" x14ac:dyDescent="0.25">
      <c r="A8" s="22" t="s">
        <v>1</v>
      </c>
      <c r="B8" s="49" t="s">
        <v>17</v>
      </c>
      <c r="C8" s="33">
        <v>200</v>
      </c>
      <c r="D8" s="34">
        <v>1</v>
      </c>
      <c r="E8" s="36">
        <v>0.5</v>
      </c>
      <c r="F8" s="38">
        <v>0</v>
      </c>
      <c r="G8" s="36">
        <v>0</v>
      </c>
      <c r="H8" s="37">
        <v>5</v>
      </c>
      <c r="I8" s="36">
        <v>2.5</v>
      </c>
      <c r="J8" s="38">
        <v>139</v>
      </c>
      <c r="K8" s="36">
        <v>69.5</v>
      </c>
      <c r="L8" s="38">
        <v>49</v>
      </c>
      <c r="M8" s="36">
        <v>24.5</v>
      </c>
      <c r="N8" s="38">
        <v>0</v>
      </c>
      <c r="O8" s="36">
        <v>0</v>
      </c>
      <c r="P8" s="42">
        <v>6</v>
      </c>
      <c r="Q8" s="35">
        <v>3</v>
      </c>
      <c r="R8" s="34">
        <v>2</v>
      </c>
      <c r="S8" s="35">
        <v>1</v>
      </c>
      <c r="T8" s="25">
        <v>1390</v>
      </c>
      <c r="U8" s="40">
        <v>100</v>
      </c>
      <c r="V8" s="40"/>
    </row>
    <row r="9" spans="1:24" s="24" customFormat="1" ht="15" customHeight="1" x14ac:dyDescent="0.25">
      <c r="A9" s="22" t="s">
        <v>1</v>
      </c>
      <c r="B9" s="59" t="s">
        <v>16</v>
      </c>
      <c r="C9" s="50">
        <v>1</v>
      </c>
      <c r="D9" s="51">
        <v>1</v>
      </c>
      <c r="E9" s="52">
        <v>100</v>
      </c>
      <c r="F9" s="53">
        <v>0</v>
      </c>
      <c r="G9" s="52">
        <v>0</v>
      </c>
      <c r="H9" s="53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N9" s="53">
        <v>0</v>
      </c>
      <c r="O9" s="52">
        <v>0</v>
      </c>
      <c r="P9" s="60">
        <v>0</v>
      </c>
      <c r="Q9" s="56">
        <v>0</v>
      </c>
      <c r="R9" s="61">
        <v>0</v>
      </c>
      <c r="S9" s="56">
        <v>0</v>
      </c>
      <c r="T9" s="64">
        <v>506</v>
      </c>
      <c r="U9" s="58">
        <v>100</v>
      </c>
      <c r="V9" s="58"/>
    </row>
    <row r="10" spans="1:24" s="24" customFormat="1" ht="15" customHeight="1" x14ac:dyDescent="0.25">
      <c r="A10" s="22" t="s">
        <v>1</v>
      </c>
      <c r="B10" s="49" t="s">
        <v>19</v>
      </c>
      <c r="C10" s="33">
        <v>318</v>
      </c>
      <c r="D10" s="41">
        <v>33</v>
      </c>
      <c r="E10" s="36">
        <v>10.377000000000001</v>
      </c>
      <c r="F10" s="38">
        <v>2</v>
      </c>
      <c r="G10" s="36">
        <v>0.62890000000000001</v>
      </c>
      <c r="H10" s="37">
        <v>183</v>
      </c>
      <c r="I10" s="36">
        <v>57.547199999999997</v>
      </c>
      <c r="J10" s="38">
        <v>16</v>
      </c>
      <c r="K10" s="36">
        <v>5.0309999999999997</v>
      </c>
      <c r="L10" s="37">
        <v>78</v>
      </c>
      <c r="M10" s="36">
        <v>24.527999999999999</v>
      </c>
      <c r="N10" s="37">
        <v>2</v>
      </c>
      <c r="O10" s="36">
        <v>0.62890000000000001</v>
      </c>
      <c r="P10" s="39">
        <v>4</v>
      </c>
      <c r="Q10" s="35">
        <v>1.25786</v>
      </c>
      <c r="R10" s="41">
        <v>12</v>
      </c>
      <c r="S10" s="35">
        <v>3.7736000000000001</v>
      </c>
      <c r="T10" s="25">
        <v>2000</v>
      </c>
      <c r="U10" s="40">
        <v>99.7</v>
      </c>
      <c r="V10" s="40"/>
    </row>
    <row r="11" spans="1:24" s="24" customFormat="1" ht="15" customHeight="1" x14ac:dyDescent="0.25">
      <c r="A11" s="22" t="s">
        <v>1</v>
      </c>
      <c r="B11" s="59" t="s">
        <v>18</v>
      </c>
      <c r="C11" s="50">
        <v>78</v>
      </c>
      <c r="D11" s="51">
        <v>1</v>
      </c>
      <c r="E11" s="52">
        <v>1.282</v>
      </c>
      <c r="F11" s="54">
        <v>0</v>
      </c>
      <c r="G11" s="52">
        <v>0</v>
      </c>
      <c r="H11" s="53">
        <v>14</v>
      </c>
      <c r="I11" s="52">
        <v>17.948699999999999</v>
      </c>
      <c r="J11" s="53">
        <v>15</v>
      </c>
      <c r="K11" s="52">
        <v>19.231000000000002</v>
      </c>
      <c r="L11" s="53">
        <v>47</v>
      </c>
      <c r="M11" s="52">
        <v>60.256</v>
      </c>
      <c r="N11" s="53">
        <v>0</v>
      </c>
      <c r="O11" s="52">
        <v>0</v>
      </c>
      <c r="P11" s="60">
        <v>1</v>
      </c>
      <c r="Q11" s="56">
        <v>1.2820499999999999</v>
      </c>
      <c r="R11" s="61">
        <v>3</v>
      </c>
      <c r="S11" s="56">
        <v>3.8462000000000001</v>
      </c>
      <c r="T11" s="64">
        <v>1088</v>
      </c>
      <c r="U11" s="58">
        <v>100</v>
      </c>
      <c r="V11" s="58"/>
    </row>
    <row r="12" spans="1:24" s="24" customFormat="1" ht="15" customHeight="1" x14ac:dyDescent="0.25">
      <c r="A12" s="22" t="s">
        <v>1</v>
      </c>
      <c r="B12" s="49" t="s">
        <v>20</v>
      </c>
      <c r="C12" s="33">
        <v>416</v>
      </c>
      <c r="D12" s="34">
        <v>3</v>
      </c>
      <c r="E12" s="36">
        <v>0.72099999999999997</v>
      </c>
      <c r="F12" s="37">
        <v>17</v>
      </c>
      <c r="G12" s="36">
        <v>4.0865</v>
      </c>
      <c r="H12" s="38">
        <v>241</v>
      </c>
      <c r="I12" s="36">
        <v>57.932699999999997</v>
      </c>
      <c r="J12" s="38">
        <v>61</v>
      </c>
      <c r="K12" s="36">
        <v>14.663</v>
      </c>
      <c r="L12" s="38">
        <v>75</v>
      </c>
      <c r="M12" s="36">
        <v>18.029</v>
      </c>
      <c r="N12" s="37">
        <v>2</v>
      </c>
      <c r="O12" s="36">
        <v>0.48080000000000001</v>
      </c>
      <c r="P12" s="42">
        <v>17</v>
      </c>
      <c r="Q12" s="35">
        <v>4.0865400000000003</v>
      </c>
      <c r="R12" s="41">
        <v>42</v>
      </c>
      <c r="S12" s="35">
        <v>10.0962</v>
      </c>
      <c r="T12" s="25">
        <v>10121</v>
      </c>
      <c r="U12" s="40">
        <v>99.664000000000001</v>
      </c>
      <c r="V12" s="40"/>
    </row>
    <row r="13" spans="1:24" s="24" customFormat="1" ht="15" customHeight="1" x14ac:dyDescent="0.25">
      <c r="A13" s="22" t="s">
        <v>1</v>
      </c>
      <c r="B13" s="59" t="s">
        <v>21</v>
      </c>
      <c r="C13" s="50">
        <v>28</v>
      </c>
      <c r="D13" s="51">
        <v>0</v>
      </c>
      <c r="E13" s="52">
        <v>0</v>
      </c>
      <c r="F13" s="54">
        <v>0</v>
      </c>
      <c r="G13" s="52">
        <v>0</v>
      </c>
      <c r="H13" s="53">
        <v>16</v>
      </c>
      <c r="I13" s="52">
        <v>57.142899999999997</v>
      </c>
      <c r="J13" s="54">
        <v>2</v>
      </c>
      <c r="K13" s="52">
        <v>7.1429999999999998</v>
      </c>
      <c r="L13" s="53">
        <v>8</v>
      </c>
      <c r="M13" s="52">
        <v>28.571000000000002</v>
      </c>
      <c r="N13" s="53">
        <v>0</v>
      </c>
      <c r="O13" s="52">
        <v>0</v>
      </c>
      <c r="P13" s="55">
        <v>2</v>
      </c>
      <c r="Q13" s="56">
        <v>7.1428599999999998</v>
      </c>
      <c r="R13" s="51">
        <v>2</v>
      </c>
      <c r="S13" s="56">
        <v>7.1429</v>
      </c>
      <c r="T13" s="64">
        <v>1908</v>
      </c>
      <c r="U13" s="58">
        <v>100</v>
      </c>
      <c r="V13" s="58"/>
    </row>
    <row r="14" spans="1:24" s="24" customFormat="1" ht="15" customHeight="1" x14ac:dyDescent="0.25">
      <c r="A14" s="22" t="s">
        <v>1</v>
      </c>
      <c r="B14" s="49" t="s">
        <v>22</v>
      </c>
      <c r="C14" s="43">
        <v>347</v>
      </c>
      <c r="D14" s="34">
        <v>0</v>
      </c>
      <c r="E14" s="36">
        <v>0</v>
      </c>
      <c r="F14" s="38">
        <v>1</v>
      </c>
      <c r="G14" s="36">
        <v>0.28820000000000001</v>
      </c>
      <c r="H14" s="37">
        <v>143</v>
      </c>
      <c r="I14" s="36">
        <v>41.2104</v>
      </c>
      <c r="J14" s="37">
        <v>119</v>
      </c>
      <c r="K14" s="36">
        <v>34.293999999999997</v>
      </c>
      <c r="L14" s="37">
        <v>63</v>
      </c>
      <c r="M14" s="36">
        <v>18.155999999999999</v>
      </c>
      <c r="N14" s="38">
        <v>0</v>
      </c>
      <c r="O14" s="36">
        <v>0</v>
      </c>
      <c r="P14" s="39">
        <v>21</v>
      </c>
      <c r="Q14" s="35">
        <v>6.0518700000000001</v>
      </c>
      <c r="R14" s="41">
        <v>20</v>
      </c>
      <c r="S14" s="35">
        <v>5.7637</v>
      </c>
      <c r="T14" s="25">
        <v>1214</v>
      </c>
      <c r="U14" s="40">
        <v>100</v>
      </c>
      <c r="V14" s="40"/>
    </row>
    <row r="15" spans="1:24" s="24" customFormat="1" ht="15" customHeight="1" x14ac:dyDescent="0.25">
      <c r="A15" s="22" t="s">
        <v>1</v>
      </c>
      <c r="B15" s="59" t="s">
        <v>24</v>
      </c>
      <c r="C15" s="62">
        <v>58</v>
      </c>
      <c r="D15" s="51">
        <v>1</v>
      </c>
      <c r="E15" s="52">
        <v>1.724</v>
      </c>
      <c r="F15" s="53">
        <v>1</v>
      </c>
      <c r="G15" s="52">
        <v>1.7241</v>
      </c>
      <c r="H15" s="53">
        <v>7</v>
      </c>
      <c r="I15" s="52">
        <v>12.069000000000001</v>
      </c>
      <c r="J15" s="54">
        <v>38</v>
      </c>
      <c r="K15" s="52">
        <v>65.516999999999996</v>
      </c>
      <c r="L15" s="53">
        <v>8</v>
      </c>
      <c r="M15" s="52">
        <v>13.792999999999999</v>
      </c>
      <c r="N15" s="54">
        <v>0</v>
      </c>
      <c r="O15" s="52">
        <v>0</v>
      </c>
      <c r="P15" s="55">
        <v>3</v>
      </c>
      <c r="Q15" s="56">
        <v>5.1724100000000002</v>
      </c>
      <c r="R15" s="61">
        <v>3</v>
      </c>
      <c r="S15" s="56">
        <v>5.1723999999999997</v>
      </c>
      <c r="T15" s="64">
        <v>231</v>
      </c>
      <c r="U15" s="58">
        <v>100</v>
      </c>
      <c r="V15" s="58"/>
    </row>
    <row r="16" spans="1:24" s="24" customFormat="1" ht="15" customHeight="1" x14ac:dyDescent="0.25">
      <c r="A16" s="22" t="s">
        <v>1</v>
      </c>
      <c r="B16" s="49" t="s">
        <v>23</v>
      </c>
      <c r="C16" s="43">
        <v>5</v>
      </c>
      <c r="D16" s="41">
        <v>0</v>
      </c>
      <c r="E16" s="36">
        <v>0</v>
      </c>
      <c r="F16" s="37">
        <v>0</v>
      </c>
      <c r="G16" s="36">
        <v>0</v>
      </c>
      <c r="H16" s="38">
        <v>0</v>
      </c>
      <c r="I16" s="36">
        <v>0</v>
      </c>
      <c r="J16" s="37">
        <v>5</v>
      </c>
      <c r="K16" s="36">
        <v>100</v>
      </c>
      <c r="L16" s="38">
        <v>0</v>
      </c>
      <c r="M16" s="36">
        <v>0</v>
      </c>
      <c r="N16" s="37">
        <v>0</v>
      </c>
      <c r="O16" s="36">
        <v>0</v>
      </c>
      <c r="P16" s="39">
        <v>0</v>
      </c>
      <c r="Q16" s="35">
        <v>0</v>
      </c>
      <c r="R16" s="34">
        <v>0</v>
      </c>
      <c r="S16" s="35">
        <v>0</v>
      </c>
      <c r="T16" s="25">
        <v>228</v>
      </c>
      <c r="U16" s="40">
        <v>100</v>
      </c>
      <c r="V16" s="40"/>
    </row>
    <row r="17" spans="1:22" s="24" customFormat="1" ht="15" customHeight="1" x14ac:dyDescent="0.25">
      <c r="A17" s="22" t="s">
        <v>1</v>
      </c>
      <c r="B17" s="59" t="s">
        <v>25</v>
      </c>
      <c r="C17" s="50">
        <v>539</v>
      </c>
      <c r="D17" s="51">
        <v>1</v>
      </c>
      <c r="E17" s="52">
        <v>0.186</v>
      </c>
      <c r="F17" s="54">
        <v>2</v>
      </c>
      <c r="G17" s="52">
        <v>0.37109999999999999</v>
      </c>
      <c r="H17" s="53">
        <v>100</v>
      </c>
      <c r="I17" s="52">
        <v>18.552900000000001</v>
      </c>
      <c r="J17" s="54">
        <v>295</v>
      </c>
      <c r="K17" s="52">
        <v>54.731000000000002</v>
      </c>
      <c r="L17" s="54">
        <v>126</v>
      </c>
      <c r="M17" s="52">
        <v>23.376999999999999</v>
      </c>
      <c r="N17" s="54">
        <v>0</v>
      </c>
      <c r="O17" s="52">
        <v>0</v>
      </c>
      <c r="P17" s="60">
        <v>15</v>
      </c>
      <c r="Q17" s="56">
        <v>2.7829299999999999</v>
      </c>
      <c r="R17" s="51">
        <v>18</v>
      </c>
      <c r="S17" s="56">
        <v>3.3395000000000001</v>
      </c>
      <c r="T17" s="64">
        <v>3976</v>
      </c>
      <c r="U17" s="58">
        <v>100</v>
      </c>
      <c r="V17" s="58"/>
    </row>
    <row r="18" spans="1:22" s="24" customFormat="1" ht="15" customHeight="1" x14ac:dyDescent="0.25">
      <c r="A18" s="22" t="s">
        <v>1</v>
      </c>
      <c r="B18" s="49" t="s">
        <v>26</v>
      </c>
      <c r="C18" s="33">
        <v>636</v>
      </c>
      <c r="D18" s="41">
        <v>0</v>
      </c>
      <c r="E18" s="36">
        <v>0</v>
      </c>
      <c r="F18" s="38">
        <v>8</v>
      </c>
      <c r="G18" s="36">
        <v>1.2579</v>
      </c>
      <c r="H18" s="38">
        <v>55</v>
      </c>
      <c r="I18" s="36">
        <v>8.6478000000000002</v>
      </c>
      <c r="J18" s="38">
        <v>419</v>
      </c>
      <c r="K18" s="36">
        <v>65.881</v>
      </c>
      <c r="L18" s="38">
        <v>131</v>
      </c>
      <c r="M18" s="36">
        <v>20.597000000000001</v>
      </c>
      <c r="N18" s="38">
        <v>4</v>
      </c>
      <c r="O18" s="36">
        <v>0.62890000000000001</v>
      </c>
      <c r="P18" s="39">
        <v>19</v>
      </c>
      <c r="Q18" s="35">
        <v>2.9874200000000002</v>
      </c>
      <c r="R18" s="41">
        <v>7</v>
      </c>
      <c r="S18" s="35">
        <v>1.1006</v>
      </c>
      <c r="T18" s="25">
        <v>2416</v>
      </c>
      <c r="U18" s="40">
        <v>100</v>
      </c>
      <c r="V18" s="40"/>
    </row>
    <row r="19" spans="1:22" s="24" customFormat="1" ht="15" customHeight="1" x14ac:dyDescent="0.25">
      <c r="A19" s="22" t="s">
        <v>1</v>
      </c>
      <c r="B19" s="59" t="s">
        <v>27</v>
      </c>
      <c r="C19" s="50">
        <v>182</v>
      </c>
      <c r="D19" s="51">
        <v>2</v>
      </c>
      <c r="E19" s="52">
        <v>1.099</v>
      </c>
      <c r="F19" s="53">
        <v>25</v>
      </c>
      <c r="G19" s="52">
        <v>13.7363</v>
      </c>
      <c r="H19" s="53">
        <v>25</v>
      </c>
      <c r="I19" s="52">
        <v>13.7363</v>
      </c>
      <c r="J19" s="53">
        <v>0</v>
      </c>
      <c r="K19" s="52">
        <v>0</v>
      </c>
      <c r="L19" s="53">
        <v>13</v>
      </c>
      <c r="M19" s="52">
        <v>7.1429999999999998</v>
      </c>
      <c r="N19" s="53">
        <v>106</v>
      </c>
      <c r="O19" s="52">
        <v>58.241799999999998</v>
      </c>
      <c r="P19" s="55">
        <v>11</v>
      </c>
      <c r="Q19" s="56">
        <v>6.0439600000000002</v>
      </c>
      <c r="R19" s="51">
        <v>4</v>
      </c>
      <c r="S19" s="56">
        <v>2.1978</v>
      </c>
      <c r="T19" s="64">
        <v>292</v>
      </c>
      <c r="U19" s="58">
        <v>100</v>
      </c>
      <c r="V19" s="58"/>
    </row>
    <row r="20" spans="1:22" s="24" customFormat="1" ht="15" customHeight="1" x14ac:dyDescent="0.25">
      <c r="A20" s="22" t="s">
        <v>1</v>
      </c>
      <c r="B20" s="49" t="s">
        <v>29</v>
      </c>
      <c r="C20" s="43">
        <v>18</v>
      </c>
      <c r="D20" s="41">
        <v>0</v>
      </c>
      <c r="E20" s="36">
        <v>0</v>
      </c>
      <c r="F20" s="37">
        <v>0</v>
      </c>
      <c r="G20" s="36">
        <v>0</v>
      </c>
      <c r="H20" s="38">
        <v>6</v>
      </c>
      <c r="I20" s="36">
        <v>33.333300000000001</v>
      </c>
      <c r="J20" s="37">
        <v>2</v>
      </c>
      <c r="K20" s="36">
        <v>11.111000000000001</v>
      </c>
      <c r="L20" s="37">
        <v>10</v>
      </c>
      <c r="M20" s="36">
        <v>55.555999999999997</v>
      </c>
      <c r="N20" s="37">
        <v>0</v>
      </c>
      <c r="O20" s="36">
        <v>0</v>
      </c>
      <c r="P20" s="39">
        <v>0</v>
      </c>
      <c r="Q20" s="35">
        <v>0</v>
      </c>
      <c r="R20" s="41">
        <v>0</v>
      </c>
      <c r="S20" s="35">
        <v>0</v>
      </c>
      <c r="T20" s="25">
        <v>725</v>
      </c>
      <c r="U20" s="40">
        <v>100</v>
      </c>
      <c r="V20" s="40"/>
    </row>
    <row r="21" spans="1:22" s="24" customFormat="1" ht="15" customHeight="1" x14ac:dyDescent="0.25">
      <c r="A21" s="22" t="s">
        <v>1</v>
      </c>
      <c r="B21" s="59" t="s">
        <v>30</v>
      </c>
      <c r="C21" s="50">
        <v>442</v>
      </c>
      <c r="D21" s="61">
        <v>0</v>
      </c>
      <c r="E21" s="52">
        <v>0</v>
      </c>
      <c r="F21" s="53">
        <v>1</v>
      </c>
      <c r="G21" s="52">
        <v>0.22620000000000001</v>
      </c>
      <c r="H21" s="54">
        <v>96</v>
      </c>
      <c r="I21" s="52">
        <v>21.7195</v>
      </c>
      <c r="J21" s="53">
        <v>155</v>
      </c>
      <c r="K21" s="52">
        <v>35.067999999999998</v>
      </c>
      <c r="L21" s="53">
        <v>166</v>
      </c>
      <c r="M21" s="52">
        <v>37.557000000000002</v>
      </c>
      <c r="N21" s="53">
        <v>0</v>
      </c>
      <c r="O21" s="52">
        <v>0</v>
      </c>
      <c r="P21" s="60">
        <v>24</v>
      </c>
      <c r="Q21" s="56">
        <v>5.4298599999999997</v>
      </c>
      <c r="R21" s="51">
        <v>21</v>
      </c>
      <c r="S21" s="56">
        <v>4.7511000000000001</v>
      </c>
      <c r="T21" s="64">
        <v>4145</v>
      </c>
      <c r="U21" s="58">
        <v>87.382000000000005</v>
      </c>
      <c r="V21" s="58"/>
    </row>
    <row r="22" spans="1:22" s="24" customFormat="1" ht="15" customHeight="1" x14ac:dyDescent="0.25">
      <c r="A22" s="22" t="s">
        <v>1</v>
      </c>
      <c r="B22" s="49" t="s">
        <v>31</v>
      </c>
      <c r="C22" s="33">
        <v>499</v>
      </c>
      <c r="D22" s="34">
        <v>0</v>
      </c>
      <c r="E22" s="36">
        <v>0</v>
      </c>
      <c r="F22" s="37">
        <v>7</v>
      </c>
      <c r="G22" s="36">
        <v>1.4028</v>
      </c>
      <c r="H22" s="37">
        <v>39</v>
      </c>
      <c r="I22" s="36">
        <v>7.8155999999999999</v>
      </c>
      <c r="J22" s="38">
        <v>138</v>
      </c>
      <c r="K22" s="36">
        <v>27.655000000000001</v>
      </c>
      <c r="L22" s="38">
        <v>280</v>
      </c>
      <c r="M22" s="36">
        <v>56.112000000000002</v>
      </c>
      <c r="N22" s="38">
        <v>0</v>
      </c>
      <c r="O22" s="36">
        <v>0</v>
      </c>
      <c r="P22" s="42">
        <v>35</v>
      </c>
      <c r="Q22" s="35">
        <v>7.01403</v>
      </c>
      <c r="R22" s="41">
        <v>11</v>
      </c>
      <c r="S22" s="35">
        <v>2.2044000000000001</v>
      </c>
      <c r="T22" s="25">
        <v>1886</v>
      </c>
      <c r="U22" s="40">
        <v>100</v>
      </c>
      <c r="V22" s="40"/>
    </row>
    <row r="23" spans="1:22" s="24" customFormat="1" ht="15" customHeight="1" x14ac:dyDescent="0.25">
      <c r="A23" s="22" t="s">
        <v>1</v>
      </c>
      <c r="B23" s="59" t="s">
        <v>28</v>
      </c>
      <c r="C23" s="50">
        <v>267</v>
      </c>
      <c r="D23" s="51">
        <v>4</v>
      </c>
      <c r="E23" s="52">
        <v>1.498</v>
      </c>
      <c r="F23" s="53">
        <v>1</v>
      </c>
      <c r="G23" s="52">
        <v>0.3745</v>
      </c>
      <c r="H23" s="53">
        <v>33</v>
      </c>
      <c r="I23" s="52">
        <v>12.3596</v>
      </c>
      <c r="J23" s="53">
        <v>90</v>
      </c>
      <c r="K23" s="52">
        <v>33.707999999999998</v>
      </c>
      <c r="L23" s="53">
        <v>114</v>
      </c>
      <c r="M23" s="52">
        <v>42.697000000000003</v>
      </c>
      <c r="N23" s="53">
        <v>12</v>
      </c>
      <c r="O23" s="52">
        <v>4.4943999999999997</v>
      </c>
      <c r="P23" s="60">
        <v>13</v>
      </c>
      <c r="Q23" s="56">
        <v>4.8689099999999996</v>
      </c>
      <c r="R23" s="61">
        <v>17</v>
      </c>
      <c r="S23" s="56">
        <v>6.367</v>
      </c>
      <c r="T23" s="64">
        <v>1343</v>
      </c>
      <c r="U23" s="58">
        <v>100</v>
      </c>
      <c r="V23" s="58"/>
    </row>
    <row r="24" spans="1:22" s="24" customFormat="1" ht="15" customHeight="1" x14ac:dyDescent="0.25">
      <c r="A24" s="22" t="s">
        <v>1</v>
      </c>
      <c r="B24" s="49" t="s">
        <v>32</v>
      </c>
      <c r="C24" s="33">
        <v>102</v>
      </c>
      <c r="D24" s="41">
        <v>2</v>
      </c>
      <c r="E24" s="36">
        <v>1.9610000000000001</v>
      </c>
      <c r="F24" s="38">
        <v>1</v>
      </c>
      <c r="G24" s="36">
        <v>0.98040000000000005</v>
      </c>
      <c r="H24" s="37">
        <v>22</v>
      </c>
      <c r="I24" s="36">
        <v>21.5686</v>
      </c>
      <c r="J24" s="38">
        <v>23</v>
      </c>
      <c r="K24" s="36">
        <v>22.548999999999999</v>
      </c>
      <c r="L24" s="38">
        <v>49</v>
      </c>
      <c r="M24" s="36">
        <v>48.039000000000001</v>
      </c>
      <c r="N24" s="38">
        <v>0</v>
      </c>
      <c r="O24" s="36">
        <v>0</v>
      </c>
      <c r="P24" s="42">
        <v>5</v>
      </c>
      <c r="Q24" s="35">
        <v>4.9019599999999999</v>
      </c>
      <c r="R24" s="41">
        <v>11</v>
      </c>
      <c r="S24" s="35">
        <v>10.7843</v>
      </c>
      <c r="T24" s="25">
        <v>1350</v>
      </c>
      <c r="U24" s="40">
        <v>100</v>
      </c>
      <c r="V24" s="40"/>
    </row>
    <row r="25" spans="1:22" s="24" customFormat="1" ht="15" customHeight="1" x14ac:dyDescent="0.25">
      <c r="A25" s="22" t="s">
        <v>1</v>
      </c>
      <c r="B25" s="59" t="s">
        <v>33</v>
      </c>
      <c r="C25" s="62">
        <v>115</v>
      </c>
      <c r="D25" s="51">
        <v>0</v>
      </c>
      <c r="E25" s="52">
        <v>0</v>
      </c>
      <c r="F25" s="53">
        <v>0</v>
      </c>
      <c r="G25" s="52">
        <v>0</v>
      </c>
      <c r="H25" s="53">
        <v>6</v>
      </c>
      <c r="I25" s="52">
        <v>5.2173999999999996</v>
      </c>
      <c r="J25" s="53">
        <v>63</v>
      </c>
      <c r="K25" s="52">
        <v>54.783000000000001</v>
      </c>
      <c r="L25" s="54">
        <v>42</v>
      </c>
      <c r="M25" s="52">
        <v>36.521999999999998</v>
      </c>
      <c r="N25" s="53">
        <v>1</v>
      </c>
      <c r="O25" s="52">
        <v>0.86960000000000004</v>
      </c>
      <c r="P25" s="60">
        <v>3</v>
      </c>
      <c r="Q25" s="56">
        <v>2.6086999999999998</v>
      </c>
      <c r="R25" s="51">
        <v>2</v>
      </c>
      <c r="S25" s="56">
        <v>1.7391000000000001</v>
      </c>
      <c r="T25" s="64">
        <v>1401</v>
      </c>
      <c r="U25" s="58">
        <v>100</v>
      </c>
      <c r="V25" s="58"/>
    </row>
    <row r="26" spans="1:22" s="24" customFormat="1" ht="15" customHeight="1" x14ac:dyDescent="0.25">
      <c r="A26" s="22" t="s">
        <v>1</v>
      </c>
      <c r="B26" s="49" t="s">
        <v>34</v>
      </c>
      <c r="C26" s="33">
        <v>196</v>
      </c>
      <c r="D26" s="34">
        <v>1</v>
      </c>
      <c r="E26" s="36">
        <v>0.51</v>
      </c>
      <c r="F26" s="37">
        <v>0</v>
      </c>
      <c r="G26" s="36">
        <v>0</v>
      </c>
      <c r="H26" s="37">
        <v>3</v>
      </c>
      <c r="I26" s="36">
        <v>1.5306</v>
      </c>
      <c r="J26" s="38">
        <v>137</v>
      </c>
      <c r="K26" s="36">
        <v>69.897999999999996</v>
      </c>
      <c r="L26" s="38">
        <v>49</v>
      </c>
      <c r="M26" s="36">
        <v>25</v>
      </c>
      <c r="N26" s="37">
        <v>1</v>
      </c>
      <c r="O26" s="36">
        <v>0.51019999999999999</v>
      </c>
      <c r="P26" s="42">
        <v>5</v>
      </c>
      <c r="Q26" s="35">
        <v>2.5510199999999998</v>
      </c>
      <c r="R26" s="34">
        <v>0</v>
      </c>
      <c r="S26" s="35">
        <v>0</v>
      </c>
      <c r="T26" s="25">
        <v>1365</v>
      </c>
      <c r="U26" s="40">
        <v>100</v>
      </c>
      <c r="V26" s="40"/>
    </row>
    <row r="27" spans="1:22" s="24" customFormat="1" ht="15" customHeight="1" x14ac:dyDescent="0.25">
      <c r="A27" s="22" t="s">
        <v>1</v>
      </c>
      <c r="B27" s="59" t="s">
        <v>37</v>
      </c>
      <c r="C27" s="62">
        <v>5</v>
      </c>
      <c r="D27" s="61">
        <v>0</v>
      </c>
      <c r="E27" s="52">
        <v>0</v>
      </c>
      <c r="F27" s="53">
        <v>0</v>
      </c>
      <c r="G27" s="52">
        <v>0</v>
      </c>
      <c r="H27" s="53">
        <v>0</v>
      </c>
      <c r="I27" s="52">
        <v>0</v>
      </c>
      <c r="J27" s="53">
        <v>1</v>
      </c>
      <c r="K27" s="52">
        <v>20</v>
      </c>
      <c r="L27" s="54">
        <v>4</v>
      </c>
      <c r="M27" s="52">
        <v>80</v>
      </c>
      <c r="N27" s="53">
        <v>0</v>
      </c>
      <c r="O27" s="52">
        <v>0</v>
      </c>
      <c r="P27" s="60">
        <v>0</v>
      </c>
      <c r="Q27" s="56">
        <v>0</v>
      </c>
      <c r="R27" s="61">
        <v>1</v>
      </c>
      <c r="S27" s="56">
        <v>20</v>
      </c>
      <c r="T27" s="64">
        <v>579</v>
      </c>
      <c r="U27" s="58">
        <v>100</v>
      </c>
      <c r="V27" s="58"/>
    </row>
    <row r="28" spans="1:22" s="24" customFormat="1" ht="15" customHeight="1" x14ac:dyDescent="0.25">
      <c r="A28" s="22" t="s">
        <v>1</v>
      </c>
      <c r="B28" s="49" t="s">
        <v>36</v>
      </c>
      <c r="C28" s="43">
        <v>617</v>
      </c>
      <c r="D28" s="41">
        <v>2</v>
      </c>
      <c r="E28" s="36">
        <v>0.32400000000000001</v>
      </c>
      <c r="F28" s="38">
        <v>4</v>
      </c>
      <c r="G28" s="36">
        <v>0.64829999999999999</v>
      </c>
      <c r="H28" s="38">
        <v>48</v>
      </c>
      <c r="I28" s="36">
        <v>7.7796000000000003</v>
      </c>
      <c r="J28" s="38">
        <v>434</v>
      </c>
      <c r="K28" s="36">
        <v>70.34</v>
      </c>
      <c r="L28" s="37">
        <v>108</v>
      </c>
      <c r="M28" s="36">
        <v>17.504000000000001</v>
      </c>
      <c r="N28" s="38">
        <v>0</v>
      </c>
      <c r="O28" s="36">
        <v>0</v>
      </c>
      <c r="P28" s="39">
        <v>21</v>
      </c>
      <c r="Q28" s="35">
        <v>3.4035700000000002</v>
      </c>
      <c r="R28" s="34">
        <v>9</v>
      </c>
      <c r="S28" s="35">
        <v>1.4587000000000001</v>
      </c>
      <c r="T28" s="25">
        <v>1414</v>
      </c>
      <c r="U28" s="40">
        <v>100</v>
      </c>
      <c r="V28" s="40"/>
    </row>
    <row r="29" spans="1:22" s="24" customFormat="1" ht="15" customHeight="1" x14ac:dyDescent="0.25">
      <c r="A29" s="22" t="s">
        <v>1</v>
      </c>
      <c r="B29" s="59" t="s">
        <v>35</v>
      </c>
      <c r="C29" s="50">
        <v>53</v>
      </c>
      <c r="D29" s="51">
        <v>0</v>
      </c>
      <c r="E29" s="52">
        <v>0</v>
      </c>
      <c r="F29" s="53">
        <v>0</v>
      </c>
      <c r="G29" s="52">
        <v>0</v>
      </c>
      <c r="H29" s="54">
        <v>21</v>
      </c>
      <c r="I29" s="52">
        <v>39.622599999999998</v>
      </c>
      <c r="J29" s="53">
        <v>20</v>
      </c>
      <c r="K29" s="52">
        <v>37.735999999999997</v>
      </c>
      <c r="L29" s="54">
        <v>8</v>
      </c>
      <c r="M29" s="52">
        <v>15.093999999999999</v>
      </c>
      <c r="N29" s="53">
        <v>0</v>
      </c>
      <c r="O29" s="52">
        <v>0</v>
      </c>
      <c r="P29" s="60">
        <v>4</v>
      </c>
      <c r="Q29" s="56">
        <v>7.5471700000000004</v>
      </c>
      <c r="R29" s="51">
        <v>8</v>
      </c>
      <c r="S29" s="56">
        <v>15.0943</v>
      </c>
      <c r="T29" s="64">
        <v>1870</v>
      </c>
      <c r="U29" s="58">
        <v>99.412000000000006</v>
      </c>
      <c r="V29" s="58"/>
    </row>
    <row r="30" spans="1:22" s="24" customFormat="1" ht="15" customHeight="1" x14ac:dyDescent="0.25">
      <c r="A30" s="22" t="s">
        <v>1</v>
      </c>
      <c r="B30" s="49" t="s">
        <v>38</v>
      </c>
      <c r="C30" s="33">
        <v>181</v>
      </c>
      <c r="D30" s="41">
        <v>3</v>
      </c>
      <c r="E30" s="36">
        <v>1.657</v>
      </c>
      <c r="F30" s="37">
        <v>0</v>
      </c>
      <c r="G30" s="36">
        <v>0</v>
      </c>
      <c r="H30" s="38">
        <v>5</v>
      </c>
      <c r="I30" s="36">
        <v>2.7624</v>
      </c>
      <c r="J30" s="38">
        <v>59</v>
      </c>
      <c r="K30" s="36">
        <v>32.597000000000001</v>
      </c>
      <c r="L30" s="38">
        <v>108</v>
      </c>
      <c r="M30" s="36">
        <v>59.668999999999997</v>
      </c>
      <c r="N30" s="38">
        <v>0</v>
      </c>
      <c r="O30" s="36">
        <v>0</v>
      </c>
      <c r="P30" s="39">
        <v>6</v>
      </c>
      <c r="Q30" s="35">
        <v>3.3149199999999999</v>
      </c>
      <c r="R30" s="34">
        <v>0</v>
      </c>
      <c r="S30" s="35">
        <v>0</v>
      </c>
      <c r="T30" s="25">
        <v>3559</v>
      </c>
      <c r="U30" s="40">
        <v>100</v>
      </c>
      <c r="V30" s="40"/>
    </row>
    <row r="31" spans="1:22" s="24" customFormat="1" ht="15" customHeight="1" x14ac:dyDescent="0.25">
      <c r="A31" s="22" t="s">
        <v>1</v>
      </c>
      <c r="B31" s="59" t="s">
        <v>39</v>
      </c>
      <c r="C31" s="62">
        <v>86</v>
      </c>
      <c r="D31" s="51">
        <v>4</v>
      </c>
      <c r="E31" s="52">
        <v>4.6509999999999998</v>
      </c>
      <c r="F31" s="54">
        <v>2</v>
      </c>
      <c r="G31" s="52">
        <v>2.3256000000000001</v>
      </c>
      <c r="H31" s="53">
        <v>13</v>
      </c>
      <c r="I31" s="52">
        <v>15.116300000000001</v>
      </c>
      <c r="J31" s="54">
        <v>30</v>
      </c>
      <c r="K31" s="52">
        <v>34.884</v>
      </c>
      <c r="L31" s="53">
        <v>35</v>
      </c>
      <c r="M31" s="52">
        <v>40.698</v>
      </c>
      <c r="N31" s="53">
        <v>0</v>
      </c>
      <c r="O31" s="52">
        <v>0</v>
      </c>
      <c r="P31" s="55">
        <v>2</v>
      </c>
      <c r="Q31" s="56">
        <v>2.32558</v>
      </c>
      <c r="R31" s="51">
        <v>6</v>
      </c>
      <c r="S31" s="56">
        <v>6.9767000000000001</v>
      </c>
      <c r="T31" s="64">
        <v>2232</v>
      </c>
      <c r="U31" s="58">
        <v>100</v>
      </c>
      <c r="V31" s="58"/>
    </row>
    <row r="32" spans="1:22" s="24" customFormat="1" ht="15" customHeight="1" x14ac:dyDescent="0.25">
      <c r="A32" s="22" t="s">
        <v>1</v>
      </c>
      <c r="B32" s="49" t="s">
        <v>41</v>
      </c>
      <c r="C32" s="33">
        <v>251</v>
      </c>
      <c r="D32" s="34">
        <v>0</v>
      </c>
      <c r="E32" s="36">
        <v>0</v>
      </c>
      <c r="F32" s="38">
        <v>2</v>
      </c>
      <c r="G32" s="36">
        <v>0.79679999999999995</v>
      </c>
      <c r="H32" s="38">
        <v>2</v>
      </c>
      <c r="I32" s="36">
        <v>0.79679999999999995</v>
      </c>
      <c r="J32" s="38">
        <v>172</v>
      </c>
      <c r="K32" s="36">
        <v>68.525999999999996</v>
      </c>
      <c r="L32" s="37">
        <v>73</v>
      </c>
      <c r="M32" s="36">
        <v>29.084</v>
      </c>
      <c r="N32" s="37">
        <v>0</v>
      </c>
      <c r="O32" s="36">
        <v>0</v>
      </c>
      <c r="P32" s="42">
        <v>2</v>
      </c>
      <c r="Q32" s="35">
        <v>0.79681000000000002</v>
      </c>
      <c r="R32" s="41">
        <v>0</v>
      </c>
      <c r="S32" s="35">
        <v>0</v>
      </c>
      <c r="T32" s="25">
        <v>960</v>
      </c>
      <c r="U32" s="40">
        <v>100</v>
      </c>
      <c r="V32" s="40"/>
    </row>
    <row r="33" spans="1:22" s="24" customFormat="1" ht="15" customHeight="1" x14ac:dyDescent="0.25">
      <c r="A33" s="22" t="s">
        <v>1</v>
      </c>
      <c r="B33" s="59" t="s">
        <v>40</v>
      </c>
      <c r="C33" s="50">
        <v>349</v>
      </c>
      <c r="D33" s="61">
        <v>0</v>
      </c>
      <c r="E33" s="52">
        <v>0</v>
      </c>
      <c r="F33" s="53">
        <v>3</v>
      </c>
      <c r="G33" s="52">
        <v>0.85960000000000003</v>
      </c>
      <c r="H33" s="54">
        <v>23</v>
      </c>
      <c r="I33" s="52">
        <v>6.5903</v>
      </c>
      <c r="J33" s="53">
        <v>114</v>
      </c>
      <c r="K33" s="52">
        <v>32.664999999999999</v>
      </c>
      <c r="L33" s="53">
        <v>184</v>
      </c>
      <c r="M33" s="52">
        <v>52.722000000000001</v>
      </c>
      <c r="N33" s="54">
        <v>3</v>
      </c>
      <c r="O33" s="52">
        <v>0.85960000000000003</v>
      </c>
      <c r="P33" s="60">
        <v>22</v>
      </c>
      <c r="Q33" s="56">
        <v>6.3037200000000002</v>
      </c>
      <c r="R33" s="61">
        <v>5</v>
      </c>
      <c r="S33" s="56">
        <v>1.4327000000000001</v>
      </c>
      <c r="T33" s="64">
        <v>2381</v>
      </c>
      <c r="U33" s="58">
        <v>100</v>
      </c>
      <c r="V33" s="58"/>
    </row>
    <row r="34" spans="1:22" s="24" customFormat="1" ht="15" customHeight="1" x14ac:dyDescent="0.25">
      <c r="A34" s="22" t="s">
        <v>1</v>
      </c>
      <c r="B34" s="49" t="s">
        <v>42</v>
      </c>
      <c r="C34" s="43">
        <v>61</v>
      </c>
      <c r="D34" s="34">
        <v>29</v>
      </c>
      <c r="E34" s="36">
        <v>47.540999999999997</v>
      </c>
      <c r="F34" s="38">
        <v>0</v>
      </c>
      <c r="G34" s="36">
        <v>0</v>
      </c>
      <c r="H34" s="37">
        <v>0</v>
      </c>
      <c r="I34" s="36">
        <v>0</v>
      </c>
      <c r="J34" s="38">
        <v>0</v>
      </c>
      <c r="K34" s="36">
        <v>0</v>
      </c>
      <c r="L34" s="37">
        <v>29</v>
      </c>
      <c r="M34" s="36">
        <v>47.540999999999997</v>
      </c>
      <c r="N34" s="37">
        <v>0</v>
      </c>
      <c r="O34" s="36">
        <v>0</v>
      </c>
      <c r="P34" s="39">
        <v>3</v>
      </c>
      <c r="Q34" s="35">
        <v>4.9180299999999999</v>
      </c>
      <c r="R34" s="41">
        <v>2</v>
      </c>
      <c r="S34" s="35">
        <v>3.2787000000000002</v>
      </c>
      <c r="T34" s="25">
        <v>823</v>
      </c>
      <c r="U34" s="40">
        <v>96.233000000000004</v>
      </c>
      <c r="V34" s="40"/>
    </row>
    <row r="35" spans="1:22" s="24" customFormat="1" ht="15" customHeight="1" x14ac:dyDescent="0.25">
      <c r="A35" s="22" t="s">
        <v>1</v>
      </c>
      <c r="B35" s="59" t="s">
        <v>45</v>
      </c>
      <c r="C35" s="62">
        <v>51</v>
      </c>
      <c r="D35" s="61">
        <v>1</v>
      </c>
      <c r="E35" s="52">
        <v>1.9610000000000001</v>
      </c>
      <c r="F35" s="53">
        <v>1</v>
      </c>
      <c r="G35" s="52">
        <v>1.9608000000000001</v>
      </c>
      <c r="H35" s="54">
        <v>9</v>
      </c>
      <c r="I35" s="52">
        <v>17.647099999999998</v>
      </c>
      <c r="J35" s="53">
        <v>5</v>
      </c>
      <c r="K35" s="52">
        <v>9.8040000000000003</v>
      </c>
      <c r="L35" s="54">
        <v>29</v>
      </c>
      <c r="M35" s="52">
        <v>56.863</v>
      </c>
      <c r="N35" s="53">
        <v>1</v>
      </c>
      <c r="O35" s="52">
        <v>1.9608000000000001</v>
      </c>
      <c r="P35" s="60">
        <v>5</v>
      </c>
      <c r="Q35" s="56">
        <v>9.8039199999999997</v>
      </c>
      <c r="R35" s="61">
        <v>1</v>
      </c>
      <c r="S35" s="56">
        <v>1.9608000000000001</v>
      </c>
      <c r="T35" s="64">
        <v>1055</v>
      </c>
      <c r="U35" s="58">
        <v>100</v>
      </c>
      <c r="V35" s="58"/>
    </row>
    <row r="36" spans="1:22" s="24" customFormat="1" ht="15" customHeight="1" x14ac:dyDescent="0.25">
      <c r="A36" s="22" t="s">
        <v>1</v>
      </c>
      <c r="B36" s="49" t="s">
        <v>49</v>
      </c>
      <c r="C36" s="43">
        <v>261</v>
      </c>
      <c r="D36" s="41">
        <v>7</v>
      </c>
      <c r="E36" s="36">
        <v>2.6819999999999999</v>
      </c>
      <c r="F36" s="38">
        <v>4</v>
      </c>
      <c r="G36" s="36">
        <v>1.5326</v>
      </c>
      <c r="H36" s="38">
        <v>105</v>
      </c>
      <c r="I36" s="36">
        <v>40.229900000000001</v>
      </c>
      <c r="J36" s="37">
        <v>53</v>
      </c>
      <c r="K36" s="36">
        <v>20.306999999999999</v>
      </c>
      <c r="L36" s="37">
        <v>71</v>
      </c>
      <c r="M36" s="36">
        <v>27.202999999999999</v>
      </c>
      <c r="N36" s="38">
        <v>5</v>
      </c>
      <c r="O36" s="36">
        <v>1.9157</v>
      </c>
      <c r="P36" s="42">
        <v>16</v>
      </c>
      <c r="Q36" s="35">
        <v>6.1302700000000003</v>
      </c>
      <c r="R36" s="41">
        <v>14</v>
      </c>
      <c r="S36" s="35">
        <v>5.3639999999999999</v>
      </c>
      <c r="T36" s="25">
        <v>704</v>
      </c>
      <c r="U36" s="40">
        <v>100</v>
      </c>
      <c r="V36" s="40"/>
    </row>
    <row r="37" spans="1:22" s="24" customFormat="1" ht="15" customHeight="1" x14ac:dyDescent="0.25">
      <c r="A37" s="22" t="s">
        <v>1</v>
      </c>
      <c r="B37" s="59" t="s">
        <v>46</v>
      </c>
      <c r="C37" s="50">
        <v>58</v>
      </c>
      <c r="D37" s="51">
        <v>0</v>
      </c>
      <c r="E37" s="52">
        <v>0</v>
      </c>
      <c r="F37" s="53">
        <v>2</v>
      </c>
      <c r="G37" s="52">
        <v>3.4483000000000001</v>
      </c>
      <c r="H37" s="53">
        <v>1</v>
      </c>
      <c r="I37" s="52">
        <v>1.7241</v>
      </c>
      <c r="J37" s="53">
        <v>4</v>
      </c>
      <c r="K37" s="52">
        <v>6.8970000000000002</v>
      </c>
      <c r="L37" s="53">
        <v>50</v>
      </c>
      <c r="M37" s="52">
        <v>86.206999999999994</v>
      </c>
      <c r="N37" s="54">
        <v>0</v>
      </c>
      <c r="O37" s="52">
        <v>0</v>
      </c>
      <c r="P37" s="60">
        <v>1</v>
      </c>
      <c r="Q37" s="56">
        <v>1.72414</v>
      </c>
      <c r="R37" s="61">
        <v>0</v>
      </c>
      <c r="S37" s="56">
        <v>0</v>
      </c>
      <c r="T37" s="64">
        <v>491</v>
      </c>
      <c r="U37" s="58">
        <v>100</v>
      </c>
      <c r="V37" s="58"/>
    </row>
    <row r="38" spans="1:22" s="24" customFormat="1" ht="15" customHeight="1" x14ac:dyDescent="0.25">
      <c r="A38" s="22" t="s">
        <v>1</v>
      </c>
      <c r="B38" s="49" t="s">
        <v>47</v>
      </c>
      <c r="C38" s="33">
        <v>139</v>
      </c>
      <c r="D38" s="34">
        <v>0</v>
      </c>
      <c r="E38" s="36">
        <v>0</v>
      </c>
      <c r="F38" s="38">
        <v>10</v>
      </c>
      <c r="G38" s="36">
        <v>7.1942000000000004</v>
      </c>
      <c r="H38" s="38">
        <v>47</v>
      </c>
      <c r="I38" s="36">
        <v>33.812899999999999</v>
      </c>
      <c r="J38" s="38">
        <v>51</v>
      </c>
      <c r="K38" s="36">
        <v>36.691000000000003</v>
      </c>
      <c r="L38" s="38">
        <v>28</v>
      </c>
      <c r="M38" s="36">
        <v>20.143999999999998</v>
      </c>
      <c r="N38" s="38">
        <v>0</v>
      </c>
      <c r="O38" s="36">
        <v>0</v>
      </c>
      <c r="P38" s="39">
        <v>3</v>
      </c>
      <c r="Q38" s="35">
        <v>2.1582699999999999</v>
      </c>
      <c r="R38" s="41">
        <v>10</v>
      </c>
      <c r="S38" s="35">
        <v>7.1942000000000004</v>
      </c>
      <c r="T38" s="25">
        <v>2561</v>
      </c>
      <c r="U38" s="40">
        <v>100</v>
      </c>
      <c r="V38" s="40"/>
    </row>
    <row r="39" spans="1:22" s="24" customFormat="1" ht="15" customHeight="1" x14ac:dyDescent="0.25">
      <c r="A39" s="22" t="s">
        <v>1</v>
      </c>
      <c r="B39" s="59" t="s">
        <v>48</v>
      </c>
      <c r="C39" s="50">
        <v>27</v>
      </c>
      <c r="D39" s="61">
        <v>15</v>
      </c>
      <c r="E39" s="52">
        <v>55.555999999999997</v>
      </c>
      <c r="F39" s="53">
        <v>0</v>
      </c>
      <c r="G39" s="52">
        <v>0</v>
      </c>
      <c r="H39" s="54">
        <v>11</v>
      </c>
      <c r="I39" s="52">
        <v>40.740699999999997</v>
      </c>
      <c r="J39" s="53">
        <v>0</v>
      </c>
      <c r="K39" s="52">
        <v>0</v>
      </c>
      <c r="L39" s="54">
        <v>1</v>
      </c>
      <c r="M39" s="52">
        <v>3.7040000000000002</v>
      </c>
      <c r="N39" s="53">
        <v>0</v>
      </c>
      <c r="O39" s="52">
        <v>0</v>
      </c>
      <c r="P39" s="60">
        <v>0</v>
      </c>
      <c r="Q39" s="56">
        <v>0</v>
      </c>
      <c r="R39" s="51">
        <v>9</v>
      </c>
      <c r="S39" s="56">
        <v>33.333300000000001</v>
      </c>
      <c r="T39" s="64">
        <v>866</v>
      </c>
      <c r="U39" s="58">
        <v>100</v>
      </c>
      <c r="V39" s="58"/>
    </row>
    <row r="40" spans="1:22" s="24" customFormat="1" ht="15" customHeight="1" x14ac:dyDescent="0.25">
      <c r="A40" s="22" t="s">
        <v>1</v>
      </c>
      <c r="B40" s="49" t="s">
        <v>50</v>
      </c>
      <c r="C40" s="43">
        <v>122</v>
      </c>
      <c r="D40" s="34">
        <v>0</v>
      </c>
      <c r="E40" s="36">
        <v>0</v>
      </c>
      <c r="F40" s="38">
        <v>0</v>
      </c>
      <c r="G40" s="36">
        <v>0</v>
      </c>
      <c r="H40" s="38">
        <v>17</v>
      </c>
      <c r="I40" s="36">
        <v>13.9344</v>
      </c>
      <c r="J40" s="37">
        <v>48</v>
      </c>
      <c r="K40" s="36">
        <v>39.344000000000001</v>
      </c>
      <c r="L40" s="37">
        <v>54</v>
      </c>
      <c r="M40" s="36">
        <v>44.262</v>
      </c>
      <c r="N40" s="38">
        <v>0</v>
      </c>
      <c r="O40" s="36">
        <v>0</v>
      </c>
      <c r="P40" s="39">
        <v>3</v>
      </c>
      <c r="Q40" s="35">
        <v>2.4590200000000002</v>
      </c>
      <c r="R40" s="41">
        <v>8</v>
      </c>
      <c r="S40" s="35">
        <v>6.5574000000000003</v>
      </c>
      <c r="T40" s="25">
        <v>4873</v>
      </c>
      <c r="U40" s="40">
        <v>100</v>
      </c>
    </row>
    <row r="41" spans="1:22" s="24" customFormat="1" ht="15" customHeight="1" x14ac:dyDescent="0.25">
      <c r="A41" s="22" t="s">
        <v>1</v>
      </c>
      <c r="B41" s="59" t="s">
        <v>43</v>
      </c>
      <c r="C41" s="50">
        <v>35</v>
      </c>
      <c r="D41" s="61">
        <v>1</v>
      </c>
      <c r="E41" s="52">
        <v>2.8570000000000002</v>
      </c>
      <c r="F41" s="53">
        <v>0</v>
      </c>
      <c r="G41" s="52">
        <v>0</v>
      </c>
      <c r="H41" s="53">
        <v>2</v>
      </c>
      <c r="I41" s="52">
        <v>5.7142999999999997</v>
      </c>
      <c r="J41" s="53">
        <v>20</v>
      </c>
      <c r="K41" s="52">
        <v>57.143000000000001</v>
      </c>
      <c r="L41" s="54">
        <v>8</v>
      </c>
      <c r="M41" s="52">
        <v>22.856999999999999</v>
      </c>
      <c r="N41" s="54">
        <v>1</v>
      </c>
      <c r="O41" s="52">
        <v>2.8571</v>
      </c>
      <c r="P41" s="55">
        <v>3</v>
      </c>
      <c r="Q41" s="56">
        <v>8.5714299999999994</v>
      </c>
      <c r="R41" s="51">
        <v>0</v>
      </c>
      <c r="S41" s="56">
        <v>0</v>
      </c>
      <c r="T41" s="64">
        <v>2661</v>
      </c>
      <c r="U41" s="58">
        <v>100</v>
      </c>
      <c r="V41" s="58"/>
    </row>
    <row r="42" spans="1:22" s="24" customFormat="1" ht="15" customHeight="1" x14ac:dyDescent="0.25">
      <c r="A42" s="22" t="s">
        <v>1</v>
      </c>
      <c r="B42" s="49" t="s">
        <v>44</v>
      </c>
      <c r="C42" s="43">
        <v>28</v>
      </c>
      <c r="D42" s="34">
        <v>12</v>
      </c>
      <c r="E42" s="36">
        <v>42.856999999999999</v>
      </c>
      <c r="F42" s="38">
        <v>0</v>
      </c>
      <c r="G42" s="36">
        <v>0</v>
      </c>
      <c r="H42" s="38">
        <v>1</v>
      </c>
      <c r="I42" s="36">
        <v>3.5714000000000001</v>
      </c>
      <c r="J42" s="37">
        <v>5</v>
      </c>
      <c r="K42" s="36">
        <v>17.856999999999999</v>
      </c>
      <c r="L42" s="37">
        <v>10</v>
      </c>
      <c r="M42" s="36">
        <v>35.713999999999999</v>
      </c>
      <c r="N42" s="37">
        <v>0</v>
      </c>
      <c r="O42" s="36">
        <v>0</v>
      </c>
      <c r="P42" s="39">
        <v>0</v>
      </c>
      <c r="Q42" s="35">
        <v>0</v>
      </c>
      <c r="R42" s="41">
        <v>0</v>
      </c>
      <c r="S42" s="35">
        <v>0</v>
      </c>
      <c r="T42" s="25">
        <v>483</v>
      </c>
      <c r="U42" s="40">
        <v>100</v>
      </c>
      <c r="V42" s="40"/>
    </row>
    <row r="43" spans="1:22" s="24" customFormat="1" ht="15" customHeight="1" x14ac:dyDescent="0.25">
      <c r="A43" s="22" t="s">
        <v>1</v>
      </c>
      <c r="B43" s="59" t="s">
        <v>51</v>
      </c>
      <c r="C43" s="50">
        <v>209</v>
      </c>
      <c r="D43" s="51">
        <v>0</v>
      </c>
      <c r="E43" s="52">
        <v>0</v>
      </c>
      <c r="F43" s="53">
        <v>0</v>
      </c>
      <c r="G43" s="52">
        <v>0</v>
      </c>
      <c r="H43" s="54">
        <v>9</v>
      </c>
      <c r="I43" s="52">
        <v>4.3061999999999996</v>
      </c>
      <c r="J43" s="53">
        <v>84</v>
      </c>
      <c r="K43" s="52">
        <v>40.191000000000003</v>
      </c>
      <c r="L43" s="53">
        <v>105</v>
      </c>
      <c r="M43" s="52">
        <v>50.238999999999997</v>
      </c>
      <c r="N43" s="53">
        <v>0</v>
      </c>
      <c r="O43" s="52">
        <v>0</v>
      </c>
      <c r="P43" s="55">
        <v>11</v>
      </c>
      <c r="Q43" s="56">
        <v>5.2631600000000001</v>
      </c>
      <c r="R43" s="61">
        <v>1</v>
      </c>
      <c r="S43" s="56">
        <v>0.47849999999999998</v>
      </c>
      <c r="T43" s="64">
        <v>3593</v>
      </c>
      <c r="U43" s="58">
        <v>100</v>
      </c>
      <c r="V43" s="58"/>
    </row>
    <row r="44" spans="1:22" s="24" customFormat="1" ht="15" customHeight="1" x14ac:dyDescent="0.25">
      <c r="A44" s="22" t="s">
        <v>1</v>
      </c>
      <c r="B44" s="49" t="s">
        <v>52</v>
      </c>
      <c r="C44" s="33">
        <v>215</v>
      </c>
      <c r="D44" s="34">
        <v>27</v>
      </c>
      <c r="E44" s="36">
        <v>12.558</v>
      </c>
      <c r="F44" s="37">
        <v>0</v>
      </c>
      <c r="G44" s="36">
        <v>0</v>
      </c>
      <c r="H44" s="38">
        <v>43</v>
      </c>
      <c r="I44" s="36">
        <v>20</v>
      </c>
      <c r="J44" s="38">
        <v>59</v>
      </c>
      <c r="K44" s="36">
        <v>27.442</v>
      </c>
      <c r="L44" s="38">
        <v>71</v>
      </c>
      <c r="M44" s="36">
        <v>33.023000000000003</v>
      </c>
      <c r="N44" s="37">
        <v>1</v>
      </c>
      <c r="O44" s="36">
        <v>0.46510000000000001</v>
      </c>
      <c r="P44" s="42">
        <v>14</v>
      </c>
      <c r="Q44" s="35">
        <v>6.5116300000000003</v>
      </c>
      <c r="R44" s="41">
        <v>10</v>
      </c>
      <c r="S44" s="35">
        <v>4.6512000000000002</v>
      </c>
      <c r="T44" s="25">
        <v>1816</v>
      </c>
      <c r="U44" s="40">
        <v>100</v>
      </c>
      <c r="V44" s="40"/>
    </row>
    <row r="45" spans="1:22" s="24" customFormat="1" ht="15" customHeight="1" x14ac:dyDescent="0.25">
      <c r="A45" s="22" t="s">
        <v>1</v>
      </c>
      <c r="B45" s="59" t="s">
        <v>53</v>
      </c>
      <c r="C45" s="50">
        <v>60</v>
      </c>
      <c r="D45" s="61">
        <v>2</v>
      </c>
      <c r="E45" s="52">
        <v>3.3330000000000002</v>
      </c>
      <c r="F45" s="53">
        <v>0</v>
      </c>
      <c r="G45" s="52">
        <v>0</v>
      </c>
      <c r="H45" s="54">
        <v>15</v>
      </c>
      <c r="I45" s="52">
        <v>25</v>
      </c>
      <c r="J45" s="53">
        <v>1</v>
      </c>
      <c r="K45" s="52">
        <v>1.667</v>
      </c>
      <c r="L45" s="54">
        <v>38</v>
      </c>
      <c r="M45" s="52">
        <v>63.332999999999998</v>
      </c>
      <c r="N45" s="53">
        <v>1</v>
      </c>
      <c r="O45" s="52">
        <v>1.6667000000000001</v>
      </c>
      <c r="P45" s="55">
        <v>3</v>
      </c>
      <c r="Q45" s="56">
        <v>5</v>
      </c>
      <c r="R45" s="51">
        <v>3</v>
      </c>
      <c r="S45" s="56">
        <v>5</v>
      </c>
      <c r="T45" s="64">
        <v>1289</v>
      </c>
      <c r="U45" s="58">
        <v>100</v>
      </c>
      <c r="V45" s="58"/>
    </row>
    <row r="46" spans="1:22" s="24" customFormat="1" ht="15" customHeight="1" x14ac:dyDescent="0.25">
      <c r="A46" s="22" t="s">
        <v>1</v>
      </c>
      <c r="B46" s="49" t="s">
        <v>54</v>
      </c>
      <c r="C46" s="33">
        <v>835</v>
      </c>
      <c r="D46" s="34">
        <v>3</v>
      </c>
      <c r="E46" s="36">
        <v>0.35899999999999999</v>
      </c>
      <c r="F46" s="38">
        <v>6</v>
      </c>
      <c r="G46" s="36">
        <v>0.71860000000000002</v>
      </c>
      <c r="H46" s="38">
        <v>158</v>
      </c>
      <c r="I46" s="36">
        <v>18.9222</v>
      </c>
      <c r="J46" s="38">
        <v>258</v>
      </c>
      <c r="K46" s="36">
        <v>30.898</v>
      </c>
      <c r="L46" s="37">
        <v>350</v>
      </c>
      <c r="M46" s="36">
        <v>41.915999999999997</v>
      </c>
      <c r="N46" s="37">
        <v>0</v>
      </c>
      <c r="O46" s="36">
        <v>0</v>
      </c>
      <c r="P46" s="42">
        <v>60</v>
      </c>
      <c r="Q46" s="35">
        <v>7.1856299999999997</v>
      </c>
      <c r="R46" s="34">
        <v>36</v>
      </c>
      <c r="S46" s="35">
        <v>4.3113999999999999</v>
      </c>
      <c r="T46" s="25">
        <v>3006</v>
      </c>
      <c r="U46" s="40">
        <v>100</v>
      </c>
      <c r="V46" s="40"/>
    </row>
    <row r="47" spans="1:22" s="24" customFormat="1" ht="15" customHeight="1" x14ac:dyDescent="0.25">
      <c r="A47" s="22" t="s">
        <v>1</v>
      </c>
      <c r="B47" s="59" t="s">
        <v>55</v>
      </c>
      <c r="C47" s="62">
        <v>69</v>
      </c>
      <c r="D47" s="51">
        <v>4</v>
      </c>
      <c r="E47" s="52">
        <v>5.7969999999999997</v>
      </c>
      <c r="F47" s="54">
        <v>0</v>
      </c>
      <c r="G47" s="52">
        <v>0</v>
      </c>
      <c r="H47" s="54">
        <v>25</v>
      </c>
      <c r="I47" s="52">
        <v>36.231900000000003</v>
      </c>
      <c r="J47" s="54">
        <v>14</v>
      </c>
      <c r="K47" s="52">
        <v>20.29</v>
      </c>
      <c r="L47" s="54">
        <v>24</v>
      </c>
      <c r="M47" s="52">
        <v>34.783000000000001</v>
      </c>
      <c r="N47" s="53">
        <v>0</v>
      </c>
      <c r="O47" s="52">
        <v>0</v>
      </c>
      <c r="P47" s="55">
        <v>2</v>
      </c>
      <c r="Q47" s="56">
        <v>2.8985500000000002</v>
      </c>
      <c r="R47" s="61">
        <v>7</v>
      </c>
      <c r="S47" s="56">
        <v>10.1449</v>
      </c>
      <c r="T47" s="64">
        <v>312</v>
      </c>
      <c r="U47" s="58">
        <v>100</v>
      </c>
      <c r="V47" s="58"/>
    </row>
    <row r="48" spans="1:22" s="24" customFormat="1" ht="15" customHeight="1" x14ac:dyDescent="0.25">
      <c r="A48" s="22" t="s">
        <v>1</v>
      </c>
      <c r="B48" s="49" t="s">
        <v>56</v>
      </c>
      <c r="C48" s="33">
        <v>344</v>
      </c>
      <c r="D48" s="41">
        <v>1</v>
      </c>
      <c r="E48" s="36">
        <v>0.29099999999999998</v>
      </c>
      <c r="F48" s="38">
        <v>0</v>
      </c>
      <c r="G48" s="36">
        <v>0</v>
      </c>
      <c r="H48" s="37">
        <v>11</v>
      </c>
      <c r="I48" s="36">
        <v>3.1977000000000002</v>
      </c>
      <c r="J48" s="38">
        <v>193</v>
      </c>
      <c r="K48" s="36">
        <v>56.104999999999997</v>
      </c>
      <c r="L48" s="38">
        <v>126</v>
      </c>
      <c r="M48" s="36">
        <v>36.628</v>
      </c>
      <c r="N48" s="37">
        <v>0</v>
      </c>
      <c r="O48" s="36">
        <v>0</v>
      </c>
      <c r="P48" s="42">
        <v>13</v>
      </c>
      <c r="Q48" s="35">
        <v>3.7790699999999999</v>
      </c>
      <c r="R48" s="41">
        <v>4</v>
      </c>
      <c r="S48" s="35">
        <v>1.1628000000000001</v>
      </c>
      <c r="T48" s="25">
        <v>1243</v>
      </c>
      <c r="U48" s="40">
        <v>100</v>
      </c>
      <c r="V48" s="40"/>
    </row>
    <row r="49" spans="1:24" s="24" customFormat="1" ht="15" customHeight="1" x14ac:dyDescent="0.25">
      <c r="A49" s="22" t="s">
        <v>1</v>
      </c>
      <c r="B49" s="59" t="s">
        <v>57</v>
      </c>
      <c r="C49" s="62">
        <v>98</v>
      </c>
      <c r="D49" s="51">
        <v>44</v>
      </c>
      <c r="E49" s="52">
        <v>44.898000000000003</v>
      </c>
      <c r="F49" s="53">
        <v>1</v>
      </c>
      <c r="G49" s="52">
        <v>1.0204</v>
      </c>
      <c r="H49" s="53">
        <v>9</v>
      </c>
      <c r="I49" s="52">
        <v>9.1837</v>
      </c>
      <c r="J49" s="53">
        <v>2</v>
      </c>
      <c r="K49" s="52">
        <v>2.0409999999999999</v>
      </c>
      <c r="L49" s="54">
        <v>35</v>
      </c>
      <c r="M49" s="52">
        <v>35.713999999999999</v>
      </c>
      <c r="N49" s="54">
        <v>0</v>
      </c>
      <c r="O49" s="52">
        <v>0</v>
      </c>
      <c r="P49" s="55">
        <v>7</v>
      </c>
      <c r="Q49" s="56">
        <v>7.1428599999999998</v>
      </c>
      <c r="R49" s="61">
        <v>0</v>
      </c>
      <c r="S49" s="56">
        <v>0</v>
      </c>
      <c r="T49" s="64">
        <v>698</v>
      </c>
      <c r="U49" s="58">
        <v>100</v>
      </c>
      <c r="V49" s="58"/>
    </row>
    <row r="50" spans="1:24" s="24" customFormat="1" ht="15" customHeight="1" x14ac:dyDescent="0.25">
      <c r="A50" s="22" t="s">
        <v>1</v>
      </c>
      <c r="B50" s="49" t="s">
        <v>58</v>
      </c>
      <c r="C50" s="33">
        <v>350</v>
      </c>
      <c r="D50" s="34">
        <v>1</v>
      </c>
      <c r="E50" s="36">
        <v>0.28599999999999998</v>
      </c>
      <c r="F50" s="38">
        <v>1</v>
      </c>
      <c r="G50" s="36">
        <v>0.28570000000000001</v>
      </c>
      <c r="H50" s="37">
        <v>19</v>
      </c>
      <c r="I50" s="36">
        <v>5.4286000000000003</v>
      </c>
      <c r="J50" s="38">
        <v>134</v>
      </c>
      <c r="K50" s="36">
        <v>38.286000000000001</v>
      </c>
      <c r="L50" s="38">
        <v>183</v>
      </c>
      <c r="M50" s="36">
        <v>52.286000000000001</v>
      </c>
      <c r="N50" s="37">
        <v>0</v>
      </c>
      <c r="O50" s="36">
        <v>0</v>
      </c>
      <c r="P50" s="42">
        <v>12</v>
      </c>
      <c r="Q50" s="35">
        <v>3.4285700000000001</v>
      </c>
      <c r="R50" s="34">
        <v>6</v>
      </c>
      <c r="S50" s="35">
        <v>1.7142999999999999</v>
      </c>
      <c r="T50" s="25">
        <v>1777</v>
      </c>
      <c r="U50" s="40">
        <v>100</v>
      </c>
      <c r="V50" s="40"/>
    </row>
    <row r="51" spans="1:24" s="24" customFormat="1" ht="15" customHeight="1" x14ac:dyDescent="0.25">
      <c r="A51" s="22" t="s">
        <v>1</v>
      </c>
      <c r="B51" s="59" t="s">
        <v>59</v>
      </c>
      <c r="C51" s="50">
        <v>2731</v>
      </c>
      <c r="D51" s="51">
        <v>22</v>
      </c>
      <c r="E51" s="52">
        <v>0.80600000000000005</v>
      </c>
      <c r="F51" s="54">
        <v>33</v>
      </c>
      <c r="G51" s="52">
        <v>1.2082999999999999</v>
      </c>
      <c r="H51" s="53">
        <v>1725</v>
      </c>
      <c r="I51" s="52">
        <v>63.163699999999999</v>
      </c>
      <c r="J51" s="53">
        <v>605</v>
      </c>
      <c r="K51" s="52">
        <v>22.152999999999999</v>
      </c>
      <c r="L51" s="53">
        <v>293</v>
      </c>
      <c r="M51" s="52">
        <v>10.728999999999999</v>
      </c>
      <c r="N51" s="54">
        <v>3</v>
      </c>
      <c r="O51" s="52">
        <v>0.10979999999999999</v>
      </c>
      <c r="P51" s="55">
        <v>50</v>
      </c>
      <c r="Q51" s="56">
        <v>1.83083</v>
      </c>
      <c r="R51" s="51">
        <v>451</v>
      </c>
      <c r="S51" s="56">
        <v>16.514099999999999</v>
      </c>
      <c r="T51" s="64">
        <v>8758</v>
      </c>
      <c r="U51" s="58">
        <v>100</v>
      </c>
      <c r="V51" s="58"/>
    </row>
    <row r="52" spans="1:24" s="24" customFormat="1" ht="15" customHeight="1" x14ac:dyDescent="0.25">
      <c r="A52" s="22" t="s">
        <v>1</v>
      </c>
      <c r="B52" s="49" t="s">
        <v>60</v>
      </c>
      <c r="C52" s="33">
        <v>39</v>
      </c>
      <c r="D52" s="41">
        <v>1</v>
      </c>
      <c r="E52" s="36">
        <v>2.5640000000000001</v>
      </c>
      <c r="F52" s="38">
        <v>0</v>
      </c>
      <c r="G52" s="36">
        <v>0</v>
      </c>
      <c r="H52" s="37">
        <v>15</v>
      </c>
      <c r="I52" s="36">
        <v>38.461500000000001</v>
      </c>
      <c r="J52" s="37">
        <v>0</v>
      </c>
      <c r="K52" s="36">
        <v>0</v>
      </c>
      <c r="L52" s="38">
        <v>22</v>
      </c>
      <c r="M52" s="36">
        <v>56.41</v>
      </c>
      <c r="N52" s="37">
        <v>1</v>
      </c>
      <c r="O52" s="36">
        <v>2.5640999999999998</v>
      </c>
      <c r="P52" s="39">
        <v>0</v>
      </c>
      <c r="Q52" s="35">
        <v>0</v>
      </c>
      <c r="R52" s="34">
        <v>6</v>
      </c>
      <c r="S52" s="35">
        <v>15.384600000000001</v>
      </c>
      <c r="T52" s="25">
        <v>1029</v>
      </c>
      <c r="U52" s="40">
        <v>100</v>
      </c>
      <c r="V52" s="40"/>
    </row>
    <row r="53" spans="1:24" s="24" customFormat="1" ht="15" customHeight="1" x14ac:dyDescent="0.25">
      <c r="A53" s="22" t="s">
        <v>1</v>
      </c>
      <c r="B53" s="59" t="s">
        <v>61</v>
      </c>
      <c r="C53" s="62">
        <v>1</v>
      </c>
      <c r="D53" s="61">
        <v>0</v>
      </c>
      <c r="E53" s="52">
        <v>0</v>
      </c>
      <c r="F53" s="53">
        <v>0</v>
      </c>
      <c r="G53" s="52">
        <v>0</v>
      </c>
      <c r="H53" s="54">
        <v>0</v>
      </c>
      <c r="I53" s="52">
        <v>0</v>
      </c>
      <c r="J53" s="53">
        <v>0</v>
      </c>
      <c r="K53" s="52">
        <v>0</v>
      </c>
      <c r="L53" s="54">
        <v>1</v>
      </c>
      <c r="M53" s="52">
        <v>100</v>
      </c>
      <c r="N53" s="54">
        <v>0</v>
      </c>
      <c r="O53" s="52">
        <v>0</v>
      </c>
      <c r="P53" s="55">
        <v>0</v>
      </c>
      <c r="Q53" s="56">
        <v>0</v>
      </c>
      <c r="R53" s="61">
        <v>0</v>
      </c>
      <c r="S53" s="56">
        <v>0</v>
      </c>
      <c r="T53" s="64">
        <v>302</v>
      </c>
      <c r="U53" s="58">
        <v>100</v>
      </c>
      <c r="V53" s="58"/>
    </row>
    <row r="54" spans="1:24" s="24" customFormat="1" ht="15" customHeight="1" x14ac:dyDescent="0.25">
      <c r="A54" s="22" t="s">
        <v>1</v>
      </c>
      <c r="B54" s="49" t="s">
        <v>62</v>
      </c>
      <c r="C54" s="33">
        <v>515</v>
      </c>
      <c r="D54" s="41">
        <v>3</v>
      </c>
      <c r="E54" s="36">
        <v>0.58299999999999996</v>
      </c>
      <c r="F54" s="38">
        <v>5</v>
      </c>
      <c r="G54" s="63">
        <v>0.97089999999999999</v>
      </c>
      <c r="H54" s="37">
        <v>57</v>
      </c>
      <c r="I54" s="63">
        <v>11.068</v>
      </c>
      <c r="J54" s="38">
        <v>316</v>
      </c>
      <c r="K54" s="36">
        <v>61.359000000000002</v>
      </c>
      <c r="L54" s="38">
        <v>114</v>
      </c>
      <c r="M54" s="36">
        <v>22.135999999999999</v>
      </c>
      <c r="N54" s="38">
        <v>0</v>
      </c>
      <c r="O54" s="36">
        <v>0</v>
      </c>
      <c r="P54" s="42">
        <v>20</v>
      </c>
      <c r="Q54" s="35">
        <v>3.8835000000000002</v>
      </c>
      <c r="R54" s="34">
        <v>33</v>
      </c>
      <c r="S54" s="35">
        <v>6.4077999999999999</v>
      </c>
      <c r="T54" s="25">
        <v>1982</v>
      </c>
      <c r="U54" s="40">
        <v>100</v>
      </c>
      <c r="V54" s="40"/>
    </row>
    <row r="55" spans="1:24" s="24" customFormat="1" ht="15" customHeight="1" x14ac:dyDescent="0.25">
      <c r="A55" s="22" t="s">
        <v>1</v>
      </c>
      <c r="B55" s="59" t="s">
        <v>63</v>
      </c>
      <c r="C55" s="50">
        <v>317</v>
      </c>
      <c r="D55" s="51">
        <v>2</v>
      </c>
      <c r="E55" s="52">
        <v>0.63100000000000001</v>
      </c>
      <c r="F55" s="53">
        <v>8</v>
      </c>
      <c r="G55" s="52">
        <v>2.5236999999999998</v>
      </c>
      <c r="H55" s="54">
        <v>45</v>
      </c>
      <c r="I55" s="52">
        <v>14.195600000000001</v>
      </c>
      <c r="J55" s="54">
        <v>3</v>
      </c>
      <c r="K55" s="52">
        <v>0.94599999999999995</v>
      </c>
      <c r="L55" s="53">
        <v>225</v>
      </c>
      <c r="M55" s="52">
        <v>70.977999999999994</v>
      </c>
      <c r="N55" s="53">
        <v>3</v>
      </c>
      <c r="O55" s="52">
        <v>0.94640000000000002</v>
      </c>
      <c r="P55" s="60">
        <v>31</v>
      </c>
      <c r="Q55" s="56">
        <v>9.7791800000000002</v>
      </c>
      <c r="R55" s="51">
        <v>3</v>
      </c>
      <c r="S55" s="56">
        <v>0.94640000000000002</v>
      </c>
      <c r="T55" s="64">
        <v>2339</v>
      </c>
      <c r="U55" s="58">
        <v>100</v>
      </c>
      <c r="V55" s="58"/>
    </row>
    <row r="56" spans="1:24" s="24" customFormat="1" ht="15" customHeight="1" x14ac:dyDescent="0.25">
      <c r="A56" s="22" t="s">
        <v>1</v>
      </c>
      <c r="B56" s="49" t="s">
        <v>64</v>
      </c>
      <c r="C56" s="33">
        <v>9</v>
      </c>
      <c r="D56" s="34">
        <v>0</v>
      </c>
      <c r="E56" s="36">
        <v>0</v>
      </c>
      <c r="F56" s="38">
        <v>0</v>
      </c>
      <c r="G56" s="36">
        <v>0</v>
      </c>
      <c r="H56" s="38">
        <v>2</v>
      </c>
      <c r="I56" s="36">
        <v>22.222200000000001</v>
      </c>
      <c r="J56" s="37">
        <v>3</v>
      </c>
      <c r="K56" s="36">
        <v>33.332999999999998</v>
      </c>
      <c r="L56" s="38">
        <v>4</v>
      </c>
      <c r="M56" s="36">
        <v>44.444000000000003</v>
      </c>
      <c r="N56" s="37">
        <v>0</v>
      </c>
      <c r="O56" s="36">
        <v>0</v>
      </c>
      <c r="P56" s="39">
        <v>0</v>
      </c>
      <c r="Q56" s="35">
        <v>0</v>
      </c>
      <c r="R56" s="41">
        <v>0</v>
      </c>
      <c r="S56" s="35">
        <v>0</v>
      </c>
      <c r="T56" s="25">
        <v>691</v>
      </c>
      <c r="U56" s="40">
        <v>100</v>
      </c>
      <c r="V56" s="40"/>
    </row>
    <row r="57" spans="1:24" s="24" customFormat="1" ht="15" customHeight="1" x14ac:dyDescent="0.25">
      <c r="A57" s="22" t="s">
        <v>1</v>
      </c>
      <c r="B57" s="59" t="s">
        <v>65</v>
      </c>
      <c r="C57" s="50">
        <v>330</v>
      </c>
      <c r="D57" s="51">
        <v>11</v>
      </c>
      <c r="E57" s="52">
        <v>3.3330000000000002</v>
      </c>
      <c r="F57" s="54">
        <v>6</v>
      </c>
      <c r="G57" s="52">
        <v>1.8182</v>
      </c>
      <c r="H57" s="53">
        <v>35</v>
      </c>
      <c r="I57" s="52">
        <v>10.6061</v>
      </c>
      <c r="J57" s="53">
        <v>121</v>
      </c>
      <c r="K57" s="52">
        <v>36.667000000000002</v>
      </c>
      <c r="L57" s="53">
        <v>142</v>
      </c>
      <c r="M57" s="52">
        <v>43.03</v>
      </c>
      <c r="N57" s="53">
        <v>0</v>
      </c>
      <c r="O57" s="52">
        <v>0</v>
      </c>
      <c r="P57" s="60">
        <v>15</v>
      </c>
      <c r="Q57" s="56">
        <v>4.5454499999999998</v>
      </c>
      <c r="R57" s="61">
        <v>8</v>
      </c>
      <c r="S57" s="56">
        <v>2.4241999999999999</v>
      </c>
      <c r="T57" s="64">
        <v>2235</v>
      </c>
      <c r="U57" s="58">
        <v>100</v>
      </c>
      <c r="V57" s="58"/>
    </row>
    <row r="58" spans="1:24" s="24" customFormat="1" ht="15" customHeight="1" x14ac:dyDescent="0.25">
      <c r="A58" s="22" t="s">
        <v>1</v>
      </c>
      <c r="B58" s="49" t="s">
        <v>66</v>
      </c>
      <c r="C58" s="43">
        <v>1</v>
      </c>
      <c r="D58" s="41">
        <v>0</v>
      </c>
      <c r="E58" s="36">
        <v>0</v>
      </c>
      <c r="F58" s="38">
        <v>0</v>
      </c>
      <c r="G58" s="36">
        <v>0</v>
      </c>
      <c r="H58" s="37">
        <v>0</v>
      </c>
      <c r="I58" s="36">
        <v>0</v>
      </c>
      <c r="J58" s="38">
        <v>0</v>
      </c>
      <c r="K58" s="36">
        <v>0</v>
      </c>
      <c r="L58" s="38">
        <v>1</v>
      </c>
      <c r="M58" s="36">
        <v>100</v>
      </c>
      <c r="N58" s="38">
        <v>0</v>
      </c>
      <c r="O58" s="36">
        <v>0</v>
      </c>
      <c r="P58" s="42">
        <v>0</v>
      </c>
      <c r="Q58" s="35">
        <v>0</v>
      </c>
      <c r="R58" s="34">
        <v>0</v>
      </c>
      <c r="S58" s="35">
        <v>0</v>
      </c>
      <c r="T58" s="25">
        <v>366</v>
      </c>
      <c r="U58" s="40">
        <v>100</v>
      </c>
      <c r="V58" s="40"/>
    </row>
    <row r="59" spans="1:24" s="24" customFormat="1" ht="15" customHeight="1" thickBot="1" x14ac:dyDescent="0.3">
      <c r="A59" s="22" t="s">
        <v>1</v>
      </c>
      <c r="B59" s="68" t="s">
        <v>70</v>
      </c>
      <c r="C59" s="69">
        <v>0</v>
      </c>
      <c r="D59" s="70">
        <v>0</v>
      </c>
      <c r="E59" s="71">
        <v>0</v>
      </c>
      <c r="F59" s="72">
        <v>0</v>
      </c>
      <c r="G59" s="71">
        <v>0</v>
      </c>
      <c r="H59" s="73">
        <v>0</v>
      </c>
      <c r="I59" s="71">
        <v>0</v>
      </c>
      <c r="J59" s="72">
        <v>0</v>
      </c>
      <c r="K59" s="71">
        <v>0</v>
      </c>
      <c r="L59" s="72">
        <v>0</v>
      </c>
      <c r="M59" s="71">
        <v>0</v>
      </c>
      <c r="N59" s="72">
        <v>0</v>
      </c>
      <c r="O59" s="71">
        <v>0</v>
      </c>
      <c r="P59" s="74">
        <v>0</v>
      </c>
      <c r="Q59" s="75">
        <v>0</v>
      </c>
      <c r="R59" s="76">
        <v>0</v>
      </c>
      <c r="S59" s="75">
        <v>0</v>
      </c>
      <c r="T59" s="77">
        <v>1099</v>
      </c>
      <c r="U59" s="78">
        <v>100</v>
      </c>
      <c r="V59" s="78"/>
    </row>
    <row r="60" spans="1:24" s="24" customFormat="1" ht="15" customHeight="1" x14ac:dyDescent="0.25">
      <c r="A60" s="22"/>
      <c r="B60" s="49"/>
      <c r="C60" s="37"/>
      <c r="D60" s="37"/>
      <c r="E60" s="40"/>
      <c r="F60" s="38"/>
      <c r="G60" s="40"/>
      <c r="H60" s="37"/>
      <c r="I60" s="40"/>
      <c r="J60" s="38"/>
      <c r="K60" s="40"/>
      <c r="L60" s="38"/>
      <c r="M60" s="40"/>
      <c r="N60" s="38"/>
      <c r="O60" s="40"/>
      <c r="P60" s="37"/>
      <c r="Q60" s="40"/>
      <c r="R60" s="38"/>
      <c r="S60" s="40"/>
      <c r="T60" s="65"/>
      <c r="U60" s="40"/>
      <c r="V60" s="40"/>
    </row>
    <row r="61" spans="1:24" s="24" customFormat="1" ht="15" customHeight="1" x14ac:dyDescent="0.25">
      <c r="A61" s="22"/>
      <c r="B61" s="28" t="str">
        <f>CONCATENATE("NOTE: Table reads (for 50 states, District of Columbia, and Puerto Rico): Of all ",C69, " public school female students without disabilities who received ", LOWER(A7), ", ",D69," (",TEXT(E7,"0.0"),"%) were American Indian or Alaska Native.")</f>
        <v>NOTE: Table reads (for 50 states, District of Columbia, and Puerto Rico): Of all 12,894 public school female students without disabilities who received school-related arrests, 245 (1.9%) were American Indian or Alaska Native.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  <c r="S61" s="23"/>
      <c r="T61" s="26"/>
      <c r="U61" s="26"/>
      <c r="V61" s="26"/>
    </row>
    <row r="62" spans="1:24" s="24" customFormat="1" ht="15" customHeight="1" x14ac:dyDescent="0.25">
      <c r="A62" s="22"/>
      <c r="B62" s="88" t="s">
        <v>72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</row>
    <row r="63" spans="1:24" s="29" customFormat="1" ht="14.1" customHeight="1" x14ac:dyDescent="0.25">
      <c r="A63" s="32"/>
      <c r="B63" s="88" t="s">
        <v>69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</row>
    <row r="64" spans="1:24" ht="15" customHeight="1" x14ac:dyDescent="0.25"/>
    <row r="65" spans="2:24" x14ac:dyDescent="0.25">
      <c r="B65" s="44"/>
      <c r="C65" s="45" t="str">
        <f>IF(ISTEXT(C7),LEFT(C7,3),TEXT(C7,"#,##0"))</f>
        <v>12,894</v>
      </c>
      <c r="D65" s="45" t="str">
        <f>IF(ISTEXT(D7),LEFT(D7,3),TEXT(D7,"#,##0"))</f>
        <v>245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6"/>
      <c r="S65" s="47"/>
      <c r="T65" s="5"/>
      <c r="U65" s="5"/>
      <c r="V65" s="5"/>
      <c r="W65" s="47"/>
      <c r="X65" s="31"/>
    </row>
    <row r="66" spans="2:24" s="31" customFormat="1" ht="15" customHeigh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5"/>
      <c r="T66" s="6"/>
      <c r="U66" s="6"/>
      <c r="V66" s="6"/>
      <c r="W66" s="32"/>
      <c r="X66" s="32"/>
    </row>
    <row r="69" spans="2:24" x14ac:dyDescent="0.25">
      <c r="C69" s="48" t="str">
        <f>IF(ISTEXT(C7),LEFT(C7,3),TEXT(C7,"#,##0"))</f>
        <v>12,894</v>
      </c>
      <c r="D69" s="48" t="str">
        <f>IF(ISTEXT(D7),LEFT(D7,3),TEXT(D7,"#,##0"))</f>
        <v>245</v>
      </c>
    </row>
    <row r="70" spans="2:24" ht="15" customHeight="1" x14ac:dyDescent="0.25"/>
  </sheetData>
  <sortState xmlns:xlrd2="http://schemas.microsoft.com/office/spreadsheetml/2017/richdata2" ref="B8:U59">
    <sortCondition ref="B8:B59"/>
  </sortState>
  <mergeCells count="16">
    <mergeCell ref="B2:X2"/>
    <mergeCell ref="B4:B5"/>
    <mergeCell ref="C4:C5"/>
    <mergeCell ref="D4:Q4"/>
    <mergeCell ref="R4:S5"/>
    <mergeCell ref="T4:T5"/>
    <mergeCell ref="D5:E5"/>
    <mergeCell ref="F5:G5"/>
    <mergeCell ref="H5:I5"/>
    <mergeCell ref="B63:X63"/>
    <mergeCell ref="J5:K5"/>
    <mergeCell ref="L5:M5"/>
    <mergeCell ref="N5:O5"/>
    <mergeCell ref="P5:Q5"/>
    <mergeCell ref="B62:X62"/>
    <mergeCell ref="U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Zhou, Lei (Contractor)</cp:lastModifiedBy>
  <cp:lastPrinted>2015-07-10T21:01:24Z</cp:lastPrinted>
  <dcterms:created xsi:type="dcterms:W3CDTF">2014-09-05T20:10:01Z</dcterms:created>
  <dcterms:modified xsi:type="dcterms:W3CDTF">2021-04-15T20:42:20Z</dcterms:modified>
</cp:coreProperties>
</file>