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autoCompressPictures="0"/>
  <mc:AlternateContent xmlns:mc="http://schemas.openxmlformats.org/markup-compatibility/2006">
    <mc:Choice Requires="x15">
      <x15ac:absPath xmlns:x15ac="http://schemas.microsoft.com/office/spreadsheetml/2010/11/ac" url="H:\Common Core of Data\CCD Improvement &amp; Ad Hoc Research Projects\CRDC 2017-18 State and National Estimates\Filled Tables\Discipline and Harassment\"/>
    </mc:Choice>
  </mc:AlternateContent>
  <xr:revisionPtr revIDLastSave="0" documentId="13_ncr:1_{F56039F5-1BB0-413F-A008-5DEF3218A441}" xr6:coauthVersionLast="46" xr6:coauthVersionMax="46" xr10:uidLastSave="{00000000-0000-0000-0000-000000000000}"/>
  <bookViews>
    <workbookView xWindow="0" yWindow="24" windowWidth="18984" windowHeight="9960" tabRatio="691" xr2:uid="{00000000-000D-0000-FFFF-FFFF00000000}"/>
  </bookViews>
  <sheets>
    <sheet name="Total" sheetId="56" r:id="rId1"/>
    <sheet name="Male" sheetId="57" r:id="rId2"/>
    <sheet name="Female" sheetId="58" r:id="rId3"/>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Total!$A$6:$Y$59</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65" i="58" l="1"/>
  <c r="B65" i="57"/>
  <c r="B65" i="56"/>
  <c r="B2" i="58"/>
  <c r="B2" i="57"/>
  <c r="B2" i="56"/>
  <c r="H69" i="58" l="1"/>
  <c r="F69" i="58"/>
  <c r="D69" i="58"/>
  <c r="C69" i="58"/>
  <c r="H69" i="57"/>
  <c r="F69" i="57"/>
  <c r="D69" i="57"/>
  <c r="C69" i="57"/>
  <c r="B64" i="57" s="1"/>
  <c r="B64" i="58" l="1"/>
  <c r="C69" i="56"/>
  <c r="D69" i="56"/>
  <c r="F69" i="56"/>
  <c r="H69" i="56"/>
  <c r="B64" i="56" l="1"/>
</calcChain>
</file>

<file path=xl/sharedStrings.xml><?xml version="1.0" encoding="utf-8"?>
<sst xmlns="http://schemas.openxmlformats.org/spreadsheetml/2006/main" count="440" uniqueCount="80">
  <si>
    <t>State</t>
  </si>
  <si>
    <t>Corporal punishment</t>
  </si>
  <si>
    <t>Students With Disabilities</t>
  </si>
  <si>
    <t>Students With Disabilities Served Only Under Section 504</t>
  </si>
  <si>
    <t>Students  With Disabilities Served Under  IDEA</t>
  </si>
  <si>
    <r>
      <t>Race/Ethnicity of Students With Disabilities Served Under IDEA</t>
    </r>
    <r>
      <rPr>
        <b/>
        <vertAlign val="superscript"/>
        <sz val="10"/>
        <rFont val="Arial"/>
        <family val="2"/>
      </rPr>
      <t>1</t>
    </r>
  </si>
  <si>
    <t xml:space="preserve">English Language Learners With Disabilities </t>
  </si>
  <si>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</si>
  <si>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</si>
  <si>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</si>
  <si>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</si>
  <si>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</si>
  <si>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</si>
  <si>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</si>
  <si>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</si>
  <si>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</si>
  <si>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family val="2"/>
      </rPr>
      <t>2</t>
    </r>
  </si>
  <si>
    <t>Percent </t>
  </si>
  <si>
    <r>
      <rPr>
        <vertAlign val="superscript"/>
        <sz val="10"/>
        <rFont val="Arial"/>
        <family val="2"/>
      </rPr>
      <t>1</t>
    </r>
    <r>
      <rPr>
        <sz val="10"/>
        <rFont val="Arial"/>
        <family val="2"/>
      </rPr>
      <t xml:space="preserve"> Data by race/ethnicity were collected only for students with disabilities served under the Individuals with Disabilities Education Act (IDEA), but not for students with disabilities served solely under Section 504 of the Rehabilitation Act of 1973.</t>
    </r>
  </si>
  <si>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</si>
  <si>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School-related arrests</t>
  </si>
  <si>
    <t>Alaska</t>
  </si>
  <si>
    <t>Alabama</t>
  </si>
  <si>
    <t>Arkansas</t>
  </si>
  <si>
    <t>Arizona</t>
  </si>
  <si>
    <t>California</t>
  </si>
  <si>
    <t>Colorado</t>
  </si>
  <si>
    <t>Connecticut</t>
  </si>
  <si>
    <t>District of Columbia</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</si>
  <si>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</si>
  <si>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</si>
  <si>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</si>
  <si>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</si>
  <si>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</si>
  <si>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</si>
  <si>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</si>
  <si>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</si>
  <si>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</si>
  <si>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</si>
  <si>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</si>
  <si>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</si>
  <si>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</si>
  <si>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</si>
  <si>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</si>
  <si>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</si>
  <si>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</si>
  <si>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</si>
  <si>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</si>
  <si>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</si>
  <si>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</si>
  <si>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</si>
  <si>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</si>
  <si>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</si>
  <si>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</si>
  <si>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</si>
  <si>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</si>
  <si>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</si>
  <si>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</si>
  <si>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</si>
  <si>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</si>
  <si>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</si>
  <si>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</si>
  <si>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</si>
  <si>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</si>
  <si>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</si>
  <si>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</si>
  <si>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</si>
  <si>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</si>
  <si>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</si>
  <si>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</si>
  <si>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</si>
  <si>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</si>
  <si>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  Percentages reflect the race/ethnic composition of students with disabilities served under IDEA.</t>
  </si>
  <si>
    <t>Number of Schools</t>
  </si>
  <si>
    <t>50 states, District of Columbia, and Puerto Rico</t>
  </si>
  <si>
    <t>Puerto Rico</t>
  </si>
  <si>
    <t>SOURCE: U.S. Department of Education, Office for Civil Rights, Civil Rights Data Collection, 2017-18, available at http://ocrdata.ed.gov.</t>
  </si>
  <si>
    <t xml:space="preserve">            Data reported in this table represent 99.4% of responding schools.</t>
  </si>
  <si>
    <t>#</t>
  </si>
  <si>
    <t># Rounds to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</si>
</sst>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numFmt numFmtId="165" formatCode="#,##0.0_)"/>
  </numFmts>
  <fonts count="19"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amily val="2"/>
    </font>
    <font>
      <sz val="11"/>
      <name val="Arial"/>
      <family val="2"/>
    </font>
    <font>
      <sz val="14"/>
      <color theme="0"/>
      <name val="Arial"/>
      <family val="2"/>
    </font>
    <font>
      <sz val="14"/>
      <name val="Arial"/>
      <family val="2"/>
    </font>
    <font>
      <b/>
      <sz val="11"/>
      <name val="Arial"/>
      <family val="2"/>
    </font>
    <font>
      <sz val="10"/>
      <color theme="0"/>
      <name val="Arial"/>
      <family val="2"/>
    </font>
    <font>
      <b/>
      <sz val="10"/>
      <name val="Arial"/>
      <family val="2"/>
    </font>
    <font>
      <sz val="10"/>
      <name val="Arial"/>
      <family val="2"/>
    </font>
    <font>
      <sz val="10"/>
      <color theme="1"/>
      <name val="Arial"/>
      <family val="2"/>
    </font>
    <font>
      <b/>
      <vertAlign val="superscript"/>
      <sz val="10"/>
      <name val="Arial"/>
      <family val="2"/>
    </font>
    <font>
      <vertAlign val="superscript"/>
      <sz val="10"/>
      <name val="Arial"/>
      <family val="2"/>
    </font>
    <font>
      <sz val="8"/>
      <name val="Calibri"/>
      <family val="2"/>
      <scheme val="minor"/>
    </font>
    <font>
      <b/>
      <sz val="14"/>
      <color rgb="FF333399"/>
      <name val="Arial"/>
      <family val="2"/>
    </font>
  </fonts>
  <fills count="5">
    <fill>
      <patternFill patternType="none"/>
    </fill>
    <fill>
      <patternFill patternType="gray125"/>
    </fill>
    <fill>
      <patternFill patternType="solid">
        <fgColor theme="0"/>
        <bgColor indexed="64"/>
      </patternFill>
    </fill>
    <fill>
      <patternFill patternType="solid">
        <fgColor theme="0" tint="-4.9958800012207406E-2"/>
        <bgColor indexed="64"/>
      </patternFill>
    </fill>
    <fill>
      <patternFill patternType="solid">
        <fgColor theme="0" tint="-4.9989318521683403E-2"/>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8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cellStyleXfs>
  <cellXfs count="112">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5" applyFont="1" applyAlignment="1">
      <alignment horizontal="left"/>
    </xf>
    <xf numFmtId="0" fontId="10" fillId="0" borderId="2" xfId="36" applyFont="1" applyBorder="1"/>
    <xf numFmtId="1" fontId="7" fillId="0" borderId="2" xfId="36" applyNumberFormat="1" applyFont="1" applyBorder="1" applyAlignment="1">
      <alignment wrapText="1"/>
    </xf>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3" xfId="34" applyNumberFormat="1" applyFont="1" applyFill="1" applyBorder="1" applyAlignment="1">
      <alignment horizontal="right" wrapText="1"/>
    </xf>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0" borderId="0" xfId="33" applyFont="1" applyFill="1" applyBorder="1"/>
    <xf numFmtId="0" fontId="13" fillId="0" borderId="0" xfId="33" applyFont="1" applyFill="1"/>
    <xf numFmtId="37" fontId="13" fillId="0" borderId="20" xfId="33" applyNumberFormat="1" applyFont="1" applyFill="1" applyBorder="1"/>
    <xf numFmtId="165" fontId="13" fillId="0" borderId="21"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2" borderId="0" xfId="35" applyFont="1" applyFill="1" applyBorder="1"/>
    <xf numFmtId="0" fontId="14" fillId="0" borderId="0" xfId="35" applyFont="1"/>
    <xf numFmtId="0" fontId="13" fillId="0" borderId="0" xfId="33" applyFont="1"/>
    <xf numFmtId="0" fontId="6" fillId="0" borderId="0" xfId="33" applyFont="1"/>
    <xf numFmtId="0" fontId="7" fillId="0" borderId="0" xfId="33" applyFont="1" applyBorder="1"/>
    <xf numFmtId="0" fontId="7" fillId="0" borderId="0" xfId="33" applyFont="1"/>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5" fontId="13" fillId="0" borderId="0" xfId="35"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0" fontId="6" fillId="0" borderId="0" xfId="33" applyFont="1" applyFill="1" applyBorder="1"/>
    <xf numFmtId="0" fontId="6" fillId="2" borderId="0" xfId="35" applyFont="1" applyFill="1" applyBorder="1"/>
    <xf numFmtId="0" fontId="7" fillId="2" borderId="0" xfId="35" applyFont="1" applyFill="1" applyBorder="1"/>
    <xf numFmtId="0" fontId="7" fillId="2" borderId="0" xfId="33" applyFont="1" applyFill="1" applyBorder="1"/>
    <xf numFmtId="0" fontId="13" fillId="0" borderId="0" xfId="81" applyFont="1" applyFill="1" applyBorder="1"/>
    <xf numFmtId="164" fontId="13" fillId="3" borderId="1" xfId="35" applyNumberFormat="1" applyFont="1" applyFill="1" applyBorder="1" applyAlignment="1">
      <alignment horizontal="right"/>
    </xf>
    <xf numFmtId="165" fontId="13" fillId="3" borderId="30" xfId="35" applyNumberFormat="1" applyFont="1" applyFill="1" applyBorder="1" applyAlignment="1">
      <alignment horizontal="right"/>
    </xf>
    <xf numFmtId="164" fontId="13" fillId="3" borderId="0" xfId="35" applyNumberFormat="1" applyFont="1" applyFill="1" applyBorder="1" applyAlignment="1">
      <alignment horizontal="right"/>
    </xf>
    <xf numFmtId="164" fontId="13" fillId="3" borderId="0" xfId="35" quotePrefix="1" applyNumberFormat="1" applyFont="1" applyFill="1" applyBorder="1" applyAlignment="1">
      <alignment horizontal="right"/>
    </xf>
    <xf numFmtId="164" fontId="13" fillId="3" borderId="21" xfId="35" applyNumberFormat="1" applyFont="1" applyFill="1" applyBorder="1" applyAlignment="1">
      <alignment horizontal="right"/>
    </xf>
    <xf numFmtId="165" fontId="13" fillId="3" borderId="11" xfId="35" applyNumberFormat="1" applyFont="1" applyFill="1" applyBorder="1" applyAlignment="1">
      <alignment horizontal="right"/>
    </xf>
    <xf numFmtId="164" fontId="13" fillId="3" borderId="5" xfId="35" applyNumberFormat="1" applyFont="1" applyFill="1" applyBorder="1" applyAlignment="1">
      <alignment horizontal="right"/>
    </xf>
    <xf numFmtId="164" fontId="13" fillId="3" borderId="21" xfId="35" quotePrefix="1" applyNumberFormat="1" applyFont="1" applyFill="1" applyBorder="1" applyAlignment="1">
      <alignment horizontal="right"/>
    </xf>
    <xf numFmtId="164" fontId="13" fillId="3" borderId="1" xfId="35" quotePrefix="1" applyNumberFormat="1" applyFont="1" applyFill="1" applyBorder="1" applyAlignment="1">
      <alignment horizontal="right"/>
    </xf>
    <xf numFmtId="165" fontId="13" fillId="0" borderId="30" xfId="35" quotePrefix="1" applyNumberFormat="1" applyFont="1" applyFill="1" applyBorder="1" applyAlignment="1">
      <alignment horizontal="right"/>
    </xf>
    <xf numFmtId="37" fontId="13" fillId="3" borderId="20" xfId="33" applyNumberFormat="1" applyFont="1" applyFill="1" applyBorder="1"/>
    <xf numFmtId="165" fontId="13" fillId="3" borderId="21" xfId="35" applyNumberFormat="1" applyFont="1" applyFill="1" applyBorder="1"/>
    <xf numFmtId="164" fontId="13" fillId="3" borderId="20" xfId="35" applyNumberFormat="1" applyFont="1" applyFill="1" applyBorder="1" applyAlignment="1">
      <alignment horizontal="right"/>
    </xf>
    <xf numFmtId="0" fontId="13" fillId="3" borderId="0" xfId="81" applyFont="1" applyFill="1" applyBorder="1"/>
    <xf numFmtId="164" fontId="13" fillId="3" borderId="20" xfId="35" quotePrefix="1" applyNumberFormat="1" applyFont="1" applyFill="1" applyBorder="1" applyAlignment="1">
      <alignment horizontal="right"/>
    </xf>
    <xf numFmtId="165" fontId="13" fillId="3" borderId="0" xfId="35" applyNumberFormat="1" applyFont="1" applyFill="1" applyBorder="1" applyAlignment="1">
      <alignment horizontal="right"/>
    </xf>
    <xf numFmtId="165" fontId="13" fillId="3" borderId="0" xfId="35" applyNumberFormat="1" applyFont="1" applyFill="1" applyBorder="1"/>
    <xf numFmtId="165" fontId="13" fillId="0" borderId="0" xfId="35" applyNumberFormat="1" applyFont="1" applyFill="1" applyBorder="1"/>
    <xf numFmtId="1" fontId="12" fillId="0" borderId="2" xfId="34" applyNumberFormat="1" applyFont="1" applyFill="1" applyBorder="1" applyAlignment="1">
      <alignment wrapText="1"/>
    </xf>
    <xf numFmtId="37" fontId="13" fillId="0" borderId="0" xfId="33" applyNumberFormat="1" applyFont="1" applyFill="1" applyBorder="1"/>
    <xf numFmtId="0" fontId="12" fillId="3" borderId="29" xfId="34" applyFont="1" applyFill="1" applyBorder="1" applyAlignment="1">
      <alignment horizontal="left" vertical="center"/>
    </xf>
    <xf numFmtId="0" fontId="13" fillId="4" borderId="2" xfId="81" applyFont="1" applyFill="1" applyBorder="1"/>
    <xf numFmtId="164" fontId="13" fillId="4" borderId="27" xfId="35" quotePrefix="1" applyNumberFormat="1" applyFont="1" applyFill="1" applyBorder="1" applyAlignment="1">
      <alignment horizontal="right"/>
    </xf>
    <xf numFmtId="164" fontId="13" fillId="4" borderId="24" xfId="35" applyNumberFormat="1" applyFont="1" applyFill="1" applyBorder="1" applyAlignment="1">
      <alignment horizontal="right"/>
    </xf>
    <xf numFmtId="165" fontId="13" fillId="4" borderId="22" xfId="35" applyNumberFormat="1" applyFont="1" applyFill="1" applyBorder="1" applyAlignment="1">
      <alignment horizontal="right"/>
    </xf>
    <xf numFmtId="165" fontId="13" fillId="4" borderId="2" xfId="35" applyNumberFormat="1" applyFont="1" applyFill="1" applyBorder="1" applyAlignment="1">
      <alignment horizontal="right"/>
    </xf>
    <xf numFmtId="164" fontId="13" fillId="4" borderId="24" xfId="35" quotePrefix="1" applyNumberFormat="1" applyFont="1" applyFill="1" applyBorder="1" applyAlignment="1">
      <alignment horizontal="right"/>
    </xf>
    <xf numFmtId="165" fontId="13" fillId="4" borderId="31" xfId="35" applyNumberFormat="1" applyFont="1" applyFill="1" applyBorder="1" applyAlignment="1">
      <alignment horizontal="right"/>
    </xf>
    <xf numFmtId="164" fontId="13" fillId="4" borderId="2" xfId="35" applyNumberFormat="1" applyFont="1" applyFill="1" applyBorder="1" applyAlignment="1">
      <alignment horizontal="right"/>
    </xf>
    <xf numFmtId="164" fontId="13" fillId="4" borderId="2" xfId="35" quotePrefix="1" applyNumberFormat="1" applyFont="1" applyFill="1" applyBorder="1" applyAlignment="1">
      <alignment horizontal="right"/>
    </xf>
    <xf numFmtId="164" fontId="13" fillId="4" borderId="28" xfId="35" quotePrefix="1" applyNumberFormat="1" applyFont="1" applyFill="1" applyBorder="1" applyAlignment="1">
      <alignment horizontal="right"/>
    </xf>
    <xf numFmtId="37" fontId="13" fillId="4" borderId="27" xfId="33" applyNumberFormat="1" applyFont="1" applyFill="1" applyBorder="1"/>
    <xf numFmtId="165" fontId="13" fillId="4" borderId="28" xfId="35" applyNumberFormat="1" applyFont="1" applyFill="1" applyBorder="1"/>
    <xf numFmtId="165" fontId="13" fillId="4" borderId="2" xfId="35" applyNumberFormat="1" applyFont="1" applyFill="1" applyBorder="1"/>
    <xf numFmtId="0" fontId="18" fillId="0" borderId="0" xfId="36" applyFont="1" applyAlignment="1">
      <alignment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wrapText="1"/>
    </xf>
    <xf numFmtId="1" fontId="12" fillId="0" borderId="12"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xf numFmtId="1" fontId="12" fillId="0" borderId="10" xfId="34" applyNumberFormat="1" applyFont="1" applyFill="1" applyBorder="1" applyAlignment="1">
      <alignment horizontal="center" wrapText="1"/>
    </xf>
    <xf numFmtId="1" fontId="12" fillId="0" borderId="29" xfId="34" applyNumberFormat="1" applyFont="1" applyFill="1" applyBorder="1" applyAlignment="1">
      <alignment horizontal="center" wrapText="1"/>
    </xf>
    <xf numFmtId="1" fontId="12" fillId="0" borderId="21" xfId="34" applyNumberFormat="1" applyFont="1" applyFill="1" applyBorder="1" applyAlignment="1">
      <alignment horizontal="center" wrapText="1"/>
    </xf>
    <xf numFmtId="1" fontId="12" fillId="0" borderId="0" xfId="34" applyNumberFormat="1" applyFont="1" applyFill="1" applyBorder="1" applyAlignment="1">
      <alignment horizontal="center" wrapText="1"/>
    </xf>
    <xf numFmtId="0" fontId="13" fillId="0" borderId="0" xfId="33" applyFont="1" applyFill="1" applyBorder="1" applyAlignment="1">
      <alignment vertical="center"/>
    </xf>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0" fontId="13" fillId="0" borderId="0" xfId="81" quotePrefix="1" applyFont="1" applyFill="1" applyBorder="1"/>
  </cellXfs>
  <cellStyles count="8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Normal" xfId="0" builtinId="0"/>
    <cellStyle name="Normal 2 2" xfId="33" xr:uid="{00000000-0005-0000-0000-00004D000000}"/>
    <cellStyle name="Normal 3" xfId="35" xr:uid="{00000000-0005-0000-0000-00004E000000}"/>
    <cellStyle name="Normal 6" xfId="34" xr:uid="{00000000-0005-0000-0000-00004F000000}"/>
    <cellStyle name="Normal 9" xfId="36" xr:uid="{00000000-0005-0000-0000-000050000000}"/>
    <cellStyle name="Normal 9 2" xfId="81" xr:uid="{00000000-0005-0000-0000-00005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70"/>
  <sheetViews>
    <sheetView showGridLines="0" tabSelected="1" zoomScale="80" zoomScaleNormal="80" workbookViewId="0"/>
  </sheetViews>
  <sheetFormatPr defaultColWidth="10.21875" defaultRowHeight="15" customHeight="1" x14ac:dyDescent="0.25"/>
  <cols>
    <col min="1" max="1" width="8.21875" style="34" customWidth="1"/>
    <col min="2" max="2" width="45.77734375" style="6" customWidth="1"/>
    <col min="3" max="21" width="12.77734375" style="6" customWidth="1"/>
    <col min="22" max="22" width="12.77734375" style="5" customWidth="1"/>
    <col min="23" max="23" width="12.77734375" style="35" customWidth="1"/>
    <col min="24" max="25" width="12.77734375" style="6" customWidth="1"/>
    <col min="26" max="26" width="1" style="6" customWidth="1"/>
    <col min="27" max="27" width="4.77734375" style="36" customWidth="1"/>
    <col min="28" max="16384" width="10.21875" style="36"/>
  </cols>
  <sheetData>
    <row r="1" spans="1:26" s="6" customFormat="1" ht="15" customHeight="1" x14ac:dyDescent="0.25">
      <c r="A1" s="1"/>
      <c r="B1" s="2"/>
      <c r="C1" s="3"/>
      <c r="D1" s="3"/>
      <c r="E1" s="3"/>
      <c r="F1" s="3"/>
      <c r="G1" s="3"/>
      <c r="H1" s="3"/>
      <c r="I1" s="3"/>
      <c r="J1" s="3"/>
      <c r="K1" s="3"/>
      <c r="L1" s="3"/>
      <c r="M1" s="3"/>
      <c r="N1" s="3"/>
      <c r="O1" s="3"/>
      <c r="P1" s="3"/>
      <c r="Q1" s="3"/>
      <c r="R1" s="3"/>
      <c r="S1" s="3"/>
      <c r="T1" s="3"/>
      <c r="U1" s="3"/>
      <c r="V1" s="4"/>
      <c r="W1" s="5"/>
      <c r="X1" s="3"/>
      <c r="Y1" s="3"/>
      <c r="Z1" s="3"/>
    </row>
    <row r="2" spans="1:26" s="8" customFormat="1" ht="15" customHeight="1" x14ac:dyDescent="0.3">
      <c r="A2" s="7"/>
      <c r="B2" s="87" t="str">
        <f>CONCATENATE("Number and percentage of public school students with disabilities receiving ",LOWER(A7), " by disability status, race/ethnicity, and English proficiency, by state: School Year 2017-18")</f>
        <v>Number and percentage of public school students with disabilities receiving school-related arrests by disability status, race/ethnicity, and English proficiency, by state: School Year 2017-18</v>
      </c>
      <c r="C2" s="87"/>
      <c r="D2" s="87"/>
      <c r="E2" s="87"/>
      <c r="F2" s="87"/>
      <c r="G2" s="87"/>
      <c r="H2" s="87"/>
      <c r="I2" s="87"/>
      <c r="J2" s="87"/>
      <c r="K2" s="87"/>
      <c r="L2" s="87"/>
      <c r="M2" s="87"/>
      <c r="N2" s="87"/>
      <c r="O2" s="87"/>
      <c r="P2" s="87"/>
      <c r="Q2" s="87"/>
      <c r="R2" s="87"/>
      <c r="S2" s="87"/>
      <c r="T2" s="87"/>
      <c r="U2" s="87"/>
      <c r="V2" s="87"/>
      <c r="W2" s="87"/>
    </row>
    <row r="3" spans="1:26"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c r="Z3" s="10"/>
    </row>
    <row r="4" spans="1:26" s="12" customFormat="1" ht="25.05" customHeight="1" x14ac:dyDescent="0.25">
      <c r="A4" s="11"/>
      <c r="B4" s="88" t="s">
        <v>0</v>
      </c>
      <c r="C4" s="90" t="s">
        <v>2</v>
      </c>
      <c r="D4" s="92" t="s">
        <v>3</v>
      </c>
      <c r="E4" s="93"/>
      <c r="F4" s="92" t="s">
        <v>4</v>
      </c>
      <c r="G4" s="93"/>
      <c r="H4" s="96" t="s">
        <v>5</v>
      </c>
      <c r="I4" s="97"/>
      <c r="J4" s="97"/>
      <c r="K4" s="97"/>
      <c r="L4" s="97"/>
      <c r="M4" s="97"/>
      <c r="N4" s="97"/>
      <c r="O4" s="97"/>
      <c r="P4" s="97"/>
      <c r="Q4" s="97"/>
      <c r="R4" s="97"/>
      <c r="S4" s="97"/>
      <c r="T4" s="97"/>
      <c r="U4" s="98"/>
      <c r="V4" s="92" t="s">
        <v>6</v>
      </c>
      <c r="W4" s="93"/>
      <c r="X4" s="109" t="s">
        <v>73</v>
      </c>
      <c r="Y4" s="104" t="s">
        <v>7</v>
      </c>
      <c r="Z4" s="105"/>
    </row>
    <row r="5" spans="1:26" s="12" customFormat="1" ht="25.05" customHeight="1" x14ac:dyDescent="0.25">
      <c r="A5" s="11"/>
      <c r="B5" s="89"/>
      <c r="C5" s="91"/>
      <c r="D5" s="94"/>
      <c r="E5" s="95"/>
      <c r="F5" s="94"/>
      <c r="G5" s="95"/>
      <c r="H5" s="99" t="s">
        <v>8</v>
      </c>
      <c r="I5" s="100"/>
      <c r="J5" s="101" t="s">
        <v>9</v>
      </c>
      <c r="K5" s="100"/>
      <c r="L5" s="102" t="s">
        <v>10</v>
      </c>
      <c r="M5" s="100"/>
      <c r="N5" s="102" t="s">
        <v>11</v>
      </c>
      <c r="O5" s="100"/>
      <c r="P5" s="102" t="s">
        <v>12</v>
      </c>
      <c r="Q5" s="100"/>
      <c r="R5" s="102" t="s">
        <v>13</v>
      </c>
      <c r="S5" s="100"/>
      <c r="T5" s="102" t="s">
        <v>14</v>
      </c>
      <c r="U5" s="103"/>
      <c r="V5" s="94"/>
      <c r="W5" s="95"/>
      <c r="X5" s="110"/>
      <c r="Y5" s="106"/>
      <c r="Z5" s="107"/>
    </row>
    <row r="6" spans="1:26" s="12" customFormat="1" ht="15" customHeight="1" thickBot="1" x14ac:dyDescent="0.3">
      <c r="A6" s="11"/>
      <c r="B6" s="13"/>
      <c r="C6" s="14"/>
      <c r="D6" s="15" t="s">
        <v>15</v>
      </c>
      <c r="E6" s="16" t="s">
        <v>16</v>
      </c>
      <c r="F6" s="15" t="s">
        <v>15</v>
      </c>
      <c r="G6" s="16" t="s">
        <v>16</v>
      </c>
      <c r="H6" s="15" t="s">
        <v>15</v>
      </c>
      <c r="I6" s="17" t="s">
        <v>17</v>
      </c>
      <c r="J6" s="18" t="s">
        <v>15</v>
      </c>
      <c r="K6" s="17" t="s">
        <v>17</v>
      </c>
      <c r="L6" s="18" t="s">
        <v>15</v>
      </c>
      <c r="M6" s="17" t="s">
        <v>17</v>
      </c>
      <c r="N6" s="18" t="s">
        <v>15</v>
      </c>
      <c r="O6" s="17" t="s">
        <v>17</v>
      </c>
      <c r="P6" s="18" t="s">
        <v>15</v>
      </c>
      <c r="Q6" s="17" t="s">
        <v>17</v>
      </c>
      <c r="R6" s="18" t="s">
        <v>15</v>
      </c>
      <c r="S6" s="17" t="s">
        <v>17</v>
      </c>
      <c r="T6" s="18" t="s">
        <v>15</v>
      </c>
      <c r="U6" s="19" t="s">
        <v>17</v>
      </c>
      <c r="V6" s="18" t="s">
        <v>15</v>
      </c>
      <c r="W6" s="16" t="s">
        <v>16</v>
      </c>
      <c r="X6" s="20"/>
      <c r="Y6" s="21"/>
      <c r="Z6" s="71"/>
    </row>
    <row r="7" spans="1:26" s="24" customFormat="1" ht="15" customHeight="1" x14ac:dyDescent="0.25">
      <c r="A7" s="22" t="s">
        <v>20</v>
      </c>
      <c r="B7" s="73" t="s">
        <v>74</v>
      </c>
      <c r="C7" s="65">
        <v>16017</v>
      </c>
      <c r="D7" s="59">
        <v>2021</v>
      </c>
      <c r="E7" s="58">
        <v>12.617800000000001</v>
      </c>
      <c r="F7" s="59">
        <v>13996</v>
      </c>
      <c r="G7" s="68">
        <v>87.382000000000005</v>
      </c>
      <c r="H7" s="53">
        <v>202</v>
      </c>
      <c r="I7" s="54">
        <v>1.4430000000000001</v>
      </c>
      <c r="J7" s="55">
        <v>65</v>
      </c>
      <c r="K7" s="54">
        <v>0.46442</v>
      </c>
      <c r="L7" s="55">
        <v>3187</v>
      </c>
      <c r="M7" s="54">
        <v>22.770800000000001</v>
      </c>
      <c r="N7" s="55">
        <v>4934</v>
      </c>
      <c r="O7" s="54">
        <v>35.252899999999997</v>
      </c>
      <c r="P7" s="55">
        <v>4945</v>
      </c>
      <c r="Q7" s="54">
        <v>35.332000000000001</v>
      </c>
      <c r="R7" s="56">
        <v>105</v>
      </c>
      <c r="S7" s="54">
        <v>0.75019999999999998</v>
      </c>
      <c r="T7" s="57">
        <v>558</v>
      </c>
      <c r="U7" s="58">
        <v>3.9868999999999999</v>
      </c>
      <c r="V7" s="59">
        <v>1115</v>
      </c>
      <c r="W7" s="58">
        <v>6.9614000000000003</v>
      </c>
      <c r="X7" s="63">
        <v>97632</v>
      </c>
      <c r="Y7" s="64">
        <v>99.376999999999995</v>
      </c>
      <c r="Z7" s="69"/>
    </row>
    <row r="8" spans="1:26" s="24" customFormat="1" ht="15" customHeight="1" x14ac:dyDescent="0.25">
      <c r="A8" s="22" t="s">
        <v>1</v>
      </c>
      <c r="B8" s="52" t="s">
        <v>22</v>
      </c>
      <c r="C8" s="37">
        <v>290</v>
      </c>
      <c r="D8" s="38">
        <v>4</v>
      </c>
      <c r="E8" s="39">
        <v>1.3793</v>
      </c>
      <c r="F8" s="45">
        <v>286</v>
      </c>
      <c r="G8" s="44">
        <v>98.620999999999995</v>
      </c>
      <c r="H8" s="38">
        <v>1</v>
      </c>
      <c r="I8" s="40">
        <v>0.35</v>
      </c>
      <c r="J8" s="42">
        <v>0</v>
      </c>
      <c r="K8" s="40">
        <v>0</v>
      </c>
      <c r="L8" s="41">
        <v>3</v>
      </c>
      <c r="M8" s="40">
        <v>1.0489999999999999</v>
      </c>
      <c r="N8" s="42">
        <v>208</v>
      </c>
      <c r="O8" s="40">
        <v>72.7273</v>
      </c>
      <c r="P8" s="42">
        <v>74</v>
      </c>
      <c r="Q8" s="40">
        <v>25.873999999999999</v>
      </c>
      <c r="R8" s="42">
        <v>0</v>
      </c>
      <c r="S8" s="40">
        <v>0</v>
      </c>
      <c r="T8" s="46">
        <v>0</v>
      </c>
      <c r="U8" s="39">
        <v>0</v>
      </c>
      <c r="V8" s="38">
        <v>8</v>
      </c>
      <c r="W8" s="39">
        <v>2.7585999999999999</v>
      </c>
      <c r="X8" s="25">
        <v>1390</v>
      </c>
      <c r="Y8" s="26">
        <v>100</v>
      </c>
      <c r="Z8" s="70"/>
    </row>
    <row r="9" spans="1:26" s="24" customFormat="1" ht="15" customHeight="1" x14ac:dyDescent="0.25">
      <c r="A9" s="22" t="s">
        <v>1</v>
      </c>
      <c r="B9" s="66" t="s">
        <v>21</v>
      </c>
      <c r="C9" s="65">
        <v>2</v>
      </c>
      <c r="D9" s="61">
        <v>0</v>
      </c>
      <c r="E9" s="58">
        <v>0</v>
      </c>
      <c r="F9" s="61">
        <v>2</v>
      </c>
      <c r="G9" s="68">
        <v>100</v>
      </c>
      <c r="H9" s="53">
        <v>2</v>
      </c>
      <c r="I9" s="54">
        <v>100</v>
      </c>
      <c r="J9" s="55">
        <v>0</v>
      </c>
      <c r="K9" s="54">
        <v>0</v>
      </c>
      <c r="L9" s="55">
        <v>0</v>
      </c>
      <c r="M9" s="54">
        <v>0</v>
      </c>
      <c r="N9" s="56">
        <v>0</v>
      </c>
      <c r="O9" s="54">
        <v>0</v>
      </c>
      <c r="P9" s="56">
        <v>0</v>
      </c>
      <c r="Q9" s="54">
        <v>0</v>
      </c>
      <c r="R9" s="55">
        <v>0</v>
      </c>
      <c r="S9" s="54">
        <v>0</v>
      </c>
      <c r="T9" s="60">
        <v>0</v>
      </c>
      <c r="U9" s="58">
        <v>0</v>
      </c>
      <c r="V9" s="61">
        <v>1</v>
      </c>
      <c r="W9" s="58">
        <v>50</v>
      </c>
      <c r="X9" s="63">
        <v>506</v>
      </c>
      <c r="Y9" s="64">
        <v>100</v>
      </c>
      <c r="Z9" s="69"/>
    </row>
    <row r="10" spans="1:26" s="24" customFormat="1" ht="15" customHeight="1" x14ac:dyDescent="0.25">
      <c r="A10" s="22" t="s">
        <v>1</v>
      </c>
      <c r="B10" s="52" t="s">
        <v>24</v>
      </c>
      <c r="C10" s="37">
        <v>223</v>
      </c>
      <c r="D10" s="45">
        <v>8</v>
      </c>
      <c r="E10" s="39">
        <v>3.5874000000000001</v>
      </c>
      <c r="F10" s="45">
        <v>215</v>
      </c>
      <c r="G10" s="44">
        <v>96.412999999999997</v>
      </c>
      <c r="H10" s="45">
        <v>28</v>
      </c>
      <c r="I10" s="40">
        <v>13.023</v>
      </c>
      <c r="J10" s="42">
        <v>1</v>
      </c>
      <c r="K10" s="40">
        <v>0.46511999999999998</v>
      </c>
      <c r="L10" s="41">
        <v>75</v>
      </c>
      <c r="M10" s="40">
        <v>34.883699999999997</v>
      </c>
      <c r="N10" s="42">
        <v>28</v>
      </c>
      <c r="O10" s="40">
        <v>13.023300000000001</v>
      </c>
      <c r="P10" s="41">
        <v>72</v>
      </c>
      <c r="Q10" s="40">
        <v>33.488</v>
      </c>
      <c r="R10" s="41">
        <v>0</v>
      </c>
      <c r="S10" s="40">
        <v>0</v>
      </c>
      <c r="T10" s="43">
        <v>11</v>
      </c>
      <c r="U10" s="39">
        <v>5.1162999999999998</v>
      </c>
      <c r="V10" s="45">
        <v>10</v>
      </c>
      <c r="W10" s="39">
        <v>4.4843000000000002</v>
      </c>
      <c r="X10" s="25">
        <v>2000</v>
      </c>
      <c r="Y10" s="26">
        <v>99.7</v>
      </c>
      <c r="Z10" s="70"/>
    </row>
    <row r="11" spans="1:26" s="24" customFormat="1" ht="15" customHeight="1" x14ac:dyDescent="0.25">
      <c r="A11" s="22" t="s">
        <v>1</v>
      </c>
      <c r="B11" s="66" t="s">
        <v>23</v>
      </c>
      <c r="C11" s="65">
        <v>99</v>
      </c>
      <c r="D11" s="61">
        <v>14</v>
      </c>
      <c r="E11" s="58">
        <v>14.141400000000001</v>
      </c>
      <c r="F11" s="53">
        <v>85</v>
      </c>
      <c r="G11" s="68">
        <v>85.858999999999995</v>
      </c>
      <c r="H11" s="53">
        <v>1</v>
      </c>
      <c r="I11" s="54">
        <v>1.1759999999999999</v>
      </c>
      <c r="J11" s="56">
        <v>0</v>
      </c>
      <c r="K11" s="54">
        <v>0</v>
      </c>
      <c r="L11" s="55">
        <v>5</v>
      </c>
      <c r="M11" s="54">
        <v>5.8823999999999996</v>
      </c>
      <c r="N11" s="55">
        <v>9</v>
      </c>
      <c r="O11" s="54">
        <v>10.588200000000001</v>
      </c>
      <c r="P11" s="55">
        <v>66</v>
      </c>
      <c r="Q11" s="54">
        <v>77.647000000000006</v>
      </c>
      <c r="R11" s="55">
        <v>0</v>
      </c>
      <c r="S11" s="54">
        <v>0</v>
      </c>
      <c r="T11" s="60">
        <v>4</v>
      </c>
      <c r="U11" s="58">
        <v>4.7058999999999997</v>
      </c>
      <c r="V11" s="61">
        <v>4</v>
      </c>
      <c r="W11" s="58">
        <v>4.0404</v>
      </c>
      <c r="X11" s="63">
        <v>1088</v>
      </c>
      <c r="Y11" s="64">
        <v>100</v>
      </c>
      <c r="Z11" s="69"/>
    </row>
    <row r="12" spans="1:26" s="24" customFormat="1" ht="15" customHeight="1" x14ac:dyDescent="0.25">
      <c r="A12" s="22" t="s">
        <v>1</v>
      </c>
      <c r="B12" s="52" t="s">
        <v>25</v>
      </c>
      <c r="C12" s="37">
        <v>598</v>
      </c>
      <c r="D12" s="45">
        <v>37</v>
      </c>
      <c r="E12" s="39">
        <v>6.1872999999999996</v>
      </c>
      <c r="F12" s="38">
        <v>561</v>
      </c>
      <c r="G12" s="44">
        <v>93.813000000000002</v>
      </c>
      <c r="H12" s="38">
        <v>8</v>
      </c>
      <c r="I12" s="40">
        <v>1.4259999999999999</v>
      </c>
      <c r="J12" s="41">
        <v>11</v>
      </c>
      <c r="K12" s="40">
        <v>1.96078</v>
      </c>
      <c r="L12" s="42">
        <v>300</v>
      </c>
      <c r="M12" s="40">
        <v>53.475900000000003</v>
      </c>
      <c r="N12" s="42">
        <v>102</v>
      </c>
      <c r="O12" s="40">
        <v>18.181799999999999</v>
      </c>
      <c r="P12" s="42">
        <v>115</v>
      </c>
      <c r="Q12" s="40">
        <v>20.498999999999999</v>
      </c>
      <c r="R12" s="41">
        <v>4</v>
      </c>
      <c r="S12" s="40">
        <v>0.71299999999999997</v>
      </c>
      <c r="T12" s="46">
        <v>21</v>
      </c>
      <c r="U12" s="39">
        <v>3.7433000000000001</v>
      </c>
      <c r="V12" s="45">
        <v>126</v>
      </c>
      <c r="W12" s="39">
        <v>21.0702</v>
      </c>
      <c r="X12" s="25">
        <v>10121</v>
      </c>
      <c r="Y12" s="26">
        <v>99.664000000000001</v>
      </c>
      <c r="Z12" s="70"/>
    </row>
    <row r="13" spans="1:26" s="24" customFormat="1" ht="15" customHeight="1" x14ac:dyDescent="0.25">
      <c r="A13" s="22" t="s">
        <v>1</v>
      </c>
      <c r="B13" s="66" t="s">
        <v>26</v>
      </c>
      <c r="C13" s="65">
        <v>59</v>
      </c>
      <c r="D13" s="53">
        <v>9</v>
      </c>
      <c r="E13" s="58">
        <v>15.254200000000001</v>
      </c>
      <c r="F13" s="61">
        <v>50</v>
      </c>
      <c r="G13" s="68">
        <v>84.745999999999995</v>
      </c>
      <c r="H13" s="53">
        <v>1</v>
      </c>
      <c r="I13" s="54">
        <v>2</v>
      </c>
      <c r="J13" s="56">
        <v>0</v>
      </c>
      <c r="K13" s="54">
        <v>0</v>
      </c>
      <c r="L13" s="55">
        <v>22</v>
      </c>
      <c r="M13" s="54">
        <v>44</v>
      </c>
      <c r="N13" s="56">
        <v>11</v>
      </c>
      <c r="O13" s="54">
        <v>22</v>
      </c>
      <c r="P13" s="55">
        <v>14</v>
      </c>
      <c r="Q13" s="54">
        <v>28</v>
      </c>
      <c r="R13" s="55">
        <v>1</v>
      </c>
      <c r="S13" s="54">
        <v>2</v>
      </c>
      <c r="T13" s="57">
        <v>1</v>
      </c>
      <c r="U13" s="58">
        <v>2</v>
      </c>
      <c r="V13" s="53">
        <v>6</v>
      </c>
      <c r="W13" s="58">
        <v>10.169499999999999</v>
      </c>
      <c r="X13" s="63">
        <v>1908</v>
      </c>
      <c r="Y13" s="64">
        <v>100</v>
      </c>
      <c r="Z13" s="69"/>
    </row>
    <row r="14" spans="1:26" s="24" customFormat="1" ht="15" customHeight="1" x14ac:dyDescent="0.25">
      <c r="A14" s="22" t="s">
        <v>1</v>
      </c>
      <c r="B14" s="52" t="s">
        <v>27</v>
      </c>
      <c r="C14" s="47">
        <v>688</v>
      </c>
      <c r="D14" s="45">
        <v>87</v>
      </c>
      <c r="E14" s="39">
        <v>12.645300000000001</v>
      </c>
      <c r="F14" s="38">
        <v>601</v>
      </c>
      <c r="G14" s="44">
        <v>87.355000000000004</v>
      </c>
      <c r="H14" s="38">
        <v>2</v>
      </c>
      <c r="I14" s="40">
        <v>0.33300000000000002</v>
      </c>
      <c r="J14" s="42">
        <v>2</v>
      </c>
      <c r="K14" s="40">
        <v>0.33278000000000002</v>
      </c>
      <c r="L14" s="41">
        <v>228</v>
      </c>
      <c r="M14" s="40">
        <v>37.936799999999998</v>
      </c>
      <c r="N14" s="41">
        <v>176</v>
      </c>
      <c r="O14" s="40">
        <v>29.284500000000001</v>
      </c>
      <c r="P14" s="41">
        <v>177</v>
      </c>
      <c r="Q14" s="40">
        <v>29.451000000000001</v>
      </c>
      <c r="R14" s="42">
        <v>0</v>
      </c>
      <c r="S14" s="40">
        <v>0</v>
      </c>
      <c r="T14" s="43">
        <v>16</v>
      </c>
      <c r="U14" s="39">
        <v>2.6621999999999999</v>
      </c>
      <c r="V14" s="45">
        <v>71</v>
      </c>
      <c r="W14" s="39">
        <v>10.319800000000001</v>
      </c>
      <c r="X14" s="25">
        <v>1214</v>
      </c>
      <c r="Y14" s="26">
        <v>100</v>
      </c>
      <c r="Z14" s="70"/>
    </row>
    <row r="15" spans="1:26" s="24" customFormat="1" ht="15" customHeight="1" x14ac:dyDescent="0.25">
      <c r="A15" s="22" t="s">
        <v>1</v>
      </c>
      <c r="B15" s="66" t="s">
        <v>29</v>
      </c>
      <c r="C15" s="67">
        <v>91</v>
      </c>
      <c r="D15" s="61">
        <v>7</v>
      </c>
      <c r="E15" s="58">
        <v>7.6923000000000004</v>
      </c>
      <c r="F15" s="53">
        <v>84</v>
      </c>
      <c r="G15" s="68">
        <v>92.308000000000007</v>
      </c>
      <c r="H15" s="53">
        <v>0</v>
      </c>
      <c r="I15" s="54">
        <v>0</v>
      </c>
      <c r="J15" s="55">
        <v>1</v>
      </c>
      <c r="K15" s="54">
        <v>1.19048</v>
      </c>
      <c r="L15" s="55">
        <v>8</v>
      </c>
      <c r="M15" s="54">
        <v>9.5237999999999996</v>
      </c>
      <c r="N15" s="56">
        <v>58</v>
      </c>
      <c r="O15" s="54">
        <v>69.047600000000003</v>
      </c>
      <c r="P15" s="55">
        <v>14</v>
      </c>
      <c r="Q15" s="54">
        <v>16.667000000000002</v>
      </c>
      <c r="R15" s="56">
        <v>0</v>
      </c>
      <c r="S15" s="54">
        <v>0</v>
      </c>
      <c r="T15" s="57">
        <v>3</v>
      </c>
      <c r="U15" s="58">
        <v>3.5714000000000001</v>
      </c>
      <c r="V15" s="61">
        <v>3</v>
      </c>
      <c r="W15" s="58">
        <v>3.2967</v>
      </c>
      <c r="X15" s="63">
        <v>231</v>
      </c>
      <c r="Y15" s="64">
        <v>100</v>
      </c>
      <c r="Z15" s="69"/>
    </row>
    <row r="16" spans="1:26" s="24" customFormat="1" ht="15" customHeight="1" x14ac:dyDescent="0.25">
      <c r="A16" s="22" t="s">
        <v>1</v>
      </c>
      <c r="B16" s="52" t="s">
        <v>28</v>
      </c>
      <c r="C16" s="47">
        <v>16</v>
      </c>
      <c r="D16" s="38">
        <v>2</v>
      </c>
      <c r="E16" s="39">
        <v>12.5</v>
      </c>
      <c r="F16" s="38">
        <v>14</v>
      </c>
      <c r="G16" s="44">
        <v>87.5</v>
      </c>
      <c r="H16" s="45">
        <v>0</v>
      </c>
      <c r="I16" s="40">
        <v>0</v>
      </c>
      <c r="J16" s="41">
        <v>0</v>
      </c>
      <c r="K16" s="40">
        <v>0</v>
      </c>
      <c r="L16" s="42">
        <v>1</v>
      </c>
      <c r="M16" s="40">
        <v>7.1429</v>
      </c>
      <c r="N16" s="41">
        <v>13</v>
      </c>
      <c r="O16" s="40">
        <v>92.857100000000003</v>
      </c>
      <c r="P16" s="42">
        <v>0</v>
      </c>
      <c r="Q16" s="40">
        <v>0</v>
      </c>
      <c r="R16" s="41">
        <v>0</v>
      </c>
      <c r="S16" s="40">
        <v>0</v>
      </c>
      <c r="T16" s="43">
        <v>0</v>
      </c>
      <c r="U16" s="39">
        <v>0</v>
      </c>
      <c r="V16" s="38">
        <v>1</v>
      </c>
      <c r="W16" s="39">
        <v>6.25</v>
      </c>
      <c r="X16" s="25">
        <v>228</v>
      </c>
      <c r="Y16" s="26">
        <v>100</v>
      </c>
      <c r="Z16" s="70"/>
    </row>
    <row r="17" spans="1:26" s="24" customFormat="1" ht="15" customHeight="1" x14ac:dyDescent="0.25">
      <c r="A17" s="22" t="s">
        <v>1</v>
      </c>
      <c r="B17" s="66" t="s">
        <v>30</v>
      </c>
      <c r="C17" s="65">
        <v>816</v>
      </c>
      <c r="D17" s="53">
        <v>174</v>
      </c>
      <c r="E17" s="58">
        <v>21.323499999999999</v>
      </c>
      <c r="F17" s="53">
        <v>642</v>
      </c>
      <c r="G17" s="68">
        <v>78.676000000000002</v>
      </c>
      <c r="H17" s="53">
        <v>0</v>
      </c>
      <c r="I17" s="54">
        <v>0</v>
      </c>
      <c r="J17" s="56">
        <v>1</v>
      </c>
      <c r="K17" s="54">
        <v>0.15576000000000001</v>
      </c>
      <c r="L17" s="55">
        <v>98</v>
      </c>
      <c r="M17" s="54">
        <v>15.264799999999999</v>
      </c>
      <c r="N17" s="56">
        <v>339</v>
      </c>
      <c r="O17" s="54">
        <v>52.803699999999999</v>
      </c>
      <c r="P17" s="56">
        <v>178</v>
      </c>
      <c r="Q17" s="54">
        <v>27.725999999999999</v>
      </c>
      <c r="R17" s="56">
        <v>0</v>
      </c>
      <c r="S17" s="54">
        <v>0</v>
      </c>
      <c r="T17" s="60">
        <v>26</v>
      </c>
      <c r="U17" s="58">
        <v>4.0498000000000003</v>
      </c>
      <c r="V17" s="53">
        <v>16</v>
      </c>
      <c r="W17" s="58">
        <v>1.9608000000000001</v>
      </c>
      <c r="X17" s="63">
        <v>3976</v>
      </c>
      <c r="Y17" s="64">
        <v>100</v>
      </c>
      <c r="Z17" s="69"/>
    </row>
    <row r="18" spans="1:26" s="24" customFormat="1" ht="15" customHeight="1" x14ac:dyDescent="0.25">
      <c r="A18" s="22" t="s">
        <v>1</v>
      </c>
      <c r="B18" s="52" t="s">
        <v>31</v>
      </c>
      <c r="C18" s="37">
        <v>591</v>
      </c>
      <c r="D18" s="45">
        <v>56</v>
      </c>
      <c r="E18" s="39">
        <v>9.4755000000000003</v>
      </c>
      <c r="F18" s="38">
        <v>535</v>
      </c>
      <c r="G18" s="44">
        <v>90.525000000000006</v>
      </c>
      <c r="H18" s="45">
        <v>2</v>
      </c>
      <c r="I18" s="40">
        <v>0.374</v>
      </c>
      <c r="J18" s="42">
        <v>6</v>
      </c>
      <c r="K18" s="40">
        <v>1.1214999999999999</v>
      </c>
      <c r="L18" s="42">
        <v>63</v>
      </c>
      <c r="M18" s="40">
        <v>11.775700000000001</v>
      </c>
      <c r="N18" s="42">
        <v>308</v>
      </c>
      <c r="O18" s="40">
        <v>57.570099999999996</v>
      </c>
      <c r="P18" s="42">
        <v>138</v>
      </c>
      <c r="Q18" s="40">
        <v>25.794</v>
      </c>
      <c r="R18" s="42">
        <v>0</v>
      </c>
      <c r="S18" s="40">
        <v>0</v>
      </c>
      <c r="T18" s="43">
        <v>18</v>
      </c>
      <c r="U18" s="39">
        <v>3.3645</v>
      </c>
      <c r="V18" s="45">
        <v>19</v>
      </c>
      <c r="W18" s="39">
        <v>3.2149000000000001</v>
      </c>
      <c r="X18" s="25">
        <v>2416</v>
      </c>
      <c r="Y18" s="26">
        <v>100</v>
      </c>
      <c r="Z18" s="70"/>
    </row>
    <row r="19" spans="1:26" s="24" customFormat="1" ht="15" customHeight="1" x14ac:dyDescent="0.25">
      <c r="A19" s="22" t="s">
        <v>1</v>
      </c>
      <c r="B19" s="66" t="s">
        <v>32</v>
      </c>
      <c r="C19" s="65">
        <v>147</v>
      </c>
      <c r="D19" s="53">
        <v>10</v>
      </c>
      <c r="E19" s="58">
        <v>6.8026999999999997</v>
      </c>
      <c r="F19" s="53">
        <v>137</v>
      </c>
      <c r="G19" s="68">
        <v>93.197000000000003</v>
      </c>
      <c r="H19" s="53">
        <v>2</v>
      </c>
      <c r="I19" s="54">
        <v>1.46</v>
      </c>
      <c r="J19" s="55">
        <v>11</v>
      </c>
      <c r="K19" s="54">
        <v>8.0291999999999994</v>
      </c>
      <c r="L19" s="55">
        <v>8</v>
      </c>
      <c r="M19" s="54">
        <v>5.8394000000000004</v>
      </c>
      <c r="N19" s="55">
        <v>0</v>
      </c>
      <c r="O19" s="54">
        <v>0</v>
      </c>
      <c r="P19" s="55">
        <v>11</v>
      </c>
      <c r="Q19" s="54">
        <v>8.0289999999999999</v>
      </c>
      <c r="R19" s="55">
        <v>92</v>
      </c>
      <c r="S19" s="54">
        <v>67.153300000000002</v>
      </c>
      <c r="T19" s="57">
        <v>13</v>
      </c>
      <c r="U19" s="58">
        <v>9.4891000000000005</v>
      </c>
      <c r="V19" s="53">
        <v>8</v>
      </c>
      <c r="W19" s="58">
        <v>5.4421999999999997</v>
      </c>
      <c r="X19" s="63">
        <v>292</v>
      </c>
      <c r="Y19" s="64">
        <v>100</v>
      </c>
      <c r="Z19" s="69"/>
    </row>
    <row r="20" spans="1:26" s="24" customFormat="1" ht="15" customHeight="1" x14ac:dyDescent="0.25">
      <c r="A20" s="22" t="s">
        <v>1</v>
      </c>
      <c r="B20" s="52" t="s">
        <v>34</v>
      </c>
      <c r="C20" s="47">
        <v>18</v>
      </c>
      <c r="D20" s="45">
        <v>4</v>
      </c>
      <c r="E20" s="39">
        <v>22.222200000000001</v>
      </c>
      <c r="F20" s="38">
        <v>14</v>
      </c>
      <c r="G20" s="44">
        <v>77.778000000000006</v>
      </c>
      <c r="H20" s="45">
        <v>0</v>
      </c>
      <c r="I20" s="40">
        <v>0</v>
      </c>
      <c r="J20" s="41">
        <v>0</v>
      </c>
      <c r="K20" s="40">
        <v>0</v>
      </c>
      <c r="L20" s="42">
        <v>1</v>
      </c>
      <c r="M20" s="40">
        <v>7.1429</v>
      </c>
      <c r="N20" s="41">
        <v>0</v>
      </c>
      <c r="O20" s="40">
        <v>0</v>
      </c>
      <c r="P20" s="41">
        <v>13</v>
      </c>
      <c r="Q20" s="40">
        <v>92.856999999999999</v>
      </c>
      <c r="R20" s="41">
        <v>0</v>
      </c>
      <c r="S20" s="40">
        <v>0</v>
      </c>
      <c r="T20" s="43">
        <v>0</v>
      </c>
      <c r="U20" s="39">
        <v>0</v>
      </c>
      <c r="V20" s="45">
        <v>0</v>
      </c>
      <c r="W20" s="39">
        <v>0</v>
      </c>
      <c r="X20" s="25">
        <v>725</v>
      </c>
      <c r="Y20" s="26">
        <v>100</v>
      </c>
      <c r="Z20" s="70"/>
    </row>
    <row r="21" spans="1:26" s="24" customFormat="1" ht="15" customHeight="1" x14ac:dyDescent="0.25">
      <c r="A21" s="22" t="s">
        <v>1</v>
      </c>
      <c r="B21" s="66" t="s">
        <v>35</v>
      </c>
      <c r="C21" s="65">
        <v>601</v>
      </c>
      <c r="D21" s="53">
        <v>31</v>
      </c>
      <c r="E21" s="58">
        <v>5.1581000000000001</v>
      </c>
      <c r="F21" s="61">
        <v>570</v>
      </c>
      <c r="G21" s="68">
        <v>94.841999999999999</v>
      </c>
      <c r="H21" s="61">
        <v>0</v>
      </c>
      <c r="I21" s="54">
        <v>0</v>
      </c>
      <c r="J21" s="55">
        <v>0</v>
      </c>
      <c r="K21" s="54">
        <v>0</v>
      </c>
      <c r="L21" s="56">
        <v>102</v>
      </c>
      <c r="M21" s="54">
        <v>17.8947</v>
      </c>
      <c r="N21" s="55">
        <v>176</v>
      </c>
      <c r="O21" s="54">
        <v>30.877199999999998</v>
      </c>
      <c r="P21" s="55">
        <v>263</v>
      </c>
      <c r="Q21" s="54">
        <v>46.14</v>
      </c>
      <c r="R21" s="55">
        <v>0</v>
      </c>
      <c r="S21" s="54">
        <v>0</v>
      </c>
      <c r="T21" s="60">
        <v>29</v>
      </c>
      <c r="U21" s="58">
        <v>5.0876999999999999</v>
      </c>
      <c r="V21" s="53">
        <v>34</v>
      </c>
      <c r="W21" s="58">
        <v>5.6571999999999996</v>
      </c>
      <c r="X21" s="63">
        <v>4145</v>
      </c>
      <c r="Y21" s="64">
        <v>87.31</v>
      </c>
      <c r="Z21" s="69"/>
    </row>
    <row r="22" spans="1:26" s="24" customFormat="1" ht="15" customHeight="1" x14ac:dyDescent="0.25">
      <c r="A22" s="22" t="s">
        <v>1</v>
      </c>
      <c r="B22" s="52" t="s">
        <v>36</v>
      </c>
      <c r="C22" s="37">
        <v>387</v>
      </c>
      <c r="D22" s="45">
        <v>10</v>
      </c>
      <c r="E22" s="39">
        <v>2.5840000000000001</v>
      </c>
      <c r="F22" s="45">
        <v>377</v>
      </c>
      <c r="G22" s="44">
        <v>97.415999999999997</v>
      </c>
      <c r="H22" s="38">
        <v>1</v>
      </c>
      <c r="I22" s="40">
        <v>0.26500000000000001</v>
      </c>
      <c r="J22" s="41">
        <v>3</v>
      </c>
      <c r="K22" s="40">
        <v>0.79576000000000002</v>
      </c>
      <c r="L22" s="41">
        <v>16</v>
      </c>
      <c r="M22" s="40">
        <v>4.2439999999999998</v>
      </c>
      <c r="N22" s="42">
        <v>116</v>
      </c>
      <c r="O22" s="40">
        <v>30.769200000000001</v>
      </c>
      <c r="P22" s="42">
        <v>205</v>
      </c>
      <c r="Q22" s="40">
        <v>54.377000000000002</v>
      </c>
      <c r="R22" s="42">
        <v>0</v>
      </c>
      <c r="S22" s="40">
        <v>0</v>
      </c>
      <c r="T22" s="46">
        <v>36</v>
      </c>
      <c r="U22" s="39">
        <v>9.5490999999999993</v>
      </c>
      <c r="V22" s="45">
        <v>12</v>
      </c>
      <c r="W22" s="39">
        <v>3.1008</v>
      </c>
      <c r="X22" s="25">
        <v>1886</v>
      </c>
      <c r="Y22" s="26">
        <v>100</v>
      </c>
      <c r="Z22" s="70"/>
    </row>
    <row r="23" spans="1:26" s="24" customFormat="1" ht="15" customHeight="1" x14ac:dyDescent="0.25">
      <c r="A23" s="22" t="s">
        <v>1</v>
      </c>
      <c r="B23" s="66" t="s">
        <v>33</v>
      </c>
      <c r="C23" s="65">
        <v>300</v>
      </c>
      <c r="D23" s="61">
        <v>19</v>
      </c>
      <c r="E23" s="58">
        <v>6.3333000000000004</v>
      </c>
      <c r="F23" s="53">
        <v>281</v>
      </c>
      <c r="G23" s="68">
        <v>93.667000000000002</v>
      </c>
      <c r="H23" s="53">
        <v>3</v>
      </c>
      <c r="I23" s="54">
        <v>1.0680000000000001</v>
      </c>
      <c r="J23" s="55">
        <v>0</v>
      </c>
      <c r="K23" s="54">
        <v>0</v>
      </c>
      <c r="L23" s="55">
        <v>29</v>
      </c>
      <c r="M23" s="54">
        <v>10.3203</v>
      </c>
      <c r="N23" s="55">
        <v>90</v>
      </c>
      <c r="O23" s="54">
        <v>32.028500000000001</v>
      </c>
      <c r="P23" s="55">
        <v>136</v>
      </c>
      <c r="Q23" s="54">
        <v>48.399000000000001</v>
      </c>
      <c r="R23" s="55">
        <v>0</v>
      </c>
      <c r="S23" s="54">
        <v>0</v>
      </c>
      <c r="T23" s="60">
        <v>23</v>
      </c>
      <c r="U23" s="58">
        <v>8.1851000000000003</v>
      </c>
      <c r="V23" s="61">
        <v>15</v>
      </c>
      <c r="W23" s="58">
        <v>5</v>
      </c>
      <c r="X23" s="63">
        <v>1343</v>
      </c>
      <c r="Y23" s="64">
        <v>100</v>
      </c>
      <c r="Z23" s="69"/>
    </row>
    <row r="24" spans="1:26" s="24" customFormat="1" ht="15" customHeight="1" x14ac:dyDescent="0.25">
      <c r="A24" s="22" t="s">
        <v>1</v>
      </c>
      <c r="B24" s="52" t="s">
        <v>37</v>
      </c>
      <c r="C24" s="37">
        <v>154</v>
      </c>
      <c r="D24" s="45">
        <v>10</v>
      </c>
      <c r="E24" s="39">
        <v>6.4935</v>
      </c>
      <c r="F24" s="38">
        <v>144</v>
      </c>
      <c r="G24" s="44">
        <v>93.506</v>
      </c>
      <c r="H24" s="45">
        <v>7</v>
      </c>
      <c r="I24" s="40">
        <v>4.8609999999999998</v>
      </c>
      <c r="J24" s="42">
        <v>0</v>
      </c>
      <c r="K24" s="40">
        <v>0</v>
      </c>
      <c r="L24" s="41">
        <v>20</v>
      </c>
      <c r="M24" s="40">
        <v>13.8889</v>
      </c>
      <c r="N24" s="42">
        <v>34</v>
      </c>
      <c r="O24" s="40">
        <v>23.6111</v>
      </c>
      <c r="P24" s="42">
        <v>76</v>
      </c>
      <c r="Q24" s="40">
        <v>52.777999999999999</v>
      </c>
      <c r="R24" s="42">
        <v>2</v>
      </c>
      <c r="S24" s="40">
        <v>1.3889</v>
      </c>
      <c r="T24" s="46">
        <v>5</v>
      </c>
      <c r="U24" s="39">
        <v>3.4722</v>
      </c>
      <c r="V24" s="45">
        <v>10</v>
      </c>
      <c r="W24" s="39">
        <v>6.4935</v>
      </c>
      <c r="X24" s="25">
        <v>1350</v>
      </c>
      <c r="Y24" s="26">
        <v>100</v>
      </c>
      <c r="Z24" s="70"/>
    </row>
    <row r="25" spans="1:26" s="24" customFormat="1" ht="15" customHeight="1" x14ac:dyDescent="0.25">
      <c r="A25" s="22" t="s">
        <v>1</v>
      </c>
      <c r="B25" s="66" t="s">
        <v>38</v>
      </c>
      <c r="C25" s="67">
        <v>138</v>
      </c>
      <c r="D25" s="53">
        <v>9</v>
      </c>
      <c r="E25" s="58">
        <v>6.5217000000000001</v>
      </c>
      <c r="F25" s="53">
        <v>129</v>
      </c>
      <c r="G25" s="68">
        <v>93.477999999999994</v>
      </c>
      <c r="H25" s="53">
        <v>0</v>
      </c>
      <c r="I25" s="54">
        <v>0</v>
      </c>
      <c r="J25" s="55">
        <v>0</v>
      </c>
      <c r="K25" s="54">
        <v>0</v>
      </c>
      <c r="L25" s="55">
        <v>3</v>
      </c>
      <c r="M25" s="54">
        <v>2.3256000000000001</v>
      </c>
      <c r="N25" s="55">
        <v>70</v>
      </c>
      <c r="O25" s="54">
        <v>54.263599999999997</v>
      </c>
      <c r="P25" s="56">
        <v>53</v>
      </c>
      <c r="Q25" s="54">
        <v>41.085000000000001</v>
      </c>
      <c r="R25" s="55">
        <v>0</v>
      </c>
      <c r="S25" s="54">
        <v>0</v>
      </c>
      <c r="T25" s="60">
        <v>3</v>
      </c>
      <c r="U25" s="58">
        <v>2.3256000000000001</v>
      </c>
      <c r="V25" s="53">
        <v>4</v>
      </c>
      <c r="W25" s="58">
        <v>2.8986000000000001</v>
      </c>
      <c r="X25" s="63">
        <v>1401</v>
      </c>
      <c r="Y25" s="64">
        <v>100</v>
      </c>
      <c r="Z25" s="69"/>
    </row>
    <row r="26" spans="1:26" s="24" customFormat="1" ht="15" customHeight="1" x14ac:dyDescent="0.25">
      <c r="A26" s="22" t="s">
        <v>1</v>
      </c>
      <c r="B26" s="52" t="s">
        <v>39</v>
      </c>
      <c r="C26" s="37">
        <v>111</v>
      </c>
      <c r="D26" s="38">
        <v>21</v>
      </c>
      <c r="E26" s="39">
        <v>18.918900000000001</v>
      </c>
      <c r="F26" s="38">
        <v>90</v>
      </c>
      <c r="G26" s="44">
        <v>81.081000000000003</v>
      </c>
      <c r="H26" s="38">
        <v>2</v>
      </c>
      <c r="I26" s="40">
        <v>2.222</v>
      </c>
      <c r="J26" s="41">
        <v>1</v>
      </c>
      <c r="K26" s="40">
        <v>1.11111</v>
      </c>
      <c r="L26" s="41">
        <v>5</v>
      </c>
      <c r="M26" s="40">
        <v>5.5556000000000001</v>
      </c>
      <c r="N26" s="42">
        <v>60</v>
      </c>
      <c r="O26" s="40">
        <v>66.666700000000006</v>
      </c>
      <c r="P26" s="42">
        <v>20</v>
      </c>
      <c r="Q26" s="40">
        <v>22.222000000000001</v>
      </c>
      <c r="R26" s="41">
        <v>0</v>
      </c>
      <c r="S26" s="40">
        <v>0</v>
      </c>
      <c r="T26" s="46">
        <v>2</v>
      </c>
      <c r="U26" s="39">
        <v>2.2222</v>
      </c>
      <c r="V26" s="38">
        <v>1</v>
      </c>
      <c r="W26" s="39">
        <v>0.90090000000000003</v>
      </c>
      <c r="X26" s="25">
        <v>1365</v>
      </c>
      <c r="Y26" s="26">
        <v>100</v>
      </c>
      <c r="Z26" s="70"/>
    </row>
    <row r="27" spans="1:26" s="24" customFormat="1" ht="15" customHeight="1" x14ac:dyDescent="0.25">
      <c r="A27" s="22" t="s">
        <v>1</v>
      </c>
      <c r="B27" s="66" t="s">
        <v>42</v>
      </c>
      <c r="C27" s="67">
        <v>20</v>
      </c>
      <c r="D27" s="61">
        <v>2</v>
      </c>
      <c r="E27" s="58">
        <v>10</v>
      </c>
      <c r="F27" s="53">
        <v>18</v>
      </c>
      <c r="G27" s="68">
        <v>90</v>
      </c>
      <c r="H27" s="61">
        <v>0</v>
      </c>
      <c r="I27" s="54">
        <v>0</v>
      </c>
      <c r="J27" s="55">
        <v>0</v>
      </c>
      <c r="K27" s="54">
        <v>0</v>
      </c>
      <c r="L27" s="55">
        <v>0</v>
      </c>
      <c r="M27" s="54">
        <v>0</v>
      </c>
      <c r="N27" s="55">
        <v>5</v>
      </c>
      <c r="O27" s="54">
        <v>27.777799999999999</v>
      </c>
      <c r="P27" s="56">
        <v>12</v>
      </c>
      <c r="Q27" s="54">
        <v>66.667000000000002</v>
      </c>
      <c r="R27" s="55">
        <v>0</v>
      </c>
      <c r="S27" s="54">
        <v>0</v>
      </c>
      <c r="T27" s="60">
        <v>1</v>
      </c>
      <c r="U27" s="58">
        <v>5.5556000000000001</v>
      </c>
      <c r="V27" s="61">
        <v>1</v>
      </c>
      <c r="W27" s="58">
        <v>5</v>
      </c>
      <c r="X27" s="63">
        <v>579</v>
      </c>
      <c r="Y27" s="64">
        <v>100</v>
      </c>
      <c r="Z27" s="69"/>
    </row>
    <row r="28" spans="1:26" s="24" customFormat="1" ht="15" customHeight="1" x14ac:dyDescent="0.25">
      <c r="A28" s="22" t="s">
        <v>1</v>
      </c>
      <c r="B28" s="52" t="s">
        <v>41</v>
      </c>
      <c r="C28" s="47">
        <v>681</v>
      </c>
      <c r="D28" s="38">
        <v>123</v>
      </c>
      <c r="E28" s="39">
        <v>18.061699999999998</v>
      </c>
      <c r="F28" s="45">
        <v>558</v>
      </c>
      <c r="G28" s="44">
        <v>81.938000000000002</v>
      </c>
      <c r="H28" s="45">
        <v>0</v>
      </c>
      <c r="I28" s="40">
        <v>0</v>
      </c>
      <c r="J28" s="42">
        <v>0</v>
      </c>
      <c r="K28" s="40">
        <v>0</v>
      </c>
      <c r="L28" s="42">
        <v>35</v>
      </c>
      <c r="M28" s="40">
        <v>6.2724000000000002</v>
      </c>
      <c r="N28" s="42">
        <v>344</v>
      </c>
      <c r="O28" s="40">
        <v>61.648699999999998</v>
      </c>
      <c r="P28" s="41">
        <v>156</v>
      </c>
      <c r="Q28" s="40">
        <v>27.957000000000001</v>
      </c>
      <c r="R28" s="42">
        <v>0</v>
      </c>
      <c r="S28" s="40">
        <v>0</v>
      </c>
      <c r="T28" s="43">
        <v>23</v>
      </c>
      <c r="U28" s="39">
        <v>4.1219000000000001</v>
      </c>
      <c r="V28" s="38">
        <v>12</v>
      </c>
      <c r="W28" s="39">
        <v>1.7621</v>
      </c>
      <c r="X28" s="25">
        <v>1414</v>
      </c>
      <c r="Y28" s="26">
        <v>100</v>
      </c>
      <c r="Z28" s="70"/>
    </row>
    <row r="29" spans="1:26" s="24" customFormat="1" ht="15" customHeight="1" x14ac:dyDescent="0.25">
      <c r="A29" s="22" t="s">
        <v>1</v>
      </c>
      <c r="B29" s="66" t="s">
        <v>40</v>
      </c>
      <c r="C29" s="65">
        <v>98</v>
      </c>
      <c r="D29" s="53">
        <v>7</v>
      </c>
      <c r="E29" s="58">
        <v>7.1429</v>
      </c>
      <c r="F29" s="53">
        <v>91</v>
      </c>
      <c r="G29" s="68">
        <v>92.856999999999999</v>
      </c>
      <c r="H29" s="53">
        <v>1</v>
      </c>
      <c r="I29" s="54">
        <v>1.099</v>
      </c>
      <c r="J29" s="55">
        <v>0</v>
      </c>
      <c r="K29" s="54">
        <v>0</v>
      </c>
      <c r="L29" s="56">
        <v>41</v>
      </c>
      <c r="M29" s="54">
        <v>45.054900000000004</v>
      </c>
      <c r="N29" s="55">
        <v>24</v>
      </c>
      <c r="O29" s="54">
        <v>26.3736</v>
      </c>
      <c r="P29" s="56">
        <v>21</v>
      </c>
      <c r="Q29" s="54">
        <v>23.077000000000002</v>
      </c>
      <c r="R29" s="55">
        <v>0</v>
      </c>
      <c r="S29" s="54">
        <v>0</v>
      </c>
      <c r="T29" s="60">
        <v>4</v>
      </c>
      <c r="U29" s="58">
        <v>4.3956</v>
      </c>
      <c r="V29" s="53">
        <v>9</v>
      </c>
      <c r="W29" s="58">
        <v>9.1837</v>
      </c>
      <c r="X29" s="63">
        <v>1870</v>
      </c>
      <c r="Y29" s="64">
        <v>99.412000000000006</v>
      </c>
      <c r="Z29" s="69"/>
    </row>
    <row r="30" spans="1:26" s="24" customFormat="1" ht="15" customHeight="1" x14ac:dyDescent="0.25">
      <c r="A30" s="22" t="s">
        <v>1</v>
      </c>
      <c r="B30" s="52" t="s">
        <v>43</v>
      </c>
      <c r="C30" s="37">
        <v>130</v>
      </c>
      <c r="D30" s="38">
        <v>5</v>
      </c>
      <c r="E30" s="39">
        <v>3.8462000000000001</v>
      </c>
      <c r="F30" s="45">
        <v>125</v>
      </c>
      <c r="G30" s="44">
        <v>96.153999999999996</v>
      </c>
      <c r="H30" s="45">
        <v>3</v>
      </c>
      <c r="I30" s="40">
        <v>2.4</v>
      </c>
      <c r="J30" s="41">
        <v>0</v>
      </c>
      <c r="K30" s="40">
        <v>0</v>
      </c>
      <c r="L30" s="42">
        <v>4</v>
      </c>
      <c r="M30" s="40">
        <v>3.2</v>
      </c>
      <c r="N30" s="42">
        <v>7</v>
      </c>
      <c r="O30" s="40">
        <v>5.6</v>
      </c>
      <c r="P30" s="42">
        <v>109</v>
      </c>
      <c r="Q30" s="40">
        <v>87.2</v>
      </c>
      <c r="R30" s="42">
        <v>0</v>
      </c>
      <c r="S30" s="40">
        <v>0</v>
      </c>
      <c r="T30" s="43">
        <v>2</v>
      </c>
      <c r="U30" s="39">
        <v>1.6</v>
      </c>
      <c r="V30" s="38">
        <v>0</v>
      </c>
      <c r="W30" s="39">
        <v>0</v>
      </c>
      <c r="X30" s="25">
        <v>3559</v>
      </c>
      <c r="Y30" s="26">
        <v>100</v>
      </c>
      <c r="Z30" s="70"/>
    </row>
    <row r="31" spans="1:26" s="24" customFormat="1" ht="15" customHeight="1" x14ac:dyDescent="0.25">
      <c r="A31" s="22" t="s">
        <v>1</v>
      </c>
      <c r="B31" s="66" t="s">
        <v>44</v>
      </c>
      <c r="C31" s="67">
        <v>204</v>
      </c>
      <c r="D31" s="53">
        <v>8</v>
      </c>
      <c r="E31" s="58">
        <v>3.9216000000000002</v>
      </c>
      <c r="F31" s="61">
        <v>196</v>
      </c>
      <c r="G31" s="68">
        <v>96.078000000000003</v>
      </c>
      <c r="H31" s="53">
        <v>8</v>
      </c>
      <c r="I31" s="54">
        <v>4.0819999999999999</v>
      </c>
      <c r="J31" s="56">
        <v>1</v>
      </c>
      <c r="K31" s="54">
        <v>0.51019999999999999</v>
      </c>
      <c r="L31" s="55">
        <v>15</v>
      </c>
      <c r="M31" s="54">
        <v>7.6531000000000002</v>
      </c>
      <c r="N31" s="56">
        <v>80</v>
      </c>
      <c r="O31" s="54">
        <v>40.816299999999998</v>
      </c>
      <c r="P31" s="55">
        <v>82</v>
      </c>
      <c r="Q31" s="54">
        <v>41.837000000000003</v>
      </c>
      <c r="R31" s="55">
        <v>0</v>
      </c>
      <c r="S31" s="54">
        <v>0</v>
      </c>
      <c r="T31" s="57">
        <v>10</v>
      </c>
      <c r="U31" s="58">
        <v>5.1020000000000003</v>
      </c>
      <c r="V31" s="53">
        <v>7</v>
      </c>
      <c r="W31" s="58">
        <v>3.4314</v>
      </c>
      <c r="X31" s="63">
        <v>2232</v>
      </c>
      <c r="Y31" s="64">
        <v>100</v>
      </c>
      <c r="Z31" s="69"/>
    </row>
    <row r="32" spans="1:26" s="24" customFormat="1" ht="15" customHeight="1" x14ac:dyDescent="0.25">
      <c r="A32" s="22" t="s">
        <v>1</v>
      </c>
      <c r="B32" s="52" t="s">
        <v>46</v>
      </c>
      <c r="C32" s="37">
        <v>152</v>
      </c>
      <c r="D32" s="45">
        <v>8</v>
      </c>
      <c r="E32" s="39">
        <v>5.2632000000000003</v>
      </c>
      <c r="F32" s="38">
        <v>144</v>
      </c>
      <c r="G32" s="44">
        <v>94.736999999999995</v>
      </c>
      <c r="H32" s="38">
        <v>1</v>
      </c>
      <c r="I32" s="40">
        <v>0.69399999999999995</v>
      </c>
      <c r="J32" s="42">
        <v>0</v>
      </c>
      <c r="K32" s="40">
        <v>0</v>
      </c>
      <c r="L32" s="42">
        <v>0</v>
      </c>
      <c r="M32" s="40">
        <v>0</v>
      </c>
      <c r="N32" s="42">
        <v>93</v>
      </c>
      <c r="O32" s="40">
        <v>64.583299999999994</v>
      </c>
      <c r="P32" s="41">
        <v>47</v>
      </c>
      <c r="Q32" s="40">
        <v>32.639000000000003</v>
      </c>
      <c r="R32" s="41">
        <v>0</v>
      </c>
      <c r="S32" s="40">
        <v>0</v>
      </c>
      <c r="T32" s="46">
        <v>3</v>
      </c>
      <c r="U32" s="39">
        <v>2.0832999999999999</v>
      </c>
      <c r="V32" s="45">
        <v>0</v>
      </c>
      <c r="W32" s="39">
        <v>0</v>
      </c>
      <c r="X32" s="25">
        <v>960</v>
      </c>
      <c r="Y32" s="26">
        <v>100</v>
      </c>
      <c r="Z32" s="70"/>
    </row>
    <row r="33" spans="1:26" s="24" customFormat="1" ht="15" customHeight="1" x14ac:dyDescent="0.25">
      <c r="A33" s="22" t="s">
        <v>1</v>
      </c>
      <c r="B33" s="66" t="s">
        <v>45</v>
      </c>
      <c r="C33" s="65">
        <v>475</v>
      </c>
      <c r="D33" s="61">
        <v>36</v>
      </c>
      <c r="E33" s="58">
        <v>7.5789</v>
      </c>
      <c r="F33" s="61">
        <v>439</v>
      </c>
      <c r="G33" s="68">
        <v>92.421000000000006</v>
      </c>
      <c r="H33" s="61">
        <v>1</v>
      </c>
      <c r="I33" s="54">
        <v>0.22800000000000001</v>
      </c>
      <c r="J33" s="55">
        <v>0</v>
      </c>
      <c r="K33" s="54">
        <v>0</v>
      </c>
      <c r="L33" s="56">
        <v>20</v>
      </c>
      <c r="M33" s="54">
        <v>4.5557999999999996</v>
      </c>
      <c r="N33" s="55">
        <v>94</v>
      </c>
      <c r="O33" s="54">
        <v>21.412299999999998</v>
      </c>
      <c r="P33" s="55">
        <v>296</v>
      </c>
      <c r="Q33" s="54">
        <v>67.426000000000002</v>
      </c>
      <c r="R33" s="56">
        <v>0</v>
      </c>
      <c r="S33" s="54">
        <v>0</v>
      </c>
      <c r="T33" s="60">
        <v>28</v>
      </c>
      <c r="U33" s="58">
        <v>6.3780999999999999</v>
      </c>
      <c r="V33" s="61">
        <v>8</v>
      </c>
      <c r="W33" s="58">
        <v>1.6841999999999999</v>
      </c>
      <c r="X33" s="63">
        <v>2381</v>
      </c>
      <c r="Y33" s="64">
        <v>100</v>
      </c>
      <c r="Z33" s="69"/>
    </row>
    <row r="34" spans="1:26" s="24" customFormat="1" ht="15" customHeight="1" x14ac:dyDescent="0.25">
      <c r="A34" s="22" t="s">
        <v>1</v>
      </c>
      <c r="B34" s="52" t="s">
        <v>47</v>
      </c>
      <c r="C34" s="47">
        <v>43</v>
      </c>
      <c r="D34" s="45">
        <v>2</v>
      </c>
      <c r="E34" s="39">
        <v>4.6512000000000002</v>
      </c>
      <c r="F34" s="45">
        <v>41</v>
      </c>
      <c r="G34" s="44">
        <v>95.349000000000004</v>
      </c>
      <c r="H34" s="38">
        <v>11</v>
      </c>
      <c r="I34" s="40">
        <v>26.829000000000001</v>
      </c>
      <c r="J34" s="42">
        <v>0</v>
      </c>
      <c r="K34" s="40">
        <v>0</v>
      </c>
      <c r="L34" s="41">
        <v>0</v>
      </c>
      <c r="M34" s="40">
        <v>0</v>
      </c>
      <c r="N34" s="42">
        <v>2</v>
      </c>
      <c r="O34" s="40">
        <v>4.8780000000000001</v>
      </c>
      <c r="P34" s="41">
        <v>28</v>
      </c>
      <c r="Q34" s="40">
        <v>68.293000000000006</v>
      </c>
      <c r="R34" s="41">
        <v>0</v>
      </c>
      <c r="S34" s="40">
        <v>0</v>
      </c>
      <c r="T34" s="43">
        <v>0</v>
      </c>
      <c r="U34" s="39">
        <v>0</v>
      </c>
      <c r="V34" s="45">
        <v>1</v>
      </c>
      <c r="W34" s="39">
        <v>2.3256000000000001</v>
      </c>
      <c r="X34" s="25">
        <v>823</v>
      </c>
      <c r="Y34" s="26">
        <v>96.233000000000004</v>
      </c>
      <c r="Z34" s="70"/>
    </row>
    <row r="35" spans="1:26" s="24" customFormat="1" ht="15" customHeight="1" x14ac:dyDescent="0.25">
      <c r="A35" s="22" t="s">
        <v>1</v>
      </c>
      <c r="B35" s="66" t="s">
        <v>50</v>
      </c>
      <c r="C35" s="67">
        <v>80</v>
      </c>
      <c r="D35" s="61">
        <v>6</v>
      </c>
      <c r="E35" s="58">
        <v>7.5</v>
      </c>
      <c r="F35" s="61">
        <v>74</v>
      </c>
      <c r="G35" s="68">
        <v>92.5</v>
      </c>
      <c r="H35" s="61">
        <v>1</v>
      </c>
      <c r="I35" s="54">
        <v>1.351</v>
      </c>
      <c r="J35" s="55">
        <v>0</v>
      </c>
      <c r="K35" s="54">
        <v>0</v>
      </c>
      <c r="L35" s="56">
        <v>13</v>
      </c>
      <c r="M35" s="54">
        <v>17.567599999999999</v>
      </c>
      <c r="N35" s="55">
        <v>14</v>
      </c>
      <c r="O35" s="54">
        <v>18.918900000000001</v>
      </c>
      <c r="P35" s="56">
        <v>38</v>
      </c>
      <c r="Q35" s="54">
        <v>51.350999999999999</v>
      </c>
      <c r="R35" s="55">
        <v>0</v>
      </c>
      <c r="S35" s="54">
        <v>0</v>
      </c>
      <c r="T35" s="60">
        <v>8</v>
      </c>
      <c r="U35" s="58">
        <v>10.8108</v>
      </c>
      <c r="V35" s="61">
        <v>0</v>
      </c>
      <c r="W35" s="58">
        <v>0</v>
      </c>
      <c r="X35" s="63">
        <v>1055</v>
      </c>
      <c r="Y35" s="64">
        <v>100</v>
      </c>
      <c r="Z35" s="69"/>
    </row>
    <row r="36" spans="1:26" s="24" customFormat="1" ht="15" customHeight="1" x14ac:dyDescent="0.25">
      <c r="A36" s="22" t="s">
        <v>1</v>
      </c>
      <c r="B36" s="52" t="s">
        <v>54</v>
      </c>
      <c r="C36" s="47">
        <v>284</v>
      </c>
      <c r="D36" s="45">
        <v>23</v>
      </c>
      <c r="E36" s="39">
        <v>8.0985999999999994</v>
      </c>
      <c r="F36" s="38">
        <v>261</v>
      </c>
      <c r="G36" s="44">
        <v>91.900999999999996</v>
      </c>
      <c r="H36" s="45">
        <v>8</v>
      </c>
      <c r="I36" s="40">
        <v>3.0649999999999999</v>
      </c>
      <c r="J36" s="42">
        <v>2</v>
      </c>
      <c r="K36" s="40">
        <v>0.76627999999999996</v>
      </c>
      <c r="L36" s="42">
        <v>90</v>
      </c>
      <c r="M36" s="40">
        <v>34.482799999999997</v>
      </c>
      <c r="N36" s="41">
        <v>65</v>
      </c>
      <c r="O36" s="40">
        <v>24.904199999999999</v>
      </c>
      <c r="P36" s="41">
        <v>80</v>
      </c>
      <c r="Q36" s="40">
        <v>30.651</v>
      </c>
      <c r="R36" s="42">
        <v>3</v>
      </c>
      <c r="S36" s="40">
        <v>1.1494</v>
      </c>
      <c r="T36" s="46">
        <v>13</v>
      </c>
      <c r="U36" s="39">
        <v>4.9808000000000003</v>
      </c>
      <c r="V36" s="45">
        <v>54</v>
      </c>
      <c r="W36" s="39">
        <v>19.014099999999999</v>
      </c>
      <c r="X36" s="25">
        <v>704</v>
      </c>
      <c r="Y36" s="26">
        <v>100</v>
      </c>
      <c r="Z36" s="70"/>
    </row>
    <row r="37" spans="1:26" s="24" customFormat="1" ht="15" customHeight="1" x14ac:dyDescent="0.25">
      <c r="A37" s="22" t="s">
        <v>1</v>
      </c>
      <c r="B37" s="66" t="s">
        <v>51</v>
      </c>
      <c r="C37" s="65">
        <v>78</v>
      </c>
      <c r="D37" s="61">
        <v>20</v>
      </c>
      <c r="E37" s="58">
        <v>25.640999999999998</v>
      </c>
      <c r="F37" s="53">
        <v>58</v>
      </c>
      <c r="G37" s="68">
        <v>74.358999999999995</v>
      </c>
      <c r="H37" s="53">
        <v>0</v>
      </c>
      <c r="I37" s="54">
        <v>0</v>
      </c>
      <c r="J37" s="55">
        <v>0</v>
      </c>
      <c r="K37" s="54">
        <v>0</v>
      </c>
      <c r="L37" s="55">
        <v>3</v>
      </c>
      <c r="M37" s="54">
        <v>5.1723999999999997</v>
      </c>
      <c r="N37" s="55">
        <v>2</v>
      </c>
      <c r="O37" s="54">
        <v>3.4483000000000001</v>
      </c>
      <c r="P37" s="55">
        <v>53</v>
      </c>
      <c r="Q37" s="54">
        <v>91.379000000000005</v>
      </c>
      <c r="R37" s="56">
        <v>0</v>
      </c>
      <c r="S37" s="54">
        <v>0</v>
      </c>
      <c r="T37" s="60">
        <v>0</v>
      </c>
      <c r="U37" s="58">
        <v>0</v>
      </c>
      <c r="V37" s="61">
        <v>1</v>
      </c>
      <c r="W37" s="58">
        <v>1.2821</v>
      </c>
      <c r="X37" s="63">
        <v>491</v>
      </c>
      <c r="Y37" s="64">
        <v>100</v>
      </c>
      <c r="Z37" s="69"/>
    </row>
    <row r="38" spans="1:26" s="24" customFormat="1" ht="15" customHeight="1" x14ac:dyDescent="0.25">
      <c r="A38" s="22" t="s">
        <v>1</v>
      </c>
      <c r="B38" s="52" t="s">
        <v>52</v>
      </c>
      <c r="C38" s="37">
        <v>209</v>
      </c>
      <c r="D38" s="45">
        <v>17</v>
      </c>
      <c r="E38" s="39">
        <v>8.1340000000000003</v>
      </c>
      <c r="F38" s="38">
        <v>192</v>
      </c>
      <c r="G38" s="44">
        <v>91.866</v>
      </c>
      <c r="H38" s="38">
        <v>0</v>
      </c>
      <c r="I38" s="40">
        <v>0</v>
      </c>
      <c r="J38" s="42">
        <v>2</v>
      </c>
      <c r="K38" s="40">
        <v>1.0416700000000001</v>
      </c>
      <c r="L38" s="42">
        <v>55</v>
      </c>
      <c r="M38" s="40">
        <v>28.645800000000001</v>
      </c>
      <c r="N38" s="42">
        <v>59</v>
      </c>
      <c r="O38" s="40">
        <v>30.729199999999999</v>
      </c>
      <c r="P38" s="42">
        <v>68</v>
      </c>
      <c r="Q38" s="40">
        <v>35.417000000000002</v>
      </c>
      <c r="R38" s="42">
        <v>1</v>
      </c>
      <c r="S38" s="40">
        <v>0.52080000000000004</v>
      </c>
      <c r="T38" s="43">
        <v>7</v>
      </c>
      <c r="U38" s="39">
        <v>3.6457999999999999</v>
      </c>
      <c r="V38" s="45">
        <v>13</v>
      </c>
      <c r="W38" s="39">
        <v>6.2201000000000004</v>
      </c>
      <c r="X38" s="25">
        <v>2561</v>
      </c>
      <c r="Y38" s="26">
        <v>100</v>
      </c>
      <c r="Z38" s="70"/>
    </row>
    <row r="39" spans="1:26" s="24" customFormat="1" ht="15" customHeight="1" x14ac:dyDescent="0.25">
      <c r="A39" s="22" t="s">
        <v>1</v>
      </c>
      <c r="B39" s="66" t="s">
        <v>53</v>
      </c>
      <c r="C39" s="65">
        <v>20</v>
      </c>
      <c r="D39" s="53">
        <v>0</v>
      </c>
      <c r="E39" s="58">
        <v>0</v>
      </c>
      <c r="F39" s="53">
        <v>20</v>
      </c>
      <c r="G39" s="68">
        <v>100</v>
      </c>
      <c r="H39" s="61">
        <v>3</v>
      </c>
      <c r="I39" s="54">
        <v>15</v>
      </c>
      <c r="J39" s="55">
        <v>0</v>
      </c>
      <c r="K39" s="54">
        <v>0</v>
      </c>
      <c r="L39" s="56">
        <v>15</v>
      </c>
      <c r="M39" s="54">
        <v>75</v>
      </c>
      <c r="N39" s="55">
        <v>0</v>
      </c>
      <c r="O39" s="54">
        <v>0</v>
      </c>
      <c r="P39" s="56">
        <v>2</v>
      </c>
      <c r="Q39" s="54">
        <v>10</v>
      </c>
      <c r="R39" s="55">
        <v>0</v>
      </c>
      <c r="S39" s="54">
        <v>0</v>
      </c>
      <c r="T39" s="60">
        <v>0</v>
      </c>
      <c r="U39" s="58">
        <v>0</v>
      </c>
      <c r="V39" s="53">
        <v>3</v>
      </c>
      <c r="W39" s="58">
        <v>15</v>
      </c>
      <c r="X39" s="63">
        <v>866</v>
      </c>
      <c r="Y39" s="64">
        <v>100</v>
      </c>
      <c r="Z39" s="69"/>
    </row>
    <row r="40" spans="1:26" s="24" customFormat="1" ht="15" customHeight="1" x14ac:dyDescent="0.25">
      <c r="A40" s="22" t="s">
        <v>1</v>
      </c>
      <c r="B40" s="52" t="s">
        <v>55</v>
      </c>
      <c r="C40" s="47">
        <v>286</v>
      </c>
      <c r="D40" s="45">
        <v>17</v>
      </c>
      <c r="E40" s="39">
        <v>5.9440999999999997</v>
      </c>
      <c r="F40" s="38">
        <v>269</v>
      </c>
      <c r="G40" s="44">
        <v>94.055999999999997</v>
      </c>
      <c r="H40" s="38">
        <v>0</v>
      </c>
      <c r="I40" s="40">
        <v>0</v>
      </c>
      <c r="J40" s="42">
        <v>2</v>
      </c>
      <c r="K40" s="40">
        <v>0.74348999999999998</v>
      </c>
      <c r="L40" s="42">
        <v>22</v>
      </c>
      <c r="M40" s="40">
        <v>8.1783999999999999</v>
      </c>
      <c r="N40" s="41">
        <v>79</v>
      </c>
      <c r="O40" s="40">
        <v>29.367999999999999</v>
      </c>
      <c r="P40" s="41">
        <v>148</v>
      </c>
      <c r="Q40" s="40">
        <v>55.018999999999998</v>
      </c>
      <c r="R40" s="42">
        <v>0</v>
      </c>
      <c r="S40" s="40">
        <v>0</v>
      </c>
      <c r="T40" s="43">
        <v>18</v>
      </c>
      <c r="U40" s="39">
        <v>6.6913999999999998</v>
      </c>
      <c r="V40" s="45">
        <v>6</v>
      </c>
      <c r="W40" s="39">
        <v>2.0979000000000001</v>
      </c>
      <c r="X40" s="25">
        <v>4873</v>
      </c>
      <c r="Y40" s="26">
        <v>100</v>
      </c>
    </row>
    <row r="41" spans="1:26" s="24" customFormat="1" ht="15" customHeight="1" x14ac:dyDescent="0.25">
      <c r="A41" s="22" t="s">
        <v>1</v>
      </c>
      <c r="B41" s="66" t="s">
        <v>48</v>
      </c>
      <c r="C41" s="65">
        <v>130</v>
      </c>
      <c r="D41" s="53">
        <v>6</v>
      </c>
      <c r="E41" s="58">
        <v>4.6154000000000002</v>
      </c>
      <c r="F41" s="61">
        <v>124</v>
      </c>
      <c r="G41" s="68">
        <v>95.385000000000005</v>
      </c>
      <c r="H41" s="61">
        <v>0</v>
      </c>
      <c r="I41" s="54">
        <v>0</v>
      </c>
      <c r="J41" s="55">
        <v>0</v>
      </c>
      <c r="K41" s="54">
        <v>0</v>
      </c>
      <c r="L41" s="55">
        <v>11</v>
      </c>
      <c r="M41" s="54">
        <v>8.8710000000000004</v>
      </c>
      <c r="N41" s="55">
        <v>85</v>
      </c>
      <c r="O41" s="54">
        <v>68.548400000000001</v>
      </c>
      <c r="P41" s="56">
        <v>25</v>
      </c>
      <c r="Q41" s="54">
        <v>20.161000000000001</v>
      </c>
      <c r="R41" s="56">
        <v>0</v>
      </c>
      <c r="S41" s="54">
        <v>0</v>
      </c>
      <c r="T41" s="57">
        <v>3</v>
      </c>
      <c r="U41" s="58">
        <v>2.4194</v>
      </c>
      <c r="V41" s="53">
        <v>5</v>
      </c>
      <c r="W41" s="58">
        <v>3.8462000000000001</v>
      </c>
      <c r="X41" s="63">
        <v>2661</v>
      </c>
      <c r="Y41" s="64">
        <v>100</v>
      </c>
      <c r="Z41" s="69"/>
    </row>
    <row r="42" spans="1:26" s="24" customFormat="1" ht="15" customHeight="1" x14ac:dyDescent="0.25">
      <c r="A42" s="22" t="s">
        <v>1</v>
      </c>
      <c r="B42" s="52" t="s">
        <v>49</v>
      </c>
      <c r="C42" s="47">
        <v>57</v>
      </c>
      <c r="D42" s="45">
        <v>1</v>
      </c>
      <c r="E42" s="39">
        <v>1.7544</v>
      </c>
      <c r="F42" s="38">
        <v>56</v>
      </c>
      <c r="G42" s="44">
        <v>98.245999999999995</v>
      </c>
      <c r="H42" s="38">
        <v>19</v>
      </c>
      <c r="I42" s="40">
        <v>33.929000000000002</v>
      </c>
      <c r="J42" s="42">
        <v>0</v>
      </c>
      <c r="K42" s="40">
        <v>0</v>
      </c>
      <c r="L42" s="42">
        <v>4</v>
      </c>
      <c r="M42" s="40">
        <v>7.1429</v>
      </c>
      <c r="N42" s="41">
        <v>5</v>
      </c>
      <c r="O42" s="40">
        <v>8.9285999999999994</v>
      </c>
      <c r="P42" s="41">
        <v>27</v>
      </c>
      <c r="Q42" s="40">
        <v>48.213999999999999</v>
      </c>
      <c r="R42" s="41">
        <v>0</v>
      </c>
      <c r="S42" s="40">
        <v>0</v>
      </c>
      <c r="T42" s="43">
        <v>1</v>
      </c>
      <c r="U42" s="39">
        <v>1.7857000000000001</v>
      </c>
      <c r="V42" s="45">
        <v>0</v>
      </c>
      <c r="W42" s="39">
        <v>0</v>
      </c>
      <c r="X42" s="25">
        <v>483</v>
      </c>
      <c r="Y42" s="26">
        <v>100</v>
      </c>
      <c r="Z42" s="70"/>
    </row>
    <row r="43" spans="1:26" s="24" customFormat="1" ht="15" customHeight="1" x14ac:dyDescent="0.25">
      <c r="A43" s="22" t="s">
        <v>1</v>
      </c>
      <c r="B43" s="66" t="s">
        <v>56</v>
      </c>
      <c r="C43" s="65">
        <v>312</v>
      </c>
      <c r="D43" s="61">
        <v>17</v>
      </c>
      <c r="E43" s="58">
        <v>5.4486999999999997</v>
      </c>
      <c r="F43" s="61">
        <v>295</v>
      </c>
      <c r="G43" s="68">
        <v>94.551000000000002</v>
      </c>
      <c r="H43" s="53">
        <v>0</v>
      </c>
      <c r="I43" s="54">
        <v>0</v>
      </c>
      <c r="J43" s="55">
        <v>1</v>
      </c>
      <c r="K43" s="54">
        <v>0.33898</v>
      </c>
      <c r="L43" s="56">
        <v>4</v>
      </c>
      <c r="M43" s="54">
        <v>1.3559000000000001</v>
      </c>
      <c r="N43" s="55">
        <v>122</v>
      </c>
      <c r="O43" s="54">
        <v>41.355899999999998</v>
      </c>
      <c r="P43" s="55">
        <v>150</v>
      </c>
      <c r="Q43" s="54">
        <v>50.847000000000001</v>
      </c>
      <c r="R43" s="55">
        <v>0</v>
      </c>
      <c r="S43" s="54">
        <v>0</v>
      </c>
      <c r="T43" s="57">
        <v>18</v>
      </c>
      <c r="U43" s="58">
        <v>6.1017000000000001</v>
      </c>
      <c r="V43" s="61">
        <v>11</v>
      </c>
      <c r="W43" s="58">
        <v>3.5255999999999998</v>
      </c>
      <c r="X43" s="63">
        <v>3593</v>
      </c>
      <c r="Y43" s="64">
        <v>100</v>
      </c>
      <c r="Z43" s="69"/>
    </row>
    <row r="44" spans="1:26" s="24" customFormat="1" ht="15" customHeight="1" x14ac:dyDescent="0.25">
      <c r="A44" s="22" t="s">
        <v>1</v>
      </c>
      <c r="B44" s="52" t="s">
        <v>57</v>
      </c>
      <c r="C44" s="37">
        <v>273</v>
      </c>
      <c r="D44" s="45">
        <v>17</v>
      </c>
      <c r="E44" s="39">
        <v>6.2271000000000001</v>
      </c>
      <c r="F44" s="45">
        <v>256</v>
      </c>
      <c r="G44" s="44">
        <v>93.772999999999996</v>
      </c>
      <c r="H44" s="38">
        <v>26</v>
      </c>
      <c r="I44" s="40">
        <v>10.156000000000001</v>
      </c>
      <c r="J44" s="41">
        <v>0</v>
      </c>
      <c r="K44" s="40">
        <v>0</v>
      </c>
      <c r="L44" s="42">
        <v>41</v>
      </c>
      <c r="M44" s="40">
        <v>16.015599999999999</v>
      </c>
      <c r="N44" s="42">
        <v>74</v>
      </c>
      <c r="O44" s="40">
        <v>28.906300000000002</v>
      </c>
      <c r="P44" s="42">
        <v>92</v>
      </c>
      <c r="Q44" s="40">
        <v>35.938000000000002</v>
      </c>
      <c r="R44" s="41">
        <v>0</v>
      </c>
      <c r="S44" s="40">
        <v>0</v>
      </c>
      <c r="T44" s="46">
        <v>23</v>
      </c>
      <c r="U44" s="39">
        <v>8.9844000000000008</v>
      </c>
      <c r="V44" s="45">
        <v>16</v>
      </c>
      <c r="W44" s="39">
        <v>5.8608000000000002</v>
      </c>
      <c r="X44" s="25">
        <v>1816</v>
      </c>
      <c r="Y44" s="26">
        <v>100</v>
      </c>
      <c r="Z44" s="70"/>
    </row>
    <row r="45" spans="1:26" s="24" customFormat="1" ht="15" customHeight="1" x14ac:dyDescent="0.25">
      <c r="A45" s="22" t="s">
        <v>1</v>
      </c>
      <c r="B45" s="66" t="s">
        <v>58</v>
      </c>
      <c r="C45" s="65">
        <v>74</v>
      </c>
      <c r="D45" s="53">
        <v>13</v>
      </c>
      <c r="E45" s="58">
        <v>17.567599999999999</v>
      </c>
      <c r="F45" s="61">
        <v>61</v>
      </c>
      <c r="G45" s="68">
        <v>82.432000000000002</v>
      </c>
      <c r="H45" s="61">
        <v>0</v>
      </c>
      <c r="I45" s="54">
        <v>0</v>
      </c>
      <c r="J45" s="55">
        <v>0</v>
      </c>
      <c r="K45" s="54">
        <v>0</v>
      </c>
      <c r="L45" s="56">
        <v>11</v>
      </c>
      <c r="M45" s="54">
        <v>18.032800000000002</v>
      </c>
      <c r="N45" s="55">
        <v>0</v>
      </c>
      <c r="O45" s="54">
        <v>0</v>
      </c>
      <c r="P45" s="56">
        <v>48</v>
      </c>
      <c r="Q45" s="54">
        <v>78.688999999999993</v>
      </c>
      <c r="R45" s="55">
        <v>0</v>
      </c>
      <c r="S45" s="54">
        <v>0</v>
      </c>
      <c r="T45" s="57">
        <v>2</v>
      </c>
      <c r="U45" s="58">
        <v>3.2787000000000002</v>
      </c>
      <c r="V45" s="53">
        <v>1</v>
      </c>
      <c r="W45" s="58">
        <v>1.3513999999999999</v>
      </c>
      <c r="X45" s="63">
        <v>1289</v>
      </c>
      <c r="Y45" s="64">
        <v>100</v>
      </c>
      <c r="Z45" s="69"/>
    </row>
    <row r="46" spans="1:26" s="24" customFormat="1" ht="15" customHeight="1" x14ac:dyDescent="0.25">
      <c r="A46" s="22" t="s">
        <v>1</v>
      </c>
      <c r="B46" s="52" t="s">
        <v>59</v>
      </c>
      <c r="C46" s="37">
        <v>1473</v>
      </c>
      <c r="D46" s="38">
        <v>67</v>
      </c>
      <c r="E46" s="39">
        <v>4.5484999999999998</v>
      </c>
      <c r="F46" s="38">
        <v>1406</v>
      </c>
      <c r="G46" s="44">
        <v>95.450999999999993</v>
      </c>
      <c r="H46" s="38">
        <v>3</v>
      </c>
      <c r="I46" s="40">
        <v>0.21299999999999999</v>
      </c>
      <c r="J46" s="42">
        <v>1</v>
      </c>
      <c r="K46" s="40">
        <v>7.1120000000000003E-2</v>
      </c>
      <c r="L46" s="42">
        <v>243</v>
      </c>
      <c r="M46" s="40">
        <v>17.283100000000001</v>
      </c>
      <c r="N46" s="42">
        <v>409</v>
      </c>
      <c r="O46" s="40">
        <v>29.089600000000001</v>
      </c>
      <c r="P46" s="41">
        <v>692</v>
      </c>
      <c r="Q46" s="40">
        <v>49.218000000000004</v>
      </c>
      <c r="R46" s="41">
        <v>0</v>
      </c>
      <c r="S46" s="40">
        <v>0</v>
      </c>
      <c r="T46" s="46">
        <v>58</v>
      </c>
      <c r="U46" s="39">
        <v>4.1252000000000004</v>
      </c>
      <c r="V46" s="38">
        <v>63</v>
      </c>
      <c r="W46" s="39">
        <v>4.2770000000000001</v>
      </c>
      <c r="X46" s="25">
        <v>3006</v>
      </c>
      <c r="Y46" s="26">
        <v>100</v>
      </c>
      <c r="Z46" s="70"/>
    </row>
    <row r="47" spans="1:26" s="24" customFormat="1" ht="15" customHeight="1" x14ac:dyDescent="0.25">
      <c r="A47" s="22" t="s">
        <v>1</v>
      </c>
      <c r="B47" s="66" t="s">
        <v>60</v>
      </c>
      <c r="C47" s="67">
        <v>32</v>
      </c>
      <c r="D47" s="61">
        <v>3</v>
      </c>
      <c r="E47" s="58">
        <v>9.375</v>
      </c>
      <c r="F47" s="53">
        <v>29</v>
      </c>
      <c r="G47" s="68">
        <v>90.625</v>
      </c>
      <c r="H47" s="53">
        <v>0</v>
      </c>
      <c r="I47" s="54">
        <v>0</v>
      </c>
      <c r="J47" s="56">
        <v>0</v>
      </c>
      <c r="K47" s="54">
        <v>0</v>
      </c>
      <c r="L47" s="56">
        <v>13</v>
      </c>
      <c r="M47" s="54">
        <v>44.827599999999997</v>
      </c>
      <c r="N47" s="56">
        <v>3</v>
      </c>
      <c r="O47" s="54">
        <v>10.344799999999999</v>
      </c>
      <c r="P47" s="56">
        <v>11</v>
      </c>
      <c r="Q47" s="54">
        <v>37.930999999999997</v>
      </c>
      <c r="R47" s="55">
        <v>0</v>
      </c>
      <c r="S47" s="54">
        <v>0</v>
      </c>
      <c r="T47" s="57">
        <v>2</v>
      </c>
      <c r="U47" s="58">
        <v>6.8966000000000003</v>
      </c>
      <c r="V47" s="61">
        <v>7</v>
      </c>
      <c r="W47" s="58">
        <v>21.875</v>
      </c>
      <c r="X47" s="63">
        <v>312</v>
      </c>
      <c r="Y47" s="64">
        <v>100</v>
      </c>
      <c r="Z47" s="69"/>
    </row>
    <row r="48" spans="1:26" s="24" customFormat="1" ht="15" customHeight="1" x14ac:dyDescent="0.25">
      <c r="A48" s="22" t="s">
        <v>1</v>
      </c>
      <c r="B48" s="52" t="s">
        <v>61</v>
      </c>
      <c r="C48" s="37">
        <v>281</v>
      </c>
      <c r="D48" s="45">
        <v>37</v>
      </c>
      <c r="E48" s="39">
        <v>13.167299999999999</v>
      </c>
      <c r="F48" s="45">
        <v>244</v>
      </c>
      <c r="G48" s="44">
        <v>86.832999999999998</v>
      </c>
      <c r="H48" s="45">
        <v>1</v>
      </c>
      <c r="I48" s="40">
        <v>0.41</v>
      </c>
      <c r="J48" s="42">
        <v>1</v>
      </c>
      <c r="K48" s="40">
        <v>0.40983999999999998</v>
      </c>
      <c r="L48" s="41">
        <v>10</v>
      </c>
      <c r="M48" s="40">
        <v>4.0983999999999998</v>
      </c>
      <c r="N48" s="42">
        <v>154</v>
      </c>
      <c r="O48" s="40">
        <v>63.114800000000002</v>
      </c>
      <c r="P48" s="42">
        <v>65</v>
      </c>
      <c r="Q48" s="40">
        <v>26.638999999999999</v>
      </c>
      <c r="R48" s="41">
        <v>0</v>
      </c>
      <c r="S48" s="40">
        <v>0</v>
      </c>
      <c r="T48" s="46">
        <v>13</v>
      </c>
      <c r="U48" s="39">
        <v>5.3278999999999996</v>
      </c>
      <c r="V48" s="45">
        <v>5</v>
      </c>
      <c r="W48" s="39">
        <v>1.7794000000000001</v>
      </c>
      <c r="X48" s="25">
        <v>1243</v>
      </c>
      <c r="Y48" s="26">
        <v>100</v>
      </c>
      <c r="Z48" s="70"/>
    </row>
    <row r="49" spans="1:26" s="24" customFormat="1" ht="15" customHeight="1" x14ac:dyDescent="0.25">
      <c r="A49" s="22" t="s">
        <v>1</v>
      </c>
      <c r="B49" s="66" t="s">
        <v>62</v>
      </c>
      <c r="C49" s="67">
        <v>77</v>
      </c>
      <c r="D49" s="61">
        <v>2</v>
      </c>
      <c r="E49" s="58">
        <v>2.5973999999999999</v>
      </c>
      <c r="F49" s="61">
        <v>75</v>
      </c>
      <c r="G49" s="68">
        <v>97.403000000000006</v>
      </c>
      <c r="H49" s="53">
        <v>24</v>
      </c>
      <c r="I49" s="54">
        <v>32</v>
      </c>
      <c r="J49" s="55">
        <v>0</v>
      </c>
      <c r="K49" s="54">
        <v>0</v>
      </c>
      <c r="L49" s="55">
        <v>8</v>
      </c>
      <c r="M49" s="54">
        <v>10.666700000000001</v>
      </c>
      <c r="N49" s="55">
        <v>1</v>
      </c>
      <c r="O49" s="54">
        <v>1.3332999999999999</v>
      </c>
      <c r="P49" s="56">
        <v>35</v>
      </c>
      <c r="Q49" s="54">
        <v>46.667000000000002</v>
      </c>
      <c r="R49" s="56">
        <v>0</v>
      </c>
      <c r="S49" s="54">
        <v>0</v>
      </c>
      <c r="T49" s="57">
        <v>7</v>
      </c>
      <c r="U49" s="58">
        <v>9.3332999999999995</v>
      </c>
      <c r="V49" s="61">
        <v>0</v>
      </c>
      <c r="W49" s="58">
        <v>0</v>
      </c>
      <c r="X49" s="63">
        <v>698</v>
      </c>
      <c r="Y49" s="64">
        <v>100</v>
      </c>
      <c r="Z49" s="69"/>
    </row>
    <row r="50" spans="1:26" s="24" customFormat="1" ht="15" customHeight="1" x14ac:dyDescent="0.25">
      <c r="A50" s="22" t="s">
        <v>1</v>
      </c>
      <c r="B50" s="52" t="s">
        <v>63</v>
      </c>
      <c r="C50" s="37">
        <v>390</v>
      </c>
      <c r="D50" s="38">
        <v>18</v>
      </c>
      <c r="E50" s="39">
        <v>4.6154000000000002</v>
      </c>
      <c r="F50" s="38">
        <v>372</v>
      </c>
      <c r="G50" s="44">
        <v>95.385000000000005</v>
      </c>
      <c r="H50" s="38">
        <v>2</v>
      </c>
      <c r="I50" s="40">
        <v>0.53800000000000003</v>
      </c>
      <c r="J50" s="42">
        <v>2</v>
      </c>
      <c r="K50" s="40">
        <v>0.53763000000000005</v>
      </c>
      <c r="L50" s="41">
        <v>23</v>
      </c>
      <c r="M50" s="40">
        <v>6.1828000000000003</v>
      </c>
      <c r="N50" s="42">
        <v>199</v>
      </c>
      <c r="O50" s="40">
        <v>53.494599999999998</v>
      </c>
      <c r="P50" s="42">
        <v>141</v>
      </c>
      <c r="Q50" s="40">
        <v>37.902999999999999</v>
      </c>
      <c r="R50" s="41">
        <v>0</v>
      </c>
      <c r="S50" s="40">
        <v>0</v>
      </c>
      <c r="T50" s="46">
        <v>5</v>
      </c>
      <c r="U50" s="39">
        <v>1.3441000000000001</v>
      </c>
      <c r="V50" s="38">
        <v>13</v>
      </c>
      <c r="W50" s="39">
        <v>3.3332999999999999</v>
      </c>
      <c r="X50" s="25">
        <v>1777</v>
      </c>
      <c r="Y50" s="26">
        <v>100</v>
      </c>
      <c r="Z50" s="70"/>
    </row>
    <row r="51" spans="1:26" s="24" customFormat="1" ht="15" customHeight="1" x14ac:dyDescent="0.25">
      <c r="A51" s="22" t="s">
        <v>1</v>
      </c>
      <c r="B51" s="66" t="s">
        <v>64</v>
      </c>
      <c r="C51" s="65">
        <v>3257</v>
      </c>
      <c r="D51" s="53">
        <v>943</v>
      </c>
      <c r="E51" s="58">
        <v>28.952999999999999</v>
      </c>
      <c r="F51" s="53">
        <v>2314</v>
      </c>
      <c r="G51" s="68">
        <v>71.046999999999997</v>
      </c>
      <c r="H51" s="53">
        <v>6</v>
      </c>
      <c r="I51" s="54">
        <v>0.25900000000000001</v>
      </c>
      <c r="J51" s="56">
        <v>5</v>
      </c>
      <c r="K51" s="54">
        <v>0.21607999999999999</v>
      </c>
      <c r="L51" s="55">
        <v>1373</v>
      </c>
      <c r="M51" s="54">
        <v>59.334499999999998</v>
      </c>
      <c r="N51" s="55">
        <v>598</v>
      </c>
      <c r="O51" s="54">
        <v>25.842700000000001</v>
      </c>
      <c r="P51" s="55">
        <v>300</v>
      </c>
      <c r="Q51" s="54">
        <v>12.965</v>
      </c>
      <c r="R51" s="56">
        <v>1</v>
      </c>
      <c r="S51" s="54" t="s">
        <v>78</v>
      </c>
      <c r="T51" s="57">
        <v>31</v>
      </c>
      <c r="U51" s="58">
        <v>1.3396999999999999</v>
      </c>
      <c r="V51" s="53">
        <v>473</v>
      </c>
      <c r="W51" s="58">
        <v>14.522600000000001</v>
      </c>
      <c r="X51" s="63">
        <v>8758</v>
      </c>
      <c r="Y51" s="64">
        <v>100</v>
      </c>
      <c r="Z51" s="69"/>
    </row>
    <row r="52" spans="1:26" s="24" customFormat="1" ht="15" customHeight="1" x14ac:dyDescent="0.25">
      <c r="A52" s="22" t="s">
        <v>1</v>
      </c>
      <c r="B52" s="52" t="s">
        <v>65</v>
      </c>
      <c r="C52" s="37">
        <v>38</v>
      </c>
      <c r="D52" s="38">
        <v>0</v>
      </c>
      <c r="E52" s="39">
        <v>0</v>
      </c>
      <c r="F52" s="38">
        <v>38</v>
      </c>
      <c r="G52" s="44">
        <v>100</v>
      </c>
      <c r="H52" s="45">
        <v>1</v>
      </c>
      <c r="I52" s="40">
        <v>2.6320000000000001</v>
      </c>
      <c r="J52" s="42">
        <v>0</v>
      </c>
      <c r="K52" s="40">
        <v>0</v>
      </c>
      <c r="L52" s="41">
        <v>6</v>
      </c>
      <c r="M52" s="40">
        <v>15.7895</v>
      </c>
      <c r="N52" s="41">
        <v>1</v>
      </c>
      <c r="O52" s="40">
        <v>2.6316000000000002</v>
      </c>
      <c r="P52" s="42">
        <v>30</v>
      </c>
      <c r="Q52" s="40">
        <v>78.947000000000003</v>
      </c>
      <c r="R52" s="41">
        <v>0</v>
      </c>
      <c r="S52" s="40">
        <v>0</v>
      </c>
      <c r="T52" s="43">
        <v>0</v>
      </c>
      <c r="U52" s="39">
        <v>0</v>
      </c>
      <c r="V52" s="38">
        <v>6</v>
      </c>
      <c r="W52" s="39">
        <v>15.7895</v>
      </c>
      <c r="X52" s="25">
        <v>1029</v>
      </c>
      <c r="Y52" s="26">
        <v>100</v>
      </c>
      <c r="Z52" s="70"/>
    </row>
    <row r="53" spans="1:26" s="24" customFormat="1" ht="15" customHeight="1" x14ac:dyDescent="0.25">
      <c r="A53" s="22" t="s">
        <v>1</v>
      </c>
      <c r="B53" s="66" t="s">
        <v>66</v>
      </c>
      <c r="C53" s="67">
        <v>12</v>
      </c>
      <c r="D53" s="61">
        <v>0</v>
      </c>
      <c r="E53" s="58">
        <v>0</v>
      </c>
      <c r="F53" s="53">
        <v>12</v>
      </c>
      <c r="G53" s="68">
        <v>100</v>
      </c>
      <c r="H53" s="61">
        <v>0</v>
      </c>
      <c r="I53" s="54">
        <v>0</v>
      </c>
      <c r="J53" s="55">
        <v>0</v>
      </c>
      <c r="K53" s="54">
        <v>0</v>
      </c>
      <c r="L53" s="56">
        <v>2</v>
      </c>
      <c r="M53" s="54">
        <v>16.666699999999999</v>
      </c>
      <c r="N53" s="55">
        <v>4</v>
      </c>
      <c r="O53" s="54">
        <v>33.333300000000001</v>
      </c>
      <c r="P53" s="56">
        <v>6</v>
      </c>
      <c r="Q53" s="54">
        <v>50</v>
      </c>
      <c r="R53" s="56">
        <v>0</v>
      </c>
      <c r="S53" s="54">
        <v>0</v>
      </c>
      <c r="T53" s="57">
        <v>0</v>
      </c>
      <c r="U53" s="58">
        <v>0</v>
      </c>
      <c r="V53" s="61">
        <v>0</v>
      </c>
      <c r="W53" s="58">
        <v>0</v>
      </c>
      <c r="X53" s="63">
        <v>302</v>
      </c>
      <c r="Y53" s="64">
        <v>100</v>
      </c>
      <c r="Z53" s="69"/>
    </row>
    <row r="54" spans="1:26" s="24" customFormat="1" ht="15" customHeight="1" x14ac:dyDescent="0.25">
      <c r="A54" s="22" t="s">
        <v>1</v>
      </c>
      <c r="B54" s="52" t="s">
        <v>67</v>
      </c>
      <c r="C54" s="37">
        <v>694</v>
      </c>
      <c r="D54" s="38">
        <v>35</v>
      </c>
      <c r="E54" s="39">
        <v>5.0431999999999997</v>
      </c>
      <c r="F54" s="45">
        <v>659</v>
      </c>
      <c r="G54" s="44">
        <v>94.956999999999994</v>
      </c>
      <c r="H54" s="45">
        <v>0</v>
      </c>
      <c r="I54" s="40">
        <v>0</v>
      </c>
      <c r="J54" s="42">
        <v>5</v>
      </c>
      <c r="K54" s="62">
        <v>0.75873000000000002</v>
      </c>
      <c r="L54" s="41">
        <v>53</v>
      </c>
      <c r="M54" s="62">
        <v>8.0425000000000004</v>
      </c>
      <c r="N54" s="42">
        <v>431</v>
      </c>
      <c r="O54" s="40">
        <v>65.402100000000004</v>
      </c>
      <c r="P54" s="42">
        <v>148</v>
      </c>
      <c r="Q54" s="40">
        <v>22.457999999999998</v>
      </c>
      <c r="R54" s="42">
        <v>0</v>
      </c>
      <c r="S54" s="40">
        <v>0</v>
      </c>
      <c r="T54" s="46">
        <v>22</v>
      </c>
      <c r="U54" s="39">
        <v>3.3384</v>
      </c>
      <c r="V54" s="38">
        <v>38</v>
      </c>
      <c r="W54" s="39">
        <v>5.4755000000000003</v>
      </c>
      <c r="X54" s="25">
        <v>1982</v>
      </c>
      <c r="Y54" s="26">
        <v>100</v>
      </c>
      <c r="Z54" s="70"/>
    </row>
    <row r="55" spans="1:26" s="24" customFormat="1" ht="15" customHeight="1" x14ac:dyDescent="0.25">
      <c r="A55" s="22" t="s">
        <v>1</v>
      </c>
      <c r="B55" s="66" t="s">
        <v>68</v>
      </c>
      <c r="C55" s="65">
        <v>344</v>
      </c>
      <c r="D55" s="53">
        <v>68</v>
      </c>
      <c r="E55" s="58">
        <v>19.767399999999999</v>
      </c>
      <c r="F55" s="61">
        <v>276</v>
      </c>
      <c r="G55" s="68">
        <v>80.233000000000004</v>
      </c>
      <c r="H55" s="53">
        <v>3</v>
      </c>
      <c r="I55" s="54">
        <v>1.087</v>
      </c>
      <c r="J55" s="55">
        <v>4</v>
      </c>
      <c r="K55" s="54">
        <v>1.4492799999999999</v>
      </c>
      <c r="L55" s="56">
        <v>33</v>
      </c>
      <c r="M55" s="54">
        <v>11.9565</v>
      </c>
      <c r="N55" s="56">
        <v>19</v>
      </c>
      <c r="O55" s="54">
        <v>6.8841000000000001</v>
      </c>
      <c r="P55" s="55">
        <v>193</v>
      </c>
      <c r="Q55" s="54">
        <v>69.927999999999997</v>
      </c>
      <c r="R55" s="55">
        <v>1</v>
      </c>
      <c r="S55" s="54">
        <v>0.36230000000000001</v>
      </c>
      <c r="T55" s="60">
        <v>23</v>
      </c>
      <c r="U55" s="58">
        <v>8.3332999999999995</v>
      </c>
      <c r="V55" s="53">
        <v>4</v>
      </c>
      <c r="W55" s="58">
        <v>1.1628000000000001</v>
      </c>
      <c r="X55" s="63">
        <v>2339</v>
      </c>
      <c r="Y55" s="64">
        <v>100</v>
      </c>
      <c r="Z55" s="69"/>
    </row>
    <row r="56" spans="1:26" s="24" customFormat="1" ht="15" customHeight="1" x14ac:dyDescent="0.25">
      <c r="A56" s="22" t="s">
        <v>1</v>
      </c>
      <c r="B56" s="52" t="s">
        <v>69</v>
      </c>
      <c r="C56" s="37">
        <v>8</v>
      </c>
      <c r="D56" s="45">
        <v>0</v>
      </c>
      <c r="E56" s="39">
        <v>0</v>
      </c>
      <c r="F56" s="45">
        <v>8</v>
      </c>
      <c r="G56" s="44">
        <v>100</v>
      </c>
      <c r="H56" s="38">
        <v>0</v>
      </c>
      <c r="I56" s="40">
        <v>0</v>
      </c>
      <c r="J56" s="42">
        <v>0</v>
      </c>
      <c r="K56" s="40">
        <v>0</v>
      </c>
      <c r="L56" s="42">
        <v>0</v>
      </c>
      <c r="M56" s="40">
        <v>0</v>
      </c>
      <c r="N56" s="41">
        <v>2</v>
      </c>
      <c r="O56" s="40">
        <v>25</v>
      </c>
      <c r="P56" s="42">
        <v>6</v>
      </c>
      <c r="Q56" s="40">
        <v>75</v>
      </c>
      <c r="R56" s="41">
        <v>0</v>
      </c>
      <c r="S56" s="40">
        <v>0</v>
      </c>
      <c r="T56" s="43">
        <v>0</v>
      </c>
      <c r="U56" s="39">
        <v>0</v>
      </c>
      <c r="V56" s="45">
        <v>1</v>
      </c>
      <c r="W56" s="39">
        <v>12.5</v>
      </c>
      <c r="X56" s="25">
        <v>691</v>
      </c>
      <c r="Y56" s="26">
        <v>100</v>
      </c>
      <c r="Z56" s="70"/>
    </row>
    <row r="57" spans="1:26" s="24" customFormat="1" ht="15" customHeight="1" x14ac:dyDescent="0.25">
      <c r="A57" s="22" t="s">
        <v>1</v>
      </c>
      <c r="B57" s="66" t="s">
        <v>70</v>
      </c>
      <c r="C57" s="65">
        <v>474</v>
      </c>
      <c r="D57" s="61">
        <v>8</v>
      </c>
      <c r="E57" s="58">
        <v>1.6878</v>
      </c>
      <c r="F57" s="61">
        <v>466</v>
      </c>
      <c r="G57" s="68">
        <v>98.311999999999998</v>
      </c>
      <c r="H57" s="53">
        <v>20</v>
      </c>
      <c r="I57" s="54">
        <v>4.2919999999999998</v>
      </c>
      <c r="J57" s="56">
        <v>2</v>
      </c>
      <c r="K57" s="54">
        <v>0.42918000000000001</v>
      </c>
      <c r="L57" s="55">
        <v>52</v>
      </c>
      <c r="M57" s="54">
        <v>11.158799999999999</v>
      </c>
      <c r="N57" s="55">
        <v>161</v>
      </c>
      <c r="O57" s="54">
        <v>34.549399999999999</v>
      </c>
      <c r="P57" s="55">
        <v>209</v>
      </c>
      <c r="Q57" s="54">
        <v>44.85</v>
      </c>
      <c r="R57" s="55">
        <v>0</v>
      </c>
      <c r="S57" s="54">
        <v>0</v>
      </c>
      <c r="T57" s="60">
        <v>22</v>
      </c>
      <c r="U57" s="58">
        <v>4.7210000000000001</v>
      </c>
      <c r="V57" s="61">
        <v>8</v>
      </c>
      <c r="W57" s="58">
        <v>1.6878</v>
      </c>
      <c r="X57" s="63">
        <v>2235</v>
      </c>
      <c r="Y57" s="64">
        <v>100</v>
      </c>
      <c r="Z57" s="69"/>
    </row>
    <row r="58" spans="1:26" s="24" customFormat="1" ht="15" customHeight="1" x14ac:dyDescent="0.25">
      <c r="A58" s="22" t="s">
        <v>1</v>
      </c>
      <c r="B58" s="52" t="s">
        <v>71</v>
      </c>
      <c r="C58" s="47">
        <v>2</v>
      </c>
      <c r="D58" s="38">
        <v>0</v>
      </c>
      <c r="E58" s="39">
        <v>0</v>
      </c>
      <c r="F58" s="38">
        <v>2</v>
      </c>
      <c r="G58" s="44">
        <v>100</v>
      </c>
      <c r="H58" s="45">
        <v>0</v>
      </c>
      <c r="I58" s="40">
        <v>0</v>
      </c>
      <c r="J58" s="42">
        <v>0</v>
      </c>
      <c r="K58" s="40">
        <v>0</v>
      </c>
      <c r="L58" s="41">
        <v>0</v>
      </c>
      <c r="M58" s="40">
        <v>0</v>
      </c>
      <c r="N58" s="42">
        <v>0</v>
      </c>
      <c r="O58" s="40">
        <v>0</v>
      </c>
      <c r="P58" s="42">
        <v>2</v>
      </c>
      <c r="Q58" s="40">
        <v>100</v>
      </c>
      <c r="R58" s="42">
        <v>0</v>
      </c>
      <c r="S58" s="40">
        <v>0</v>
      </c>
      <c r="T58" s="46">
        <v>0</v>
      </c>
      <c r="U58" s="39">
        <v>0</v>
      </c>
      <c r="V58" s="38">
        <v>0</v>
      </c>
      <c r="W58" s="39">
        <v>0</v>
      </c>
      <c r="X58" s="25">
        <v>366</v>
      </c>
      <c r="Y58" s="26">
        <v>100</v>
      </c>
      <c r="Z58" s="70"/>
    </row>
    <row r="59" spans="1:26" s="24" customFormat="1" ht="15" customHeight="1" thickBot="1" x14ac:dyDescent="0.3">
      <c r="A59" s="22" t="s">
        <v>1</v>
      </c>
      <c r="B59" s="74" t="s">
        <v>75</v>
      </c>
      <c r="C59" s="75">
        <v>0</v>
      </c>
      <c r="D59" s="76">
        <v>0</v>
      </c>
      <c r="E59" s="77">
        <v>0</v>
      </c>
      <c r="F59" s="76">
        <v>0</v>
      </c>
      <c r="G59" s="78">
        <v>0</v>
      </c>
      <c r="H59" s="79">
        <v>0</v>
      </c>
      <c r="I59" s="80">
        <v>0</v>
      </c>
      <c r="J59" s="81">
        <v>0</v>
      </c>
      <c r="K59" s="80">
        <v>0</v>
      </c>
      <c r="L59" s="82">
        <v>0</v>
      </c>
      <c r="M59" s="80">
        <v>0</v>
      </c>
      <c r="N59" s="81">
        <v>0</v>
      </c>
      <c r="O59" s="80">
        <v>0</v>
      </c>
      <c r="P59" s="81">
        <v>0</v>
      </c>
      <c r="Q59" s="80">
        <v>0</v>
      </c>
      <c r="R59" s="81">
        <v>0</v>
      </c>
      <c r="S59" s="80">
        <v>0</v>
      </c>
      <c r="T59" s="83">
        <v>0</v>
      </c>
      <c r="U59" s="77">
        <v>0</v>
      </c>
      <c r="V59" s="76">
        <v>0</v>
      </c>
      <c r="W59" s="77">
        <v>0</v>
      </c>
      <c r="X59" s="84">
        <v>1099</v>
      </c>
      <c r="Y59" s="85">
        <v>100</v>
      </c>
      <c r="Z59" s="86"/>
    </row>
    <row r="60" spans="1:26" s="24" customFormat="1" ht="15" customHeight="1" x14ac:dyDescent="0.25">
      <c r="A60" s="22"/>
      <c r="B60" s="111" t="s">
        <v>79</v>
      </c>
      <c r="C60" s="41"/>
      <c r="D60" s="42"/>
      <c r="E60" s="44"/>
      <c r="F60" s="42"/>
      <c r="G60" s="44"/>
      <c r="H60" s="41"/>
      <c r="I60" s="44"/>
      <c r="J60" s="42"/>
      <c r="K60" s="44"/>
      <c r="L60" s="41"/>
      <c r="M60" s="44"/>
      <c r="N60" s="42"/>
      <c r="O60" s="44"/>
      <c r="P60" s="42"/>
      <c r="Q60" s="44"/>
      <c r="R60" s="42"/>
      <c r="S60" s="44"/>
      <c r="T60" s="41"/>
      <c r="U60" s="44"/>
      <c r="V60" s="42"/>
      <c r="W60" s="44"/>
      <c r="X60" s="72"/>
      <c r="Y60" s="70"/>
      <c r="Z60" s="70"/>
    </row>
    <row r="61" spans="1:26" s="24" customFormat="1" ht="15" customHeight="1" x14ac:dyDescent="0.25">
      <c r="A61" s="22"/>
      <c r="B61" s="27" t="s">
        <v>18</v>
      </c>
      <c r="C61" s="29"/>
      <c r="D61" s="29"/>
      <c r="E61" s="29"/>
      <c r="F61" s="29"/>
      <c r="G61" s="29"/>
      <c r="H61" s="28"/>
      <c r="I61" s="28"/>
      <c r="J61" s="28"/>
      <c r="K61" s="28"/>
      <c r="L61" s="28"/>
      <c r="M61" s="28"/>
      <c r="N61" s="28"/>
      <c r="O61" s="28"/>
      <c r="P61" s="28"/>
      <c r="Q61" s="28"/>
      <c r="R61" s="28"/>
      <c r="S61" s="28"/>
      <c r="T61" s="28"/>
      <c r="U61" s="28"/>
      <c r="V61" s="29"/>
      <c r="W61" s="29"/>
      <c r="X61" s="28"/>
      <c r="Y61" s="28"/>
      <c r="Z61" s="28"/>
    </row>
    <row r="62" spans="1:26" s="24" customFormat="1" ht="15" customHeight="1" x14ac:dyDescent="0.25">
      <c r="A62" s="22"/>
      <c r="B62" s="30" t="s">
        <v>72</v>
      </c>
      <c r="C62" s="29"/>
      <c r="D62" s="29"/>
      <c r="E62" s="29"/>
      <c r="F62" s="29"/>
      <c r="G62" s="29"/>
      <c r="H62" s="28"/>
      <c r="I62" s="28"/>
      <c r="J62" s="28"/>
      <c r="K62" s="28"/>
      <c r="L62" s="28"/>
      <c r="M62" s="28"/>
      <c r="N62" s="28"/>
      <c r="O62" s="28"/>
      <c r="P62" s="28"/>
      <c r="Q62" s="28"/>
      <c r="R62" s="28"/>
      <c r="S62" s="28"/>
      <c r="T62" s="28"/>
      <c r="U62" s="28"/>
      <c r="V62" s="29"/>
      <c r="W62" s="29"/>
      <c r="X62" s="28"/>
      <c r="Y62" s="28"/>
      <c r="Z62" s="28"/>
    </row>
    <row r="63" spans="1:26" s="24" customFormat="1" ht="15" customHeight="1" x14ac:dyDescent="0.25">
      <c r="A63" s="22"/>
      <c r="B63" s="30" t="s">
        <v>19</v>
      </c>
      <c r="C63" s="29"/>
      <c r="D63" s="29"/>
      <c r="E63" s="29"/>
      <c r="F63" s="29"/>
      <c r="G63" s="29"/>
      <c r="H63" s="28"/>
      <c r="I63" s="28"/>
      <c r="J63" s="28"/>
      <c r="K63" s="28"/>
      <c r="L63" s="28"/>
      <c r="M63" s="28"/>
      <c r="N63" s="28"/>
      <c r="O63" s="28"/>
      <c r="P63" s="28"/>
      <c r="Q63" s="28"/>
      <c r="R63" s="28"/>
      <c r="S63" s="28"/>
      <c r="T63" s="28"/>
      <c r="U63" s="28"/>
      <c r="V63" s="29"/>
      <c r="W63" s="29"/>
      <c r="X63" s="28"/>
      <c r="Y63" s="28"/>
      <c r="Z63" s="28"/>
    </row>
    <row r="64" spans="1:26" s="24" customFormat="1" ht="15" customHeight="1" x14ac:dyDescent="0.25">
      <c r="A64" s="22"/>
      <c r="B64" s="30" t="str">
        <f>CONCATENATE("NOTE: Table reads (for 50 states, District of Columbia, and Puerto Rico totals):  Of all ", C69," public school students with disabilities who received ", LOWER(A7), ", ",D69," (",TEXT(E7,"0.0"),"%) were served solely under Section 504 and ", F69," (",TEXT(G7,"0.0"),"%) were served under IDEA.")</f>
        <v>NOTE: Table reads (for 50 states, District of Columbia, and Puerto Rico totals):  Of all 16,017 public school students with disabilities who received school-related arrests, 2,021 (12.6%) were served solely under Section 504 and 13,996 (87.4%)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c r="Z64" s="28"/>
    </row>
    <row r="65" spans="1:27" s="24" customFormat="1" ht="15" customHeight="1" x14ac:dyDescent="0.25">
      <c r="A65" s="22"/>
      <c r="B65" s="30" t="str">
        <f>CONCATENATE("            Table reads (for 50 states, District of Columbia, and Puerto Rico Race/Ethnicity):  Of all ",TEXT(F7,"#,##0")," public school students with disabilities served under IDEA who received ",LOWER(A7), ", ",TEXT(H7,"#,##0")," (",TEXT(I7,"0.0"),"%) were American Indian or Alaska Native.")</f>
        <v xml:space="preserve">            Table reads (for 50 states, District of Columbia, and Puerto Rico Race/Ethnicity):  Of all 13,996 public school students with disabilities served under IDEA who received school-related arrests, 202 (1.4%) were American Indian or Alaska Native.</v>
      </c>
      <c r="C65" s="29"/>
      <c r="D65" s="29"/>
      <c r="E65" s="29"/>
      <c r="F65" s="29"/>
      <c r="G65" s="29"/>
      <c r="H65" s="28"/>
      <c r="I65" s="28"/>
      <c r="J65" s="28"/>
      <c r="K65" s="28"/>
      <c r="L65" s="28"/>
      <c r="M65" s="28"/>
      <c r="N65" s="28"/>
      <c r="O65" s="28"/>
      <c r="P65" s="28"/>
      <c r="Q65" s="28"/>
      <c r="R65" s="28"/>
      <c r="S65" s="28"/>
      <c r="T65" s="28"/>
      <c r="U65" s="28"/>
      <c r="V65" s="29"/>
      <c r="W65" s="29"/>
      <c r="X65" s="28"/>
      <c r="Y65" s="28"/>
      <c r="Z65" s="28"/>
    </row>
    <row r="66" spans="1:27" s="24" customFormat="1" ht="15" customHeight="1" x14ac:dyDescent="0.25">
      <c r="A66" s="22"/>
      <c r="B66" s="108" t="s">
        <v>77</v>
      </c>
      <c r="C66" s="108"/>
      <c r="D66" s="108"/>
      <c r="E66" s="108"/>
      <c r="F66" s="108"/>
      <c r="G66" s="108"/>
      <c r="H66" s="108"/>
      <c r="I66" s="108"/>
      <c r="J66" s="108"/>
      <c r="K66" s="108"/>
      <c r="L66" s="108"/>
      <c r="M66" s="108"/>
      <c r="N66" s="108"/>
      <c r="O66" s="108"/>
      <c r="P66" s="108"/>
      <c r="Q66" s="108"/>
      <c r="R66" s="108"/>
      <c r="S66" s="108"/>
      <c r="T66" s="108"/>
      <c r="U66" s="108"/>
      <c r="V66" s="108"/>
      <c r="W66" s="108"/>
      <c r="X66" s="28"/>
      <c r="Y66" s="28"/>
      <c r="Z66" s="28"/>
    </row>
    <row r="67" spans="1:27" s="33" customFormat="1" ht="14.1" customHeight="1" x14ac:dyDescent="0.25">
      <c r="A67" s="36"/>
      <c r="B67" s="108" t="s">
        <v>76</v>
      </c>
      <c r="C67" s="108"/>
      <c r="D67" s="108"/>
      <c r="E67" s="108"/>
      <c r="F67" s="108"/>
      <c r="G67" s="108"/>
      <c r="H67" s="108"/>
      <c r="I67" s="108"/>
      <c r="J67" s="108"/>
      <c r="K67" s="108"/>
      <c r="L67" s="108"/>
      <c r="M67" s="108"/>
      <c r="N67" s="108"/>
      <c r="O67" s="108"/>
      <c r="P67" s="108"/>
      <c r="Q67" s="108"/>
      <c r="R67" s="108"/>
      <c r="S67" s="108"/>
      <c r="T67" s="108"/>
      <c r="U67" s="108"/>
      <c r="V67" s="108"/>
      <c r="W67" s="108"/>
      <c r="X67" s="32"/>
      <c r="Y67" s="31"/>
      <c r="Z67" s="31"/>
    </row>
    <row r="69" spans="1:27" ht="15" customHeight="1" x14ac:dyDescent="0.25">
      <c r="B69" s="48"/>
      <c r="C69" s="49" t="str">
        <f>IF(ISTEXT(C7),LEFT(C7,3),TEXT(C7,"#,##0"))</f>
        <v>16,017</v>
      </c>
      <c r="D69" s="49" t="str">
        <f>IF(ISTEXT(D7),LEFT(D7,3),TEXT(D7,"#,##0"))</f>
        <v>2,021</v>
      </c>
      <c r="E69" s="49"/>
      <c r="F69" s="49" t="str">
        <f>IF(ISTEXT(F7),LEFT(F7,3),TEXT(F7,"#,##0"))</f>
        <v>13,996</v>
      </c>
      <c r="G69" s="49"/>
      <c r="H69" s="49" t="str">
        <f>IF(ISTEXT(H7),LEFT(H7,3),TEXT(H7,"#,##0"))</f>
        <v>202</v>
      </c>
      <c r="I69" s="5"/>
      <c r="J69" s="5"/>
      <c r="K69" s="5"/>
      <c r="L69" s="5"/>
      <c r="M69" s="5"/>
      <c r="N69" s="5"/>
      <c r="O69" s="5"/>
      <c r="P69" s="5"/>
      <c r="Q69" s="5"/>
      <c r="R69" s="5"/>
      <c r="S69" s="5"/>
      <c r="T69" s="5"/>
      <c r="U69" s="5"/>
      <c r="V69" s="50"/>
      <c r="W69" s="51"/>
    </row>
    <row r="70" spans="1:27" s="35" customFormat="1" ht="15" customHeight="1" x14ac:dyDescent="0.25">
      <c r="B70" s="6"/>
      <c r="C70" s="6"/>
      <c r="D70" s="6"/>
      <c r="E70" s="6"/>
      <c r="F70" s="6"/>
      <c r="G70" s="6"/>
      <c r="H70" s="6"/>
      <c r="I70" s="6"/>
      <c r="J70" s="6"/>
      <c r="K70" s="6"/>
      <c r="L70" s="6"/>
      <c r="M70" s="6"/>
      <c r="N70" s="6"/>
      <c r="O70" s="6"/>
      <c r="P70" s="6"/>
      <c r="Q70" s="6"/>
      <c r="R70" s="6"/>
      <c r="S70" s="6"/>
      <c r="T70" s="6"/>
      <c r="U70" s="6"/>
      <c r="V70" s="5"/>
      <c r="X70" s="5"/>
      <c r="Y70" s="5"/>
      <c r="Z70" s="5"/>
      <c r="AA70" s="51"/>
    </row>
  </sheetData>
  <sortState xmlns:xlrd2="http://schemas.microsoft.com/office/spreadsheetml/2017/richdata2" ref="B8:Y59">
    <sortCondition ref="B8:B59"/>
  </sortState>
  <mergeCells count="18">
    <mergeCell ref="Y4:Z5"/>
    <mergeCell ref="B66:W66"/>
    <mergeCell ref="B67:W67"/>
    <mergeCell ref="X4:X5"/>
    <mergeCell ref="B2:W2"/>
    <mergeCell ref="B4:B5"/>
    <mergeCell ref="C4:C5"/>
    <mergeCell ref="D4:E5"/>
    <mergeCell ref="F4:G5"/>
    <mergeCell ref="H4:U4"/>
    <mergeCell ref="H5:I5"/>
    <mergeCell ref="J5:K5"/>
    <mergeCell ref="L5:M5"/>
    <mergeCell ref="N5:O5"/>
    <mergeCell ref="P5:Q5"/>
    <mergeCell ref="R5:S5"/>
    <mergeCell ref="T5:U5"/>
    <mergeCell ref="V4:W5"/>
  </mergeCells>
  <phoneticPr fontId="17"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70"/>
  <sheetViews>
    <sheetView showGridLines="0" zoomScale="80" zoomScaleNormal="80" workbookViewId="0"/>
  </sheetViews>
  <sheetFormatPr defaultColWidth="10.21875" defaultRowHeight="13.8" x14ac:dyDescent="0.25"/>
  <cols>
    <col min="1" max="1" width="8.21875" style="34" customWidth="1"/>
    <col min="2" max="2" width="44.21875" style="6" customWidth="1"/>
    <col min="3" max="21" width="12.77734375" style="6" customWidth="1"/>
    <col min="22" max="22" width="12.77734375" style="5" customWidth="1"/>
    <col min="23" max="23" width="12.77734375" style="35" customWidth="1"/>
    <col min="24" max="25" width="12.77734375" style="6" customWidth="1"/>
    <col min="26" max="26" width="0.77734375" style="6" customWidth="1"/>
    <col min="27" max="27" width="8.77734375" style="36" customWidth="1"/>
    <col min="28" max="16384" width="10.21875" style="36"/>
  </cols>
  <sheetData>
    <row r="1" spans="1:26" s="6" customFormat="1" ht="15" customHeight="1" x14ac:dyDescent="0.25">
      <c r="A1" s="1"/>
      <c r="B1" s="2"/>
      <c r="C1" s="3"/>
      <c r="D1" s="3"/>
      <c r="E1" s="3"/>
      <c r="F1" s="3"/>
      <c r="G1" s="3"/>
      <c r="H1" s="3"/>
      <c r="I1" s="3"/>
      <c r="J1" s="3"/>
      <c r="K1" s="3"/>
      <c r="L1" s="3"/>
      <c r="M1" s="3"/>
      <c r="N1" s="3"/>
      <c r="O1" s="3"/>
      <c r="P1" s="3"/>
      <c r="Q1" s="3"/>
      <c r="R1" s="3"/>
      <c r="S1" s="3"/>
      <c r="T1" s="3"/>
      <c r="U1" s="3"/>
      <c r="V1" s="4"/>
      <c r="W1" s="5"/>
      <c r="X1" s="3"/>
      <c r="Y1" s="3"/>
      <c r="Z1" s="3"/>
    </row>
    <row r="2" spans="1:26" s="8" customFormat="1" ht="15" customHeight="1" x14ac:dyDescent="0.3">
      <c r="A2" s="7"/>
      <c r="B2" s="87" t="str">
        <f>CONCATENATE("Number and percentage of public school male students with disabilities receiving ",LOWER(A7), " by disability status, race/ethnicity, and English proficiency, by state: School Year 2017-18")</f>
        <v>Number and percentage of public school male students with disabilities receiving school-related arrests by disability status, race/ethnicity, and English proficiency, by state: School Year 2017-18</v>
      </c>
      <c r="C2" s="87"/>
      <c r="D2" s="87"/>
      <c r="E2" s="87"/>
      <c r="F2" s="87"/>
      <c r="G2" s="87"/>
      <c r="H2" s="87"/>
      <c r="I2" s="87"/>
      <c r="J2" s="87"/>
      <c r="K2" s="87"/>
      <c r="L2" s="87"/>
      <c r="M2" s="87"/>
      <c r="N2" s="87"/>
      <c r="O2" s="87"/>
      <c r="P2" s="87"/>
      <c r="Q2" s="87"/>
      <c r="R2" s="87"/>
      <c r="S2" s="87"/>
      <c r="T2" s="87"/>
      <c r="U2" s="87"/>
      <c r="V2" s="87"/>
      <c r="W2" s="87"/>
    </row>
    <row r="3" spans="1:26"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c r="Z3" s="10"/>
    </row>
    <row r="4" spans="1:26" s="12" customFormat="1" ht="25.05" customHeight="1" x14ac:dyDescent="0.25">
      <c r="A4" s="11"/>
      <c r="B4" s="88" t="s">
        <v>0</v>
      </c>
      <c r="C4" s="90" t="s">
        <v>2</v>
      </c>
      <c r="D4" s="92" t="s">
        <v>3</v>
      </c>
      <c r="E4" s="93"/>
      <c r="F4" s="92" t="s">
        <v>4</v>
      </c>
      <c r="G4" s="93"/>
      <c r="H4" s="96" t="s">
        <v>5</v>
      </c>
      <c r="I4" s="97"/>
      <c r="J4" s="97"/>
      <c r="K4" s="97"/>
      <c r="L4" s="97"/>
      <c r="M4" s="97"/>
      <c r="N4" s="97"/>
      <c r="O4" s="97"/>
      <c r="P4" s="97"/>
      <c r="Q4" s="97"/>
      <c r="R4" s="97"/>
      <c r="S4" s="97"/>
      <c r="T4" s="97"/>
      <c r="U4" s="98"/>
      <c r="V4" s="92" t="s">
        <v>6</v>
      </c>
      <c r="W4" s="93"/>
      <c r="X4" s="109" t="s">
        <v>73</v>
      </c>
      <c r="Y4" s="104" t="s">
        <v>7</v>
      </c>
      <c r="Z4" s="105"/>
    </row>
    <row r="5" spans="1:26" s="12" customFormat="1" ht="25.05" customHeight="1" x14ac:dyDescent="0.25">
      <c r="A5" s="11"/>
      <c r="B5" s="89"/>
      <c r="C5" s="91"/>
      <c r="D5" s="94"/>
      <c r="E5" s="95"/>
      <c r="F5" s="94"/>
      <c r="G5" s="95"/>
      <c r="H5" s="99" t="s">
        <v>8</v>
      </c>
      <c r="I5" s="100"/>
      <c r="J5" s="101" t="s">
        <v>9</v>
      </c>
      <c r="K5" s="100"/>
      <c r="L5" s="102" t="s">
        <v>10</v>
      </c>
      <c r="M5" s="100"/>
      <c r="N5" s="102" t="s">
        <v>11</v>
      </c>
      <c r="O5" s="100"/>
      <c r="P5" s="102" t="s">
        <v>12</v>
      </c>
      <c r="Q5" s="100"/>
      <c r="R5" s="102" t="s">
        <v>13</v>
      </c>
      <c r="S5" s="100"/>
      <c r="T5" s="102" t="s">
        <v>14</v>
      </c>
      <c r="U5" s="103"/>
      <c r="V5" s="94"/>
      <c r="W5" s="95"/>
      <c r="X5" s="110"/>
      <c r="Y5" s="106"/>
      <c r="Z5" s="107"/>
    </row>
    <row r="6" spans="1:26" s="12" customFormat="1" ht="15" customHeight="1" thickBot="1" x14ac:dyDescent="0.3">
      <c r="A6" s="11"/>
      <c r="B6" s="13"/>
      <c r="C6" s="14"/>
      <c r="D6" s="15" t="s">
        <v>15</v>
      </c>
      <c r="E6" s="16" t="s">
        <v>16</v>
      </c>
      <c r="F6" s="15" t="s">
        <v>15</v>
      </c>
      <c r="G6" s="16" t="s">
        <v>16</v>
      </c>
      <c r="H6" s="15" t="s">
        <v>15</v>
      </c>
      <c r="I6" s="17" t="s">
        <v>17</v>
      </c>
      <c r="J6" s="18" t="s">
        <v>15</v>
      </c>
      <c r="K6" s="17" t="s">
        <v>17</v>
      </c>
      <c r="L6" s="18" t="s">
        <v>15</v>
      </c>
      <c r="M6" s="17" t="s">
        <v>17</v>
      </c>
      <c r="N6" s="18" t="s">
        <v>15</v>
      </c>
      <c r="O6" s="17" t="s">
        <v>17</v>
      </c>
      <c r="P6" s="18" t="s">
        <v>15</v>
      </c>
      <c r="Q6" s="17" t="s">
        <v>17</v>
      </c>
      <c r="R6" s="18" t="s">
        <v>15</v>
      </c>
      <c r="S6" s="17" t="s">
        <v>17</v>
      </c>
      <c r="T6" s="18" t="s">
        <v>15</v>
      </c>
      <c r="U6" s="19" t="s">
        <v>17</v>
      </c>
      <c r="V6" s="18" t="s">
        <v>15</v>
      </c>
      <c r="W6" s="16" t="s">
        <v>16</v>
      </c>
      <c r="X6" s="20"/>
      <c r="Y6" s="21"/>
      <c r="Z6" s="71"/>
    </row>
    <row r="7" spans="1:26" s="24" customFormat="1" ht="15" customHeight="1" x14ac:dyDescent="0.25">
      <c r="A7" s="22" t="s">
        <v>20</v>
      </c>
      <c r="B7" s="73" t="s">
        <v>74</v>
      </c>
      <c r="C7" s="65">
        <v>12390</v>
      </c>
      <c r="D7" s="59">
        <v>1519</v>
      </c>
      <c r="E7" s="58">
        <v>12.2599</v>
      </c>
      <c r="F7" s="59">
        <v>10871</v>
      </c>
      <c r="G7" s="68">
        <v>87.74</v>
      </c>
      <c r="H7" s="53">
        <v>154</v>
      </c>
      <c r="I7" s="54">
        <v>1.417</v>
      </c>
      <c r="J7" s="55">
        <v>55</v>
      </c>
      <c r="K7" s="54">
        <v>0.50592999999999999</v>
      </c>
      <c r="L7" s="55">
        <v>2480</v>
      </c>
      <c r="M7" s="54">
        <v>22.812999999999999</v>
      </c>
      <c r="N7" s="55">
        <v>3688</v>
      </c>
      <c r="O7" s="54">
        <v>33.924999999999997</v>
      </c>
      <c r="P7" s="55">
        <v>3961</v>
      </c>
      <c r="Q7" s="54">
        <v>36.436</v>
      </c>
      <c r="R7" s="56">
        <v>87</v>
      </c>
      <c r="S7" s="54">
        <v>0.80030000000000001</v>
      </c>
      <c r="T7" s="57">
        <v>446</v>
      </c>
      <c r="U7" s="58">
        <v>4.1026999999999996</v>
      </c>
      <c r="V7" s="59">
        <v>886</v>
      </c>
      <c r="W7" s="58">
        <v>7.1509</v>
      </c>
      <c r="X7" s="63">
        <v>97632</v>
      </c>
      <c r="Y7" s="64">
        <v>99.376999999999995</v>
      </c>
      <c r="Z7" s="69"/>
    </row>
    <row r="8" spans="1:26" s="24" customFormat="1" ht="15" customHeight="1" x14ac:dyDescent="0.25">
      <c r="A8" s="22" t="s">
        <v>1</v>
      </c>
      <c r="B8" s="52" t="s">
        <v>22</v>
      </c>
      <c r="C8" s="37">
        <v>200</v>
      </c>
      <c r="D8" s="38">
        <v>4</v>
      </c>
      <c r="E8" s="39">
        <v>2</v>
      </c>
      <c r="F8" s="45">
        <v>196</v>
      </c>
      <c r="G8" s="44">
        <v>98</v>
      </c>
      <c r="H8" s="38">
        <v>0</v>
      </c>
      <c r="I8" s="40">
        <v>0</v>
      </c>
      <c r="J8" s="42">
        <v>0</v>
      </c>
      <c r="K8" s="40">
        <v>0</v>
      </c>
      <c r="L8" s="41">
        <v>3</v>
      </c>
      <c r="M8" s="40">
        <v>1.5306</v>
      </c>
      <c r="N8" s="42">
        <v>133</v>
      </c>
      <c r="O8" s="40">
        <v>67.856999999999999</v>
      </c>
      <c r="P8" s="42">
        <v>60</v>
      </c>
      <c r="Q8" s="40">
        <v>30.611999999999998</v>
      </c>
      <c r="R8" s="42">
        <v>0</v>
      </c>
      <c r="S8" s="40">
        <v>0</v>
      </c>
      <c r="T8" s="46">
        <v>0</v>
      </c>
      <c r="U8" s="39">
        <v>0</v>
      </c>
      <c r="V8" s="38">
        <v>4</v>
      </c>
      <c r="W8" s="39">
        <v>2</v>
      </c>
      <c r="X8" s="25">
        <v>1390</v>
      </c>
      <c r="Y8" s="26">
        <v>100</v>
      </c>
      <c r="Z8" s="70"/>
    </row>
    <row r="9" spans="1:26" s="24" customFormat="1" ht="15" customHeight="1" x14ac:dyDescent="0.25">
      <c r="A9" s="22" t="s">
        <v>1</v>
      </c>
      <c r="B9" s="66" t="s">
        <v>21</v>
      </c>
      <c r="C9" s="65">
        <v>2</v>
      </c>
      <c r="D9" s="61">
        <v>0</v>
      </c>
      <c r="E9" s="58">
        <v>0</v>
      </c>
      <c r="F9" s="61">
        <v>2</v>
      </c>
      <c r="G9" s="68">
        <v>100</v>
      </c>
      <c r="H9" s="53">
        <v>2</v>
      </c>
      <c r="I9" s="54">
        <v>100</v>
      </c>
      <c r="J9" s="55">
        <v>0</v>
      </c>
      <c r="K9" s="54">
        <v>0</v>
      </c>
      <c r="L9" s="55">
        <v>0</v>
      </c>
      <c r="M9" s="54">
        <v>0</v>
      </c>
      <c r="N9" s="56">
        <v>0</v>
      </c>
      <c r="O9" s="54">
        <v>0</v>
      </c>
      <c r="P9" s="56">
        <v>0</v>
      </c>
      <c r="Q9" s="54">
        <v>0</v>
      </c>
      <c r="R9" s="55">
        <v>0</v>
      </c>
      <c r="S9" s="54">
        <v>0</v>
      </c>
      <c r="T9" s="60">
        <v>0</v>
      </c>
      <c r="U9" s="58">
        <v>0</v>
      </c>
      <c r="V9" s="61">
        <v>1</v>
      </c>
      <c r="W9" s="58">
        <v>50</v>
      </c>
      <c r="X9" s="63">
        <v>506</v>
      </c>
      <c r="Y9" s="64">
        <v>100</v>
      </c>
      <c r="Z9" s="69"/>
    </row>
    <row r="10" spans="1:26" s="24" customFormat="1" ht="15" customHeight="1" x14ac:dyDescent="0.25">
      <c r="A10" s="22" t="s">
        <v>1</v>
      </c>
      <c r="B10" s="52" t="s">
        <v>24</v>
      </c>
      <c r="C10" s="37">
        <v>182</v>
      </c>
      <c r="D10" s="45">
        <v>7</v>
      </c>
      <c r="E10" s="39">
        <v>3.8462000000000001</v>
      </c>
      <c r="F10" s="45">
        <v>175</v>
      </c>
      <c r="G10" s="44">
        <v>96.153999999999996</v>
      </c>
      <c r="H10" s="45">
        <v>22</v>
      </c>
      <c r="I10" s="40">
        <v>12.571</v>
      </c>
      <c r="J10" s="42">
        <v>0</v>
      </c>
      <c r="K10" s="40">
        <v>0</v>
      </c>
      <c r="L10" s="41">
        <v>63</v>
      </c>
      <c r="M10" s="40">
        <v>36</v>
      </c>
      <c r="N10" s="42">
        <v>21</v>
      </c>
      <c r="O10" s="40">
        <v>12</v>
      </c>
      <c r="P10" s="41">
        <v>61</v>
      </c>
      <c r="Q10" s="40">
        <v>34.856999999999999</v>
      </c>
      <c r="R10" s="41">
        <v>0</v>
      </c>
      <c r="S10" s="40">
        <v>0</v>
      </c>
      <c r="T10" s="43">
        <v>8</v>
      </c>
      <c r="U10" s="39">
        <v>4.5713999999999997</v>
      </c>
      <c r="V10" s="45">
        <v>9</v>
      </c>
      <c r="W10" s="39">
        <v>4.9451000000000001</v>
      </c>
      <c r="X10" s="25">
        <v>2000</v>
      </c>
      <c r="Y10" s="26">
        <v>99.7</v>
      </c>
      <c r="Z10" s="70"/>
    </row>
    <row r="11" spans="1:26" s="24" customFormat="1" ht="15" customHeight="1" x14ac:dyDescent="0.25">
      <c r="A11" s="22" t="s">
        <v>1</v>
      </c>
      <c r="B11" s="66" t="s">
        <v>23</v>
      </c>
      <c r="C11" s="65">
        <v>75</v>
      </c>
      <c r="D11" s="61">
        <v>8</v>
      </c>
      <c r="E11" s="58">
        <v>10.666700000000001</v>
      </c>
      <c r="F11" s="53">
        <v>67</v>
      </c>
      <c r="G11" s="68">
        <v>89.332999999999998</v>
      </c>
      <c r="H11" s="53">
        <v>1</v>
      </c>
      <c r="I11" s="54">
        <v>1.4930000000000001</v>
      </c>
      <c r="J11" s="56">
        <v>0</v>
      </c>
      <c r="K11" s="54">
        <v>0</v>
      </c>
      <c r="L11" s="55">
        <v>4</v>
      </c>
      <c r="M11" s="54">
        <v>5.9701000000000004</v>
      </c>
      <c r="N11" s="55">
        <v>5</v>
      </c>
      <c r="O11" s="54">
        <v>7.4630000000000001</v>
      </c>
      <c r="P11" s="55">
        <v>53</v>
      </c>
      <c r="Q11" s="54">
        <v>79.103999999999999</v>
      </c>
      <c r="R11" s="55">
        <v>0</v>
      </c>
      <c r="S11" s="54">
        <v>0</v>
      </c>
      <c r="T11" s="60">
        <v>4</v>
      </c>
      <c r="U11" s="58">
        <v>5.9701000000000004</v>
      </c>
      <c r="V11" s="61">
        <v>4</v>
      </c>
      <c r="W11" s="58">
        <v>5.3333000000000004</v>
      </c>
      <c r="X11" s="63">
        <v>1088</v>
      </c>
      <c r="Y11" s="64">
        <v>100</v>
      </c>
      <c r="Z11" s="69"/>
    </row>
    <row r="12" spans="1:26" s="24" customFormat="1" ht="15" customHeight="1" x14ac:dyDescent="0.25">
      <c r="A12" s="22" t="s">
        <v>1</v>
      </c>
      <c r="B12" s="52" t="s">
        <v>25</v>
      </c>
      <c r="C12" s="37">
        <v>483</v>
      </c>
      <c r="D12" s="45">
        <v>25</v>
      </c>
      <c r="E12" s="39">
        <v>5.1760000000000002</v>
      </c>
      <c r="F12" s="38">
        <v>458</v>
      </c>
      <c r="G12" s="44">
        <v>94.823999999999998</v>
      </c>
      <c r="H12" s="38">
        <v>8</v>
      </c>
      <c r="I12" s="40">
        <v>1.7470000000000001</v>
      </c>
      <c r="J12" s="41">
        <v>10</v>
      </c>
      <c r="K12" s="40">
        <v>2.1834099999999999</v>
      </c>
      <c r="L12" s="42">
        <v>246</v>
      </c>
      <c r="M12" s="40">
        <v>53.711799999999997</v>
      </c>
      <c r="N12" s="42">
        <v>73</v>
      </c>
      <c r="O12" s="40">
        <v>15.939</v>
      </c>
      <c r="P12" s="42">
        <v>101</v>
      </c>
      <c r="Q12" s="40">
        <v>22.052</v>
      </c>
      <c r="R12" s="41">
        <v>2</v>
      </c>
      <c r="S12" s="40">
        <v>0.43669999999999998</v>
      </c>
      <c r="T12" s="46">
        <v>18</v>
      </c>
      <c r="U12" s="39">
        <v>3.9300999999999999</v>
      </c>
      <c r="V12" s="45">
        <v>107</v>
      </c>
      <c r="W12" s="39">
        <v>22.153199999999998</v>
      </c>
      <c r="X12" s="25">
        <v>10121</v>
      </c>
      <c r="Y12" s="26">
        <v>99.664000000000001</v>
      </c>
      <c r="Z12" s="70"/>
    </row>
    <row r="13" spans="1:26" s="24" customFormat="1" ht="15" customHeight="1" x14ac:dyDescent="0.25">
      <c r="A13" s="22" t="s">
        <v>1</v>
      </c>
      <c r="B13" s="66" t="s">
        <v>26</v>
      </c>
      <c r="C13" s="65">
        <v>52</v>
      </c>
      <c r="D13" s="53">
        <v>6</v>
      </c>
      <c r="E13" s="58">
        <v>11.538500000000001</v>
      </c>
      <c r="F13" s="61">
        <v>46</v>
      </c>
      <c r="G13" s="68">
        <v>88.462000000000003</v>
      </c>
      <c r="H13" s="53">
        <v>1</v>
      </c>
      <c r="I13" s="54">
        <v>2.1739999999999999</v>
      </c>
      <c r="J13" s="56">
        <v>0</v>
      </c>
      <c r="K13" s="54">
        <v>0</v>
      </c>
      <c r="L13" s="55">
        <v>20</v>
      </c>
      <c r="M13" s="54">
        <v>43.478299999999997</v>
      </c>
      <c r="N13" s="56">
        <v>10</v>
      </c>
      <c r="O13" s="54">
        <v>21.739000000000001</v>
      </c>
      <c r="P13" s="55">
        <v>13</v>
      </c>
      <c r="Q13" s="54">
        <v>28.260999999999999</v>
      </c>
      <c r="R13" s="55">
        <v>1</v>
      </c>
      <c r="S13" s="54">
        <v>2.1739000000000002</v>
      </c>
      <c r="T13" s="57">
        <v>1</v>
      </c>
      <c r="U13" s="58">
        <v>2.1739000000000002</v>
      </c>
      <c r="V13" s="53">
        <v>5</v>
      </c>
      <c r="W13" s="58">
        <v>9.6153999999999993</v>
      </c>
      <c r="X13" s="63">
        <v>1908</v>
      </c>
      <c r="Y13" s="64">
        <v>100</v>
      </c>
      <c r="Z13" s="69"/>
    </row>
    <row r="14" spans="1:26" s="24" customFormat="1" ht="15" customHeight="1" x14ac:dyDescent="0.25">
      <c r="A14" s="22" t="s">
        <v>1</v>
      </c>
      <c r="B14" s="52" t="s">
        <v>27</v>
      </c>
      <c r="C14" s="47">
        <v>516</v>
      </c>
      <c r="D14" s="45">
        <v>66</v>
      </c>
      <c r="E14" s="39">
        <v>12.790699999999999</v>
      </c>
      <c r="F14" s="38">
        <v>450</v>
      </c>
      <c r="G14" s="44">
        <v>87.209000000000003</v>
      </c>
      <c r="H14" s="38">
        <v>2</v>
      </c>
      <c r="I14" s="40">
        <v>0.44400000000000001</v>
      </c>
      <c r="J14" s="42">
        <v>2</v>
      </c>
      <c r="K14" s="40">
        <v>0.44444</v>
      </c>
      <c r="L14" s="41">
        <v>157</v>
      </c>
      <c r="M14" s="40">
        <v>34.8889</v>
      </c>
      <c r="N14" s="41">
        <v>132</v>
      </c>
      <c r="O14" s="40">
        <v>29.332999999999998</v>
      </c>
      <c r="P14" s="41">
        <v>146</v>
      </c>
      <c r="Q14" s="40">
        <v>32.444000000000003</v>
      </c>
      <c r="R14" s="42">
        <v>0</v>
      </c>
      <c r="S14" s="40">
        <v>0</v>
      </c>
      <c r="T14" s="43">
        <v>11</v>
      </c>
      <c r="U14" s="39">
        <v>2.4443999999999999</v>
      </c>
      <c r="V14" s="45">
        <v>47</v>
      </c>
      <c r="W14" s="39">
        <v>9.1084999999999994</v>
      </c>
      <c r="X14" s="25">
        <v>1214</v>
      </c>
      <c r="Y14" s="26">
        <v>100</v>
      </c>
      <c r="Z14" s="70"/>
    </row>
    <row r="15" spans="1:26" s="24" customFormat="1" ht="15" customHeight="1" x14ac:dyDescent="0.25">
      <c r="A15" s="22" t="s">
        <v>1</v>
      </c>
      <c r="B15" s="66" t="s">
        <v>29</v>
      </c>
      <c r="C15" s="67">
        <v>69</v>
      </c>
      <c r="D15" s="61">
        <v>5</v>
      </c>
      <c r="E15" s="58">
        <v>7.2464000000000004</v>
      </c>
      <c r="F15" s="53">
        <v>64</v>
      </c>
      <c r="G15" s="68">
        <v>92.754000000000005</v>
      </c>
      <c r="H15" s="53">
        <v>0</v>
      </c>
      <c r="I15" s="54">
        <v>0</v>
      </c>
      <c r="J15" s="55">
        <v>0</v>
      </c>
      <c r="K15" s="54">
        <v>0</v>
      </c>
      <c r="L15" s="55">
        <v>5</v>
      </c>
      <c r="M15" s="54">
        <v>7.8125</v>
      </c>
      <c r="N15" s="56">
        <v>45</v>
      </c>
      <c r="O15" s="54">
        <v>70.313000000000002</v>
      </c>
      <c r="P15" s="55">
        <v>11</v>
      </c>
      <c r="Q15" s="54">
        <v>17.187999999999999</v>
      </c>
      <c r="R15" s="56">
        <v>0</v>
      </c>
      <c r="S15" s="54">
        <v>0</v>
      </c>
      <c r="T15" s="57">
        <v>3</v>
      </c>
      <c r="U15" s="58">
        <v>4.6875</v>
      </c>
      <c r="V15" s="61">
        <v>2</v>
      </c>
      <c r="W15" s="58">
        <v>2.8986000000000001</v>
      </c>
      <c r="X15" s="63">
        <v>231</v>
      </c>
      <c r="Y15" s="64">
        <v>100</v>
      </c>
      <c r="Z15" s="69"/>
    </row>
    <row r="16" spans="1:26" s="24" customFormat="1" ht="15" customHeight="1" x14ac:dyDescent="0.25">
      <c r="A16" s="22" t="s">
        <v>1</v>
      </c>
      <c r="B16" s="52" t="s">
        <v>28</v>
      </c>
      <c r="C16" s="47">
        <v>13</v>
      </c>
      <c r="D16" s="38">
        <v>2</v>
      </c>
      <c r="E16" s="39">
        <v>15.384600000000001</v>
      </c>
      <c r="F16" s="38">
        <v>11</v>
      </c>
      <c r="G16" s="44">
        <v>84.614999999999995</v>
      </c>
      <c r="H16" s="45">
        <v>0</v>
      </c>
      <c r="I16" s="40">
        <v>0</v>
      </c>
      <c r="J16" s="41">
        <v>0</v>
      </c>
      <c r="K16" s="40">
        <v>0</v>
      </c>
      <c r="L16" s="42">
        <v>0</v>
      </c>
      <c r="M16" s="40">
        <v>0</v>
      </c>
      <c r="N16" s="41">
        <v>11</v>
      </c>
      <c r="O16" s="40">
        <v>100</v>
      </c>
      <c r="P16" s="42">
        <v>0</v>
      </c>
      <c r="Q16" s="40">
        <v>0</v>
      </c>
      <c r="R16" s="41">
        <v>0</v>
      </c>
      <c r="S16" s="40">
        <v>0</v>
      </c>
      <c r="T16" s="43">
        <v>0</v>
      </c>
      <c r="U16" s="39">
        <v>0</v>
      </c>
      <c r="V16" s="38">
        <v>0</v>
      </c>
      <c r="W16" s="39">
        <v>0</v>
      </c>
      <c r="X16" s="25">
        <v>228</v>
      </c>
      <c r="Y16" s="26">
        <v>100</v>
      </c>
      <c r="Z16" s="70"/>
    </row>
    <row r="17" spans="1:26" s="24" customFormat="1" ht="15" customHeight="1" x14ac:dyDescent="0.25">
      <c r="A17" s="22" t="s">
        <v>1</v>
      </c>
      <c r="B17" s="66" t="s">
        <v>30</v>
      </c>
      <c r="C17" s="65">
        <v>644</v>
      </c>
      <c r="D17" s="53">
        <v>133</v>
      </c>
      <c r="E17" s="58">
        <v>20.652200000000001</v>
      </c>
      <c r="F17" s="53">
        <v>511</v>
      </c>
      <c r="G17" s="68">
        <v>79.347999999999999</v>
      </c>
      <c r="H17" s="53">
        <v>0</v>
      </c>
      <c r="I17" s="54">
        <v>0</v>
      </c>
      <c r="J17" s="56">
        <v>1</v>
      </c>
      <c r="K17" s="54">
        <v>0.19569</v>
      </c>
      <c r="L17" s="55">
        <v>74</v>
      </c>
      <c r="M17" s="54">
        <v>14.481400000000001</v>
      </c>
      <c r="N17" s="56">
        <v>270</v>
      </c>
      <c r="O17" s="54">
        <v>52.838000000000001</v>
      </c>
      <c r="P17" s="56">
        <v>142</v>
      </c>
      <c r="Q17" s="54">
        <v>27.789000000000001</v>
      </c>
      <c r="R17" s="56">
        <v>0</v>
      </c>
      <c r="S17" s="54">
        <v>0</v>
      </c>
      <c r="T17" s="60">
        <v>24</v>
      </c>
      <c r="U17" s="58">
        <v>4.6966999999999999</v>
      </c>
      <c r="V17" s="53">
        <v>12</v>
      </c>
      <c r="W17" s="58">
        <v>1.8633999999999999</v>
      </c>
      <c r="X17" s="63">
        <v>3976</v>
      </c>
      <c r="Y17" s="64">
        <v>100</v>
      </c>
      <c r="Z17" s="69"/>
    </row>
    <row r="18" spans="1:26" s="24" customFormat="1" ht="15" customHeight="1" x14ac:dyDescent="0.25">
      <c r="A18" s="22" t="s">
        <v>1</v>
      </c>
      <c r="B18" s="52" t="s">
        <v>31</v>
      </c>
      <c r="C18" s="37">
        <v>447</v>
      </c>
      <c r="D18" s="45">
        <v>37</v>
      </c>
      <c r="E18" s="39">
        <v>8.2774000000000001</v>
      </c>
      <c r="F18" s="38">
        <v>410</v>
      </c>
      <c r="G18" s="44">
        <v>91.722999999999999</v>
      </c>
      <c r="H18" s="45">
        <v>2</v>
      </c>
      <c r="I18" s="40">
        <v>0.48799999999999999</v>
      </c>
      <c r="J18" s="42">
        <v>5</v>
      </c>
      <c r="K18" s="40">
        <v>1.2195100000000001</v>
      </c>
      <c r="L18" s="42">
        <v>54</v>
      </c>
      <c r="M18" s="40">
        <v>13.1707</v>
      </c>
      <c r="N18" s="42">
        <v>230</v>
      </c>
      <c r="O18" s="40">
        <v>56.097999999999999</v>
      </c>
      <c r="P18" s="42">
        <v>109</v>
      </c>
      <c r="Q18" s="40">
        <v>26.585000000000001</v>
      </c>
      <c r="R18" s="42">
        <v>0</v>
      </c>
      <c r="S18" s="40">
        <v>0</v>
      </c>
      <c r="T18" s="43">
        <v>10</v>
      </c>
      <c r="U18" s="39">
        <v>2.4390000000000001</v>
      </c>
      <c r="V18" s="45">
        <v>16</v>
      </c>
      <c r="W18" s="39">
        <v>3.5794000000000001</v>
      </c>
      <c r="X18" s="25">
        <v>2416</v>
      </c>
      <c r="Y18" s="26">
        <v>100</v>
      </c>
      <c r="Z18" s="70"/>
    </row>
    <row r="19" spans="1:26" s="24" customFormat="1" ht="15" customHeight="1" x14ac:dyDescent="0.25">
      <c r="A19" s="22" t="s">
        <v>1</v>
      </c>
      <c r="B19" s="66" t="s">
        <v>32</v>
      </c>
      <c r="C19" s="65">
        <v>122</v>
      </c>
      <c r="D19" s="53">
        <v>8</v>
      </c>
      <c r="E19" s="58">
        <v>6.5574000000000003</v>
      </c>
      <c r="F19" s="53">
        <v>114</v>
      </c>
      <c r="G19" s="68">
        <v>93.442999999999998</v>
      </c>
      <c r="H19" s="53">
        <v>0</v>
      </c>
      <c r="I19" s="54">
        <v>0</v>
      </c>
      <c r="J19" s="55">
        <v>11</v>
      </c>
      <c r="K19" s="54">
        <v>9.6491199999999999</v>
      </c>
      <c r="L19" s="55">
        <v>5</v>
      </c>
      <c r="M19" s="54">
        <v>4.3860000000000001</v>
      </c>
      <c r="N19" s="55">
        <v>0</v>
      </c>
      <c r="O19" s="54">
        <v>0</v>
      </c>
      <c r="P19" s="55">
        <v>9</v>
      </c>
      <c r="Q19" s="54">
        <v>7.8949999999999996</v>
      </c>
      <c r="R19" s="55">
        <v>78</v>
      </c>
      <c r="S19" s="54">
        <v>68.421099999999996</v>
      </c>
      <c r="T19" s="57">
        <v>11</v>
      </c>
      <c r="U19" s="58">
        <v>9.6491000000000007</v>
      </c>
      <c r="V19" s="53">
        <v>6</v>
      </c>
      <c r="W19" s="58">
        <v>4.9180000000000001</v>
      </c>
      <c r="X19" s="63">
        <v>292</v>
      </c>
      <c r="Y19" s="64">
        <v>100</v>
      </c>
      <c r="Z19" s="69"/>
    </row>
    <row r="20" spans="1:26" s="24" customFormat="1" ht="15" customHeight="1" x14ac:dyDescent="0.25">
      <c r="A20" s="22" t="s">
        <v>1</v>
      </c>
      <c r="B20" s="52" t="s">
        <v>34</v>
      </c>
      <c r="C20" s="47">
        <v>14</v>
      </c>
      <c r="D20" s="45">
        <v>1</v>
      </c>
      <c r="E20" s="39">
        <v>7.1429</v>
      </c>
      <c r="F20" s="38">
        <v>13</v>
      </c>
      <c r="G20" s="44">
        <v>92.856999999999999</v>
      </c>
      <c r="H20" s="45">
        <v>0</v>
      </c>
      <c r="I20" s="40">
        <v>0</v>
      </c>
      <c r="J20" s="41">
        <v>0</v>
      </c>
      <c r="K20" s="40">
        <v>0</v>
      </c>
      <c r="L20" s="42">
        <v>1</v>
      </c>
      <c r="M20" s="40">
        <v>7.6923000000000004</v>
      </c>
      <c r="N20" s="41">
        <v>0</v>
      </c>
      <c r="O20" s="40">
        <v>0</v>
      </c>
      <c r="P20" s="41">
        <v>12</v>
      </c>
      <c r="Q20" s="40">
        <v>92.308000000000007</v>
      </c>
      <c r="R20" s="41">
        <v>0</v>
      </c>
      <c r="S20" s="40">
        <v>0</v>
      </c>
      <c r="T20" s="43">
        <v>0</v>
      </c>
      <c r="U20" s="39">
        <v>0</v>
      </c>
      <c r="V20" s="45">
        <v>0</v>
      </c>
      <c r="W20" s="39">
        <v>0</v>
      </c>
      <c r="X20" s="25">
        <v>725</v>
      </c>
      <c r="Y20" s="26">
        <v>100</v>
      </c>
      <c r="Z20" s="70"/>
    </row>
    <row r="21" spans="1:26" s="24" customFormat="1" ht="15" customHeight="1" x14ac:dyDescent="0.25">
      <c r="A21" s="22" t="s">
        <v>1</v>
      </c>
      <c r="B21" s="66" t="s">
        <v>35</v>
      </c>
      <c r="C21" s="65">
        <v>457</v>
      </c>
      <c r="D21" s="53">
        <v>25</v>
      </c>
      <c r="E21" s="58">
        <v>5.4705000000000004</v>
      </c>
      <c r="F21" s="61">
        <v>432</v>
      </c>
      <c r="G21" s="68">
        <v>94.53</v>
      </c>
      <c r="H21" s="61">
        <v>0</v>
      </c>
      <c r="I21" s="54">
        <v>0</v>
      </c>
      <c r="J21" s="55">
        <v>0</v>
      </c>
      <c r="K21" s="54">
        <v>0</v>
      </c>
      <c r="L21" s="56">
        <v>79</v>
      </c>
      <c r="M21" s="54">
        <v>18.286999999999999</v>
      </c>
      <c r="N21" s="55">
        <v>116</v>
      </c>
      <c r="O21" s="54">
        <v>26.852</v>
      </c>
      <c r="P21" s="55">
        <v>215</v>
      </c>
      <c r="Q21" s="54">
        <v>49.768999999999998</v>
      </c>
      <c r="R21" s="55">
        <v>0</v>
      </c>
      <c r="S21" s="54">
        <v>0</v>
      </c>
      <c r="T21" s="60">
        <v>22</v>
      </c>
      <c r="U21" s="58">
        <v>5.0926</v>
      </c>
      <c r="V21" s="53">
        <v>28</v>
      </c>
      <c r="W21" s="58">
        <v>6.1269</v>
      </c>
      <c r="X21" s="63">
        <v>4145</v>
      </c>
      <c r="Y21" s="64">
        <v>87.31</v>
      </c>
      <c r="Z21" s="69"/>
    </row>
    <row r="22" spans="1:26" s="24" customFormat="1" ht="15" customHeight="1" x14ac:dyDescent="0.25">
      <c r="A22" s="22" t="s">
        <v>1</v>
      </c>
      <c r="B22" s="52" t="s">
        <v>36</v>
      </c>
      <c r="C22" s="37">
        <v>305</v>
      </c>
      <c r="D22" s="45">
        <v>7</v>
      </c>
      <c r="E22" s="39">
        <v>2.2951000000000001</v>
      </c>
      <c r="F22" s="45">
        <v>298</v>
      </c>
      <c r="G22" s="44">
        <v>97.704999999999998</v>
      </c>
      <c r="H22" s="38">
        <v>1</v>
      </c>
      <c r="I22" s="40">
        <v>0.33600000000000002</v>
      </c>
      <c r="J22" s="41">
        <v>3</v>
      </c>
      <c r="K22" s="40">
        <v>1.00671</v>
      </c>
      <c r="L22" s="41">
        <v>11</v>
      </c>
      <c r="M22" s="40">
        <v>3.6913</v>
      </c>
      <c r="N22" s="42">
        <v>90</v>
      </c>
      <c r="O22" s="40">
        <v>30.201000000000001</v>
      </c>
      <c r="P22" s="42">
        <v>162</v>
      </c>
      <c r="Q22" s="40">
        <v>54.362000000000002</v>
      </c>
      <c r="R22" s="42">
        <v>0</v>
      </c>
      <c r="S22" s="40">
        <v>0</v>
      </c>
      <c r="T22" s="46">
        <v>31</v>
      </c>
      <c r="U22" s="39">
        <v>10.402699999999999</v>
      </c>
      <c r="V22" s="45">
        <v>12</v>
      </c>
      <c r="W22" s="39">
        <v>3.9344000000000001</v>
      </c>
      <c r="X22" s="25">
        <v>1886</v>
      </c>
      <c r="Y22" s="26">
        <v>100</v>
      </c>
      <c r="Z22" s="70"/>
    </row>
    <row r="23" spans="1:26" s="24" customFormat="1" ht="15" customHeight="1" x14ac:dyDescent="0.25">
      <c r="A23" s="22" t="s">
        <v>1</v>
      </c>
      <c r="B23" s="66" t="s">
        <v>33</v>
      </c>
      <c r="C23" s="65">
        <v>213</v>
      </c>
      <c r="D23" s="61">
        <v>13</v>
      </c>
      <c r="E23" s="58">
        <v>6.1032999999999999</v>
      </c>
      <c r="F23" s="53">
        <v>200</v>
      </c>
      <c r="G23" s="68">
        <v>93.897000000000006</v>
      </c>
      <c r="H23" s="53">
        <v>2</v>
      </c>
      <c r="I23" s="54">
        <v>1</v>
      </c>
      <c r="J23" s="55">
        <v>0</v>
      </c>
      <c r="K23" s="54">
        <v>0</v>
      </c>
      <c r="L23" s="55">
        <v>19</v>
      </c>
      <c r="M23" s="54">
        <v>9.5</v>
      </c>
      <c r="N23" s="55">
        <v>61</v>
      </c>
      <c r="O23" s="54">
        <v>30.5</v>
      </c>
      <c r="P23" s="55">
        <v>107</v>
      </c>
      <c r="Q23" s="54">
        <v>53.5</v>
      </c>
      <c r="R23" s="55">
        <v>0</v>
      </c>
      <c r="S23" s="54">
        <v>0</v>
      </c>
      <c r="T23" s="60">
        <v>11</v>
      </c>
      <c r="U23" s="58">
        <v>5.5</v>
      </c>
      <c r="V23" s="61">
        <v>11</v>
      </c>
      <c r="W23" s="58">
        <v>5.1642999999999999</v>
      </c>
      <c r="X23" s="63">
        <v>1343</v>
      </c>
      <c r="Y23" s="64">
        <v>100</v>
      </c>
      <c r="Z23" s="69"/>
    </row>
    <row r="24" spans="1:26" s="24" customFormat="1" ht="15" customHeight="1" x14ac:dyDescent="0.25">
      <c r="A24" s="22" t="s">
        <v>1</v>
      </c>
      <c r="B24" s="52" t="s">
        <v>37</v>
      </c>
      <c r="C24" s="37">
        <v>130</v>
      </c>
      <c r="D24" s="45">
        <v>9</v>
      </c>
      <c r="E24" s="39">
        <v>6.9230999999999998</v>
      </c>
      <c r="F24" s="38">
        <v>121</v>
      </c>
      <c r="G24" s="44">
        <v>93.076999999999998</v>
      </c>
      <c r="H24" s="45">
        <v>7</v>
      </c>
      <c r="I24" s="40">
        <v>5.7850000000000001</v>
      </c>
      <c r="J24" s="42">
        <v>0</v>
      </c>
      <c r="K24" s="40">
        <v>0</v>
      </c>
      <c r="L24" s="41">
        <v>15</v>
      </c>
      <c r="M24" s="40">
        <v>12.396699999999999</v>
      </c>
      <c r="N24" s="42">
        <v>27</v>
      </c>
      <c r="O24" s="40">
        <v>22.314</v>
      </c>
      <c r="P24" s="42">
        <v>66</v>
      </c>
      <c r="Q24" s="40">
        <v>54.545000000000002</v>
      </c>
      <c r="R24" s="42">
        <v>1</v>
      </c>
      <c r="S24" s="40">
        <v>0.82640000000000002</v>
      </c>
      <c r="T24" s="46">
        <v>5</v>
      </c>
      <c r="U24" s="39">
        <v>4.1322000000000001</v>
      </c>
      <c r="V24" s="45">
        <v>5</v>
      </c>
      <c r="W24" s="39">
        <v>3.8462000000000001</v>
      </c>
      <c r="X24" s="25">
        <v>1350</v>
      </c>
      <c r="Y24" s="26">
        <v>100</v>
      </c>
      <c r="Z24" s="70"/>
    </row>
    <row r="25" spans="1:26" s="24" customFormat="1" ht="15" customHeight="1" x14ac:dyDescent="0.25">
      <c r="A25" s="22" t="s">
        <v>1</v>
      </c>
      <c r="B25" s="66" t="s">
        <v>38</v>
      </c>
      <c r="C25" s="67">
        <v>115</v>
      </c>
      <c r="D25" s="53">
        <v>6</v>
      </c>
      <c r="E25" s="58">
        <v>5.2173999999999996</v>
      </c>
      <c r="F25" s="53">
        <v>109</v>
      </c>
      <c r="G25" s="68">
        <v>94.783000000000001</v>
      </c>
      <c r="H25" s="53">
        <v>0</v>
      </c>
      <c r="I25" s="54">
        <v>0</v>
      </c>
      <c r="J25" s="55">
        <v>0</v>
      </c>
      <c r="K25" s="54">
        <v>0</v>
      </c>
      <c r="L25" s="55">
        <v>3</v>
      </c>
      <c r="M25" s="54">
        <v>2.7523</v>
      </c>
      <c r="N25" s="55">
        <v>57</v>
      </c>
      <c r="O25" s="54">
        <v>52.293999999999997</v>
      </c>
      <c r="P25" s="56">
        <v>47</v>
      </c>
      <c r="Q25" s="54">
        <v>43.119</v>
      </c>
      <c r="R25" s="55">
        <v>0</v>
      </c>
      <c r="S25" s="54">
        <v>0</v>
      </c>
      <c r="T25" s="60">
        <v>2</v>
      </c>
      <c r="U25" s="58">
        <v>1.8349</v>
      </c>
      <c r="V25" s="53">
        <v>3</v>
      </c>
      <c r="W25" s="58">
        <v>2.6086999999999998</v>
      </c>
      <c r="X25" s="63">
        <v>1401</v>
      </c>
      <c r="Y25" s="64">
        <v>100</v>
      </c>
      <c r="Z25" s="69"/>
    </row>
    <row r="26" spans="1:26" s="24" customFormat="1" ht="15" customHeight="1" x14ac:dyDescent="0.25">
      <c r="A26" s="22" t="s">
        <v>1</v>
      </c>
      <c r="B26" s="52" t="s">
        <v>39</v>
      </c>
      <c r="C26" s="37">
        <v>83</v>
      </c>
      <c r="D26" s="38">
        <v>15</v>
      </c>
      <c r="E26" s="39">
        <v>18.072299999999998</v>
      </c>
      <c r="F26" s="38">
        <v>68</v>
      </c>
      <c r="G26" s="44">
        <v>81.927999999999997</v>
      </c>
      <c r="H26" s="38">
        <v>2</v>
      </c>
      <c r="I26" s="40">
        <v>2.9409999999999998</v>
      </c>
      <c r="J26" s="41">
        <v>0</v>
      </c>
      <c r="K26" s="40">
        <v>0</v>
      </c>
      <c r="L26" s="41">
        <v>3</v>
      </c>
      <c r="M26" s="40">
        <v>4.4118000000000004</v>
      </c>
      <c r="N26" s="42">
        <v>46</v>
      </c>
      <c r="O26" s="40">
        <v>67.647000000000006</v>
      </c>
      <c r="P26" s="42">
        <v>16</v>
      </c>
      <c r="Q26" s="40">
        <v>23.529</v>
      </c>
      <c r="R26" s="41">
        <v>0</v>
      </c>
      <c r="S26" s="40">
        <v>0</v>
      </c>
      <c r="T26" s="46">
        <v>1</v>
      </c>
      <c r="U26" s="39">
        <v>1.4705999999999999</v>
      </c>
      <c r="V26" s="38">
        <v>1</v>
      </c>
      <c r="W26" s="39">
        <v>1.2048000000000001</v>
      </c>
      <c r="X26" s="25">
        <v>1365</v>
      </c>
      <c r="Y26" s="26">
        <v>100</v>
      </c>
      <c r="Z26" s="70"/>
    </row>
    <row r="27" spans="1:26" s="24" customFormat="1" ht="15" customHeight="1" x14ac:dyDescent="0.25">
      <c r="A27" s="22" t="s">
        <v>1</v>
      </c>
      <c r="B27" s="66" t="s">
        <v>42</v>
      </c>
      <c r="C27" s="67">
        <v>16</v>
      </c>
      <c r="D27" s="61">
        <v>2</v>
      </c>
      <c r="E27" s="58">
        <v>12.5</v>
      </c>
      <c r="F27" s="53">
        <v>14</v>
      </c>
      <c r="G27" s="68">
        <v>87.5</v>
      </c>
      <c r="H27" s="61">
        <v>0</v>
      </c>
      <c r="I27" s="54">
        <v>0</v>
      </c>
      <c r="J27" s="55">
        <v>0</v>
      </c>
      <c r="K27" s="54">
        <v>0</v>
      </c>
      <c r="L27" s="55">
        <v>0</v>
      </c>
      <c r="M27" s="54">
        <v>0</v>
      </c>
      <c r="N27" s="55">
        <v>5</v>
      </c>
      <c r="O27" s="54">
        <v>35.713999999999999</v>
      </c>
      <c r="P27" s="56">
        <v>8</v>
      </c>
      <c r="Q27" s="54">
        <v>57.143000000000001</v>
      </c>
      <c r="R27" s="55">
        <v>0</v>
      </c>
      <c r="S27" s="54">
        <v>0</v>
      </c>
      <c r="T27" s="60">
        <v>1</v>
      </c>
      <c r="U27" s="58">
        <v>7.1429</v>
      </c>
      <c r="V27" s="61">
        <v>1</v>
      </c>
      <c r="W27" s="58">
        <v>6.25</v>
      </c>
      <c r="X27" s="63">
        <v>579</v>
      </c>
      <c r="Y27" s="64">
        <v>100</v>
      </c>
      <c r="Z27" s="69"/>
    </row>
    <row r="28" spans="1:26" s="24" customFormat="1" ht="15" customHeight="1" x14ac:dyDescent="0.25">
      <c r="A28" s="22" t="s">
        <v>1</v>
      </c>
      <c r="B28" s="52" t="s">
        <v>41</v>
      </c>
      <c r="C28" s="47">
        <v>530</v>
      </c>
      <c r="D28" s="38">
        <v>91</v>
      </c>
      <c r="E28" s="39">
        <v>17.169799999999999</v>
      </c>
      <c r="F28" s="45">
        <v>439</v>
      </c>
      <c r="G28" s="44">
        <v>82.83</v>
      </c>
      <c r="H28" s="45">
        <v>0</v>
      </c>
      <c r="I28" s="40">
        <v>0</v>
      </c>
      <c r="J28" s="42">
        <v>0</v>
      </c>
      <c r="K28" s="40">
        <v>0</v>
      </c>
      <c r="L28" s="42">
        <v>27</v>
      </c>
      <c r="M28" s="40">
        <v>6.1502999999999997</v>
      </c>
      <c r="N28" s="42">
        <v>265</v>
      </c>
      <c r="O28" s="40">
        <v>60.363999999999997</v>
      </c>
      <c r="P28" s="41">
        <v>130</v>
      </c>
      <c r="Q28" s="40">
        <v>29.613</v>
      </c>
      <c r="R28" s="42">
        <v>0</v>
      </c>
      <c r="S28" s="40">
        <v>0</v>
      </c>
      <c r="T28" s="43">
        <v>17</v>
      </c>
      <c r="U28" s="39">
        <v>3.8723999999999998</v>
      </c>
      <c r="V28" s="38">
        <v>11</v>
      </c>
      <c r="W28" s="39">
        <v>2.0754999999999999</v>
      </c>
      <c r="X28" s="25">
        <v>1414</v>
      </c>
      <c r="Y28" s="26">
        <v>100</v>
      </c>
      <c r="Z28" s="70"/>
    </row>
    <row r="29" spans="1:26" s="24" customFormat="1" ht="15" customHeight="1" x14ac:dyDescent="0.25">
      <c r="A29" s="22" t="s">
        <v>1</v>
      </c>
      <c r="B29" s="66" t="s">
        <v>40</v>
      </c>
      <c r="C29" s="65">
        <v>73</v>
      </c>
      <c r="D29" s="53">
        <v>5</v>
      </c>
      <c r="E29" s="58">
        <v>6.8493000000000004</v>
      </c>
      <c r="F29" s="53">
        <v>68</v>
      </c>
      <c r="G29" s="68">
        <v>93.150999999999996</v>
      </c>
      <c r="H29" s="53">
        <v>1</v>
      </c>
      <c r="I29" s="54">
        <v>1.4710000000000001</v>
      </c>
      <c r="J29" s="55">
        <v>0</v>
      </c>
      <c r="K29" s="54">
        <v>0</v>
      </c>
      <c r="L29" s="56">
        <v>28</v>
      </c>
      <c r="M29" s="54">
        <v>41.176499999999997</v>
      </c>
      <c r="N29" s="55">
        <v>20</v>
      </c>
      <c r="O29" s="54">
        <v>29.411999999999999</v>
      </c>
      <c r="P29" s="56">
        <v>16</v>
      </c>
      <c r="Q29" s="54">
        <v>23.529</v>
      </c>
      <c r="R29" s="55">
        <v>0</v>
      </c>
      <c r="S29" s="54">
        <v>0</v>
      </c>
      <c r="T29" s="60">
        <v>3</v>
      </c>
      <c r="U29" s="58">
        <v>4.4118000000000004</v>
      </c>
      <c r="V29" s="53">
        <v>6</v>
      </c>
      <c r="W29" s="58">
        <v>8.2192000000000007</v>
      </c>
      <c r="X29" s="63">
        <v>1870</v>
      </c>
      <c r="Y29" s="64">
        <v>99.412000000000006</v>
      </c>
      <c r="Z29" s="69"/>
    </row>
    <row r="30" spans="1:26" s="24" customFormat="1" ht="15" customHeight="1" x14ac:dyDescent="0.25">
      <c r="A30" s="22" t="s">
        <v>1</v>
      </c>
      <c r="B30" s="52" t="s">
        <v>43</v>
      </c>
      <c r="C30" s="37">
        <v>98</v>
      </c>
      <c r="D30" s="38">
        <v>4</v>
      </c>
      <c r="E30" s="39">
        <v>4.0815999999999999</v>
      </c>
      <c r="F30" s="45">
        <v>94</v>
      </c>
      <c r="G30" s="44">
        <v>95.918000000000006</v>
      </c>
      <c r="H30" s="45">
        <v>1</v>
      </c>
      <c r="I30" s="40">
        <v>1.0640000000000001</v>
      </c>
      <c r="J30" s="41">
        <v>0</v>
      </c>
      <c r="K30" s="40">
        <v>0</v>
      </c>
      <c r="L30" s="42">
        <v>3</v>
      </c>
      <c r="M30" s="40">
        <v>3.1915</v>
      </c>
      <c r="N30" s="42">
        <v>4</v>
      </c>
      <c r="O30" s="40">
        <v>4.2549999999999999</v>
      </c>
      <c r="P30" s="42">
        <v>85</v>
      </c>
      <c r="Q30" s="40">
        <v>90.426000000000002</v>
      </c>
      <c r="R30" s="42">
        <v>0</v>
      </c>
      <c r="S30" s="40">
        <v>0</v>
      </c>
      <c r="T30" s="43">
        <v>1</v>
      </c>
      <c r="U30" s="39">
        <v>1.0638000000000001</v>
      </c>
      <c r="V30" s="38">
        <v>0</v>
      </c>
      <c r="W30" s="39">
        <v>0</v>
      </c>
      <c r="X30" s="25">
        <v>3559</v>
      </c>
      <c r="Y30" s="26">
        <v>100</v>
      </c>
      <c r="Z30" s="70"/>
    </row>
    <row r="31" spans="1:26" s="24" customFormat="1" ht="15" customHeight="1" x14ac:dyDescent="0.25">
      <c r="A31" s="22" t="s">
        <v>1</v>
      </c>
      <c r="B31" s="66" t="s">
        <v>44</v>
      </c>
      <c r="C31" s="67">
        <v>160</v>
      </c>
      <c r="D31" s="53">
        <v>7</v>
      </c>
      <c r="E31" s="58">
        <v>4.375</v>
      </c>
      <c r="F31" s="61">
        <v>153</v>
      </c>
      <c r="G31" s="68">
        <v>95.625</v>
      </c>
      <c r="H31" s="53">
        <v>5</v>
      </c>
      <c r="I31" s="54">
        <v>3.2679999999999998</v>
      </c>
      <c r="J31" s="56">
        <v>0</v>
      </c>
      <c r="K31" s="54">
        <v>0</v>
      </c>
      <c r="L31" s="55">
        <v>10</v>
      </c>
      <c r="M31" s="54">
        <v>6.5358999999999998</v>
      </c>
      <c r="N31" s="56">
        <v>63</v>
      </c>
      <c r="O31" s="54">
        <v>41.176000000000002</v>
      </c>
      <c r="P31" s="55">
        <v>66</v>
      </c>
      <c r="Q31" s="54">
        <v>43.137</v>
      </c>
      <c r="R31" s="55">
        <v>0</v>
      </c>
      <c r="S31" s="54">
        <v>0</v>
      </c>
      <c r="T31" s="57">
        <v>9</v>
      </c>
      <c r="U31" s="58">
        <v>5.8823999999999996</v>
      </c>
      <c r="V31" s="53">
        <v>4</v>
      </c>
      <c r="W31" s="58">
        <v>2.5</v>
      </c>
      <c r="X31" s="63">
        <v>2232</v>
      </c>
      <c r="Y31" s="64">
        <v>100</v>
      </c>
      <c r="Z31" s="69"/>
    </row>
    <row r="32" spans="1:26" s="24" customFormat="1" ht="15" customHeight="1" x14ac:dyDescent="0.25">
      <c r="A32" s="22" t="s">
        <v>1</v>
      </c>
      <c r="B32" s="52" t="s">
        <v>46</v>
      </c>
      <c r="C32" s="37">
        <v>116</v>
      </c>
      <c r="D32" s="45">
        <v>4</v>
      </c>
      <c r="E32" s="39">
        <v>3.4483000000000001</v>
      </c>
      <c r="F32" s="38">
        <v>112</v>
      </c>
      <c r="G32" s="44">
        <v>96.552000000000007</v>
      </c>
      <c r="H32" s="38">
        <v>0</v>
      </c>
      <c r="I32" s="40">
        <v>0</v>
      </c>
      <c r="J32" s="42">
        <v>0</v>
      </c>
      <c r="K32" s="40">
        <v>0</v>
      </c>
      <c r="L32" s="42">
        <v>0</v>
      </c>
      <c r="M32" s="40">
        <v>0</v>
      </c>
      <c r="N32" s="42">
        <v>74</v>
      </c>
      <c r="O32" s="40">
        <v>66.070999999999998</v>
      </c>
      <c r="P32" s="41">
        <v>35</v>
      </c>
      <c r="Q32" s="40">
        <v>31.25</v>
      </c>
      <c r="R32" s="41">
        <v>0</v>
      </c>
      <c r="S32" s="40">
        <v>0</v>
      </c>
      <c r="T32" s="46">
        <v>3</v>
      </c>
      <c r="U32" s="39">
        <v>2.6785999999999999</v>
      </c>
      <c r="V32" s="45">
        <v>0</v>
      </c>
      <c r="W32" s="39">
        <v>0</v>
      </c>
      <c r="X32" s="25">
        <v>960</v>
      </c>
      <c r="Y32" s="26">
        <v>100</v>
      </c>
      <c r="Z32" s="70"/>
    </row>
    <row r="33" spans="1:26" s="24" customFormat="1" ht="15" customHeight="1" x14ac:dyDescent="0.25">
      <c r="A33" s="22" t="s">
        <v>1</v>
      </c>
      <c r="B33" s="66" t="s">
        <v>45</v>
      </c>
      <c r="C33" s="65">
        <v>403</v>
      </c>
      <c r="D33" s="61">
        <v>29</v>
      </c>
      <c r="E33" s="58">
        <v>7.1959999999999997</v>
      </c>
      <c r="F33" s="61">
        <v>374</v>
      </c>
      <c r="G33" s="68">
        <v>92.804000000000002</v>
      </c>
      <c r="H33" s="61">
        <v>1</v>
      </c>
      <c r="I33" s="54">
        <v>0.26700000000000002</v>
      </c>
      <c r="J33" s="55">
        <v>0</v>
      </c>
      <c r="K33" s="54">
        <v>0</v>
      </c>
      <c r="L33" s="56">
        <v>19</v>
      </c>
      <c r="M33" s="54">
        <v>5.0801999999999996</v>
      </c>
      <c r="N33" s="55">
        <v>79</v>
      </c>
      <c r="O33" s="54">
        <v>21.123000000000001</v>
      </c>
      <c r="P33" s="55">
        <v>249</v>
      </c>
      <c r="Q33" s="54">
        <v>66.578000000000003</v>
      </c>
      <c r="R33" s="56">
        <v>0</v>
      </c>
      <c r="S33" s="54">
        <v>0</v>
      </c>
      <c r="T33" s="60">
        <v>26</v>
      </c>
      <c r="U33" s="58">
        <v>6.9519000000000002</v>
      </c>
      <c r="V33" s="61">
        <v>5</v>
      </c>
      <c r="W33" s="58">
        <v>1.2406999999999999</v>
      </c>
      <c r="X33" s="63">
        <v>2381</v>
      </c>
      <c r="Y33" s="64">
        <v>100</v>
      </c>
      <c r="Z33" s="69"/>
    </row>
    <row r="34" spans="1:26" s="24" customFormat="1" ht="15" customHeight="1" x14ac:dyDescent="0.25">
      <c r="A34" s="22" t="s">
        <v>1</v>
      </c>
      <c r="B34" s="52" t="s">
        <v>47</v>
      </c>
      <c r="C34" s="47">
        <v>29</v>
      </c>
      <c r="D34" s="45">
        <v>2</v>
      </c>
      <c r="E34" s="39">
        <v>6.8966000000000003</v>
      </c>
      <c r="F34" s="45">
        <v>27</v>
      </c>
      <c r="G34" s="44">
        <v>93.102999999999994</v>
      </c>
      <c r="H34" s="38">
        <v>6</v>
      </c>
      <c r="I34" s="40">
        <v>22.222000000000001</v>
      </c>
      <c r="J34" s="42">
        <v>0</v>
      </c>
      <c r="K34" s="40">
        <v>0</v>
      </c>
      <c r="L34" s="41">
        <v>0</v>
      </c>
      <c r="M34" s="40">
        <v>0</v>
      </c>
      <c r="N34" s="42">
        <v>2</v>
      </c>
      <c r="O34" s="40">
        <v>7.407</v>
      </c>
      <c r="P34" s="41">
        <v>19</v>
      </c>
      <c r="Q34" s="40">
        <v>70.37</v>
      </c>
      <c r="R34" s="41">
        <v>0</v>
      </c>
      <c r="S34" s="40">
        <v>0</v>
      </c>
      <c r="T34" s="43">
        <v>0</v>
      </c>
      <c r="U34" s="39">
        <v>0</v>
      </c>
      <c r="V34" s="45">
        <v>1</v>
      </c>
      <c r="W34" s="39">
        <v>3.4483000000000001</v>
      </c>
      <c r="X34" s="25">
        <v>823</v>
      </c>
      <c r="Y34" s="26">
        <v>96.233000000000004</v>
      </c>
      <c r="Z34" s="70"/>
    </row>
    <row r="35" spans="1:26" s="24" customFormat="1" ht="15" customHeight="1" x14ac:dyDescent="0.25">
      <c r="A35" s="22" t="s">
        <v>1</v>
      </c>
      <c r="B35" s="66" t="s">
        <v>50</v>
      </c>
      <c r="C35" s="67">
        <v>67</v>
      </c>
      <c r="D35" s="61">
        <v>4</v>
      </c>
      <c r="E35" s="58">
        <v>5.9701000000000004</v>
      </c>
      <c r="F35" s="61">
        <v>63</v>
      </c>
      <c r="G35" s="68">
        <v>94.03</v>
      </c>
      <c r="H35" s="61">
        <v>1</v>
      </c>
      <c r="I35" s="54">
        <v>1.587</v>
      </c>
      <c r="J35" s="55">
        <v>0</v>
      </c>
      <c r="K35" s="54">
        <v>0</v>
      </c>
      <c r="L35" s="56">
        <v>11</v>
      </c>
      <c r="M35" s="54">
        <v>17.4603</v>
      </c>
      <c r="N35" s="55">
        <v>11</v>
      </c>
      <c r="O35" s="54">
        <v>17.46</v>
      </c>
      <c r="P35" s="56">
        <v>34</v>
      </c>
      <c r="Q35" s="54">
        <v>53.968000000000004</v>
      </c>
      <c r="R35" s="55">
        <v>0</v>
      </c>
      <c r="S35" s="54">
        <v>0</v>
      </c>
      <c r="T35" s="60">
        <v>6</v>
      </c>
      <c r="U35" s="58">
        <v>9.5237999999999996</v>
      </c>
      <c r="V35" s="61">
        <v>0</v>
      </c>
      <c r="W35" s="58">
        <v>0</v>
      </c>
      <c r="X35" s="63">
        <v>1055</v>
      </c>
      <c r="Y35" s="64">
        <v>100</v>
      </c>
      <c r="Z35" s="69"/>
    </row>
    <row r="36" spans="1:26" s="24" customFormat="1" ht="15" customHeight="1" x14ac:dyDescent="0.25">
      <c r="A36" s="22" t="s">
        <v>1</v>
      </c>
      <c r="B36" s="52" t="s">
        <v>54</v>
      </c>
      <c r="C36" s="47">
        <v>208</v>
      </c>
      <c r="D36" s="45">
        <v>15</v>
      </c>
      <c r="E36" s="39">
        <v>7.2115</v>
      </c>
      <c r="F36" s="38">
        <v>193</v>
      </c>
      <c r="G36" s="44">
        <v>92.787999999999997</v>
      </c>
      <c r="H36" s="45">
        <v>4</v>
      </c>
      <c r="I36" s="40">
        <v>2.073</v>
      </c>
      <c r="J36" s="42">
        <v>1</v>
      </c>
      <c r="K36" s="40">
        <v>0.51812999999999998</v>
      </c>
      <c r="L36" s="42">
        <v>64</v>
      </c>
      <c r="M36" s="40">
        <v>33.160600000000002</v>
      </c>
      <c r="N36" s="41">
        <v>49</v>
      </c>
      <c r="O36" s="40">
        <v>25.388999999999999</v>
      </c>
      <c r="P36" s="41">
        <v>59</v>
      </c>
      <c r="Q36" s="40">
        <v>30.57</v>
      </c>
      <c r="R36" s="42">
        <v>3</v>
      </c>
      <c r="S36" s="40">
        <v>1.5544</v>
      </c>
      <c r="T36" s="46">
        <v>13</v>
      </c>
      <c r="U36" s="39">
        <v>6.7358000000000002</v>
      </c>
      <c r="V36" s="45">
        <v>37</v>
      </c>
      <c r="W36" s="39">
        <v>17.788499999999999</v>
      </c>
      <c r="X36" s="25">
        <v>704</v>
      </c>
      <c r="Y36" s="26">
        <v>100</v>
      </c>
      <c r="Z36" s="70"/>
    </row>
    <row r="37" spans="1:26" s="24" customFormat="1" ht="15" customHeight="1" x14ac:dyDescent="0.25">
      <c r="A37" s="22" t="s">
        <v>1</v>
      </c>
      <c r="B37" s="66" t="s">
        <v>51</v>
      </c>
      <c r="C37" s="65">
        <v>57</v>
      </c>
      <c r="D37" s="61">
        <v>12</v>
      </c>
      <c r="E37" s="58">
        <v>21.052600000000002</v>
      </c>
      <c r="F37" s="53">
        <v>45</v>
      </c>
      <c r="G37" s="68">
        <v>78.947000000000003</v>
      </c>
      <c r="H37" s="53">
        <v>0</v>
      </c>
      <c r="I37" s="54">
        <v>0</v>
      </c>
      <c r="J37" s="55">
        <v>0</v>
      </c>
      <c r="K37" s="54">
        <v>0</v>
      </c>
      <c r="L37" s="55">
        <v>2</v>
      </c>
      <c r="M37" s="54">
        <v>4.4443999999999999</v>
      </c>
      <c r="N37" s="55">
        <v>1</v>
      </c>
      <c r="O37" s="54">
        <v>2.222</v>
      </c>
      <c r="P37" s="55">
        <v>42</v>
      </c>
      <c r="Q37" s="54">
        <v>93.332999999999998</v>
      </c>
      <c r="R37" s="56">
        <v>0</v>
      </c>
      <c r="S37" s="54">
        <v>0</v>
      </c>
      <c r="T37" s="60">
        <v>0</v>
      </c>
      <c r="U37" s="58">
        <v>0</v>
      </c>
      <c r="V37" s="61">
        <v>1</v>
      </c>
      <c r="W37" s="58">
        <v>1.7544</v>
      </c>
      <c r="X37" s="63">
        <v>491</v>
      </c>
      <c r="Y37" s="64">
        <v>100</v>
      </c>
      <c r="Z37" s="69"/>
    </row>
    <row r="38" spans="1:26" s="24" customFormat="1" ht="15" customHeight="1" x14ac:dyDescent="0.25">
      <c r="A38" s="22" t="s">
        <v>1</v>
      </c>
      <c r="B38" s="52" t="s">
        <v>52</v>
      </c>
      <c r="C38" s="37">
        <v>164</v>
      </c>
      <c r="D38" s="45">
        <v>15</v>
      </c>
      <c r="E38" s="39">
        <v>9.1463000000000001</v>
      </c>
      <c r="F38" s="38">
        <v>149</v>
      </c>
      <c r="G38" s="44">
        <v>90.853999999999999</v>
      </c>
      <c r="H38" s="38">
        <v>0</v>
      </c>
      <c r="I38" s="40">
        <v>0</v>
      </c>
      <c r="J38" s="42">
        <v>2</v>
      </c>
      <c r="K38" s="40">
        <v>1.3422799999999999</v>
      </c>
      <c r="L38" s="42">
        <v>47</v>
      </c>
      <c r="M38" s="40">
        <v>31.543600000000001</v>
      </c>
      <c r="N38" s="42">
        <v>38</v>
      </c>
      <c r="O38" s="40">
        <v>25.503</v>
      </c>
      <c r="P38" s="42">
        <v>57</v>
      </c>
      <c r="Q38" s="40">
        <v>38.255000000000003</v>
      </c>
      <c r="R38" s="42">
        <v>0</v>
      </c>
      <c r="S38" s="40">
        <v>0</v>
      </c>
      <c r="T38" s="43">
        <v>5</v>
      </c>
      <c r="U38" s="39">
        <v>3.3557000000000001</v>
      </c>
      <c r="V38" s="45">
        <v>11</v>
      </c>
      <c r="W38" s="39">
        <v>6.7073</v>
      </c>
      <c r="X38" s="25">
        <v>2561</v>
      </c>
      <c r="Y38" s="26">
        <v>100</v>
      </c>
      <c r="Z38" s="70"/>
    </row>
    <row r="39" spans="1:26" s="24" customFormat="1" ht="15" customHeight="1" x14ac:dyDescent="0.25">
      <c r="A39" s="22" t="s">
        <v>1</v>
      </c>
      <c r="B39" s="66" t="s">
        <v>53</v>
      </c>
      <c r="C39" s="65">
        <v>18</v>
      </c>
      <c r="D39" s="53">
        <v>0</v>
      </c>
      <c r="E39" s="58">
        <v>0</v>
      </c>
      <c r="F39" s="53">
        <v>18</v>
      </c>
      <c r="G39" s="68">
        <v>100</v>
      </c>
      <c r="H39" s="61">
        <v>3</v>
      </c>
      <c r="I39" s="54">
        <v>16.667000000000002</v>
      </c>
      <c r="J39" s="55">
        <v>0</v>
      </c>
      <c r="K39" s="54">
        <v>0</v>
      </c>
      <c r="L39" s="56">
        <v>13</v>
      </c>
      <c r="M39" s="54">
        <v>72.222200000000001</v>
      </c>
      <c r="N39" s="55">
        <v>0</v>
      </c>
      <c r="O39" s="54">
        <v>0</v>
      </c>
      <c r="P39" s="56">
        <v>2</v>
      </c>
      <c r="Q39" s="54">
        <v>11.111000000000001</v>
      </c>
      <c r="R39" s="55">
        <v>0</v>
      </c>
      <c r="S39" s="54">
        <v>0</v>
      </c>
      <c r="T39" s="60">
        <v>0</v>
      </c>
      <c r="U39" s="58">
        <v>0</v>
      </c>
      <c r="V39" s="53">
        <v>2</v>
      </c>
      <c r="W39" s="58">
        <v>11.1111</v>
      </c>
      <c r="X39" s="63">
        <v>866</v>
      </c>
      <c r="Y39" s="64">
        <v>100</v>
      </c>
      <c r="Z39" s="69"/>
    </row>
    <row r="40" spans="1:26" s="24" customFormat="1" ht="15" customHeight="1" x14ac:dyDescent="0.25">
      <c r="A40" s="22" t="s">
        <v>1</v>
      </c>
      <c r="B40" s="52" t="s">
        <v>55</v>
      </c>
      <c r="C40" s="47">
        <v>220</v>
      </c>
      <c r="D40" s="45">
        <v>14</v>
      </c>
      <c r="E40" s="39">
        <v>6.3635999999999999</v>
      </c>
      <c r="F40" s="38">
        <v>206</v>
      </c>
      <c r="G40" s="44">
        <v>93.635999999999996</v>
      </c>
      <c r="H40" s="38">
        <v>0</v>
      </c>
      <c r="I40" s="40">
        <v>0</v>
      </c>
      <c r="J40" s="42">
        <v>2</v>
      </c>
      <c r="K40" s="40">
        <v>0.97087000000000001</v>
      </c>
      <c r="L40" s="42">
        <v>18</v>
      </c>
      <c r="M40" s="40">
        <v>8.7378999999999998</v>
      </c>
      <c r="N40" s="41">
        <v>58</v>
      </c>
      <c r="O40" s="40">
        <v>28.155000000000001</v>
      </c>
      <c r="P40" s="41">
        <v>113</v>
      </c>
      <c r="Q40" s="40">
        <v>54.853999999999999</v>
      </c>
      <c r="R40" s="42">
        <v>0</v>
      </c>
      <c r="S40" s="40">
        <v>0</v>
      </c>
      <c r="T40" s="43">
        <v>15</v>
      </c>
      <c r="U40" s="39">
        <v>7.2816000000000001</v>
      </c>
      <c r="V40" s="45">
        <v>6</v>
      </c>
      <c r="W40" s="39">
        <v>2.7273000000000001</v>
      </c>
      <c r="X40" s="25">
        <v>4873</v>
      </c>
      <c r="Y40" s="26">
        <v>100</v>
      </c>
    </row>
    <row r="41" spans="1:26" s="24" customFormat="1" ht="15" customHeight="1" x14ac:dyDescent="0.25">
      <c r="A41" s="22" t="s">
        <v>1</v>
      </c>
      <c r="B41" s="66" t="s">
        <v>48</v>
      </c>
      <c r="C41" s="65">
        <v>115</v>
      </c>
      <c r="D41" s="53">
        <v>6</v>
      </c>
      <c r="E41" s="58">
        <v>5.2173999999999996</v>
      </c>
      <c r="F41" s="61">
        <v>109</v>
      </c>
      <c r="G41" s="68">
        <v>94.783000000000001</v>
      </c>
      <c r="H41" s="61">
        <v>0</v>
      </c>
      <c r="I41" s="54">
        <v>0</v>
      </c>
      <c r="J41" s="55">
        <v>0</v>
      </c>
      <c r="K41" s="54">
        <v>0</v>
      </c>
      <c r="L41" s="55">
        <v>10</v>
      </c>
      <c r="M41" s="54">
        <v>9.1743000000000006</v>
      </c>
      <c r="N41" s="55">
        <v>72</v>
      </c>
      <c r="O41" s="54">
        <v>66.055000000000007</v>
      </c>
      <c r="P41" s="56">
        <v>24</v>
      </c>
      <c r="Q41" s="54">
        <v>22.018000000000001</v>
      </c>
      <c r="R41" s="56">
        <v>0</v>
      </c>
      <c r="S41" s="54">
        <v>0</v>
      </c>
      <c r="T41" s="57">
        <v>3</v>
      </c>
      <c r="U41" s="58">
        <v>2.7523</v>
      </c>
      <c r="V41" s="53">
        <v>5</v>
      </c>
      <c r="W41" s="58">
        <v>4.3478000000000003</v>
      </c>
      <c r="X41" s="63">
        <v>2661</v>
      </c>
      <c r="Y41" s="64">
        <v>100</v>
      </c>
      <c r="Z41" s="69"/>
    </row>
    <row r="42" spans="1:26" s="24" customFormat="1" ht="15" customHeight="1" x14ac:dyDescent="0.25">
      <c r="A42" s="22" t="s">
        <v>1</v>
      </c>
      <c r="B42" s="52" t="s">
        <v>49</v>
      </c>
      <c r="C42" s="47">
        <v>40</v>
      </c>
      <c r="D42" s="45">
        <v>1</v>
      </c>
      <c r="E42" s="39">
        <v>2.5</v>
      </c>
      <c r="F42" s="38">
        <v>39</v>
      </c>
      <c r="G42" s="44">
        <v>97.5</v>
      </c>
      <c r="H42" s="38">
        <v>14</v>
      </c>
      <c r="I42" s="40">
        <v>35.896999999999998</v>
      </c>
      <c r="J42" s="42">
        <v>0</v>
      </c>
      <c r="K42" s="40">
        <v>0</v>
      </c>
      <c r="L42" s="42">
        <v>3</v>
      </c>
      <c r="M42" s="40">
        <v>7.6923000000000004</v>
      </c>
      <c r="N42" s="41">
        <v>4</v>
      </c>
      <c r="O42" s="40">
        <v>10.256</v>
      </c>
      <c r="P42" s="41">
        <v>17</v>
      </c>
      <c r="Q42" s="40">
        <v>43.59</v>
      </c>
      <c r="R42" s="41">
        <v>0</v>
      </c>
      <c r="S42" s="40">
        <v>0</v>
      </c>
      <c r="T42" s="43">
        <v>1</v>
      </c>
      <c r="U42" s="39">
        <v>2.5640999999999998</v>
      </c>
      <c r="V42" s="45">
        <v>0</v>
      </c>
      <c r="W42" s="39">
        <v>0</v>
      </c>
      <c r="X42" s="25">
        <v>483</v>
      </c>
      <c r="Y42" s="26">
        <v>100</v>
      </c>
      <c r="Z42" s="70"/>
    </row>
    <row r="43" spans="1:26" s="24" customFormat="1" ht="15" customHeight="1" x14ac:dyDescent="0.25">
      <c r="A43" s="22" t="s">
        <v>1</v>
      </c>
      <c r="B43" s="66" t="s">
        <v>56</v>
      </c>
      <c r="C43" s="65">
        <v>236</v>
      </c>
      <c r="D43" s="61">
        <v>15</v>
      </c>
      <c r="E43" s="58">
        <v>6.3559000000000001</v>
      </c>
      <c r="F43" s="61">
        <v>221</v>
      </c>
      <c r="G43" s="68">
        <v>93.644000000000005</v>
      </c>
      <c r="H43" s="53">
        <v>0</v>
      </c>
      <c r="I43" s="54">
        <v>0</v>
      </c>
      <c r="J43" s="55">
        <v>1</v>
      </c>
      <c r="K43" s="54">
        <v>0.45249</v>
      </c>
      <c r="L43" s="56">
        <v>4</v>
      </c>
      <c r="M43" s="54">
        <v>1.81</v>
      </c>
      <c r="N43" s="55">
        <v>90</v>
      </c>
      <c r="O43" s="54">
        <v>40.723999999999997</v>
      </c>
      <c r="P43" s="55">
        <v>110</v>
      </c>
      <c r="Q43" s="54">
        <v>49.774000000000001</v>
      </c>
      <c r="R43" s="55">
        <v>0</v>
      </c>
      <c r="S43" s="54">
        <v>0</v>
      </c>
      <c r="T43" s="57">
        <v>16</v>
      </c>
      <c r="U43" s="58">
        <v>7.2397999999999998</v>
      </c>
      <c r="V43" s="61">
        <v>7</v>
      </c>
      <c r="W43" s="58">
        <v>2.9661</v>
      </c>
      <c r="X43" s="63">
        <v>3593</v>
      </c>
      <c r="Y43" s="64">
        <v>100</v>
      </c>
      <c r="Z43" s="69"/>
    </row>
    <row r="44" spans="1:26" s="24" customFormat="1" ht="15" customHeight="1" x14ac:dyDescent="0.25">
      <c r="A44" s="22" t="s">
        <v>1</v>
      </c>
      <c r="B44" s="52" t="s">
        <v>57</v>
      </c>
      <c r="C44" s="37">
        <v>201</v>
      </c>
      <c r="D44" s="45">
        <v>9</v>
      </c>
      <c r="E44" s="39">
        <v>4.4775999999999998</v>
      </c>
      <c r="F44" s="45">
        <v>192</v>
      </c>
      <c r="G44" s="44">
        <v>95.522000000000006</v>
      </c>
      <c r="H44" s="38">
        <v>19</v>
      </c>
      <c r="I44" s="40">
        <v>9.8960000000000008</v>
      </c>
      <c r="J44" s="41">
        <v>0</v>
      </c>
      <c r="K44" s="40">
        <v>0</v>
      </c>
      <c r="L44" s="42">
        <v>34</v>
      </c>
      <c r="M44" s="40">
        <v>17.708300000000001</v>
      </c>
      <c r="N44" s="42">
        <v>54</v>
      </c>
      <c r="O44" s="40">
        <v>28.125</v>
      </c>
      <c r="P44" s="42">
        <v>64</v>
      </c>
      <c r="Q44" s="40">
        <v>33.332999999999998</v>
      </c>
      <c r="R44" s="41">
        <v>0</v>
      </c>
      <c r="S44" s="40">
        <v>0</v>
      </c>
      <c r="T44" s="46">
        <v>21</v>
      </c>
      <c r="U44" s="39">
        <v>10.9375</v>
      </c>
      <c r="V44" s="45">
        <v>14</v>
      </c>
      <c r="W44" s="39">
        <v>6.9652000000000003</v>
      </c>
      <c r="X44" s="25">
        <v>1816</v>
      </c>
      <c r="Y44" s="26">
        <v>100</v>
      </c>
      <c r="Z44" s="70"/>
    </row>
    <row r="45" spans="1:26" s="24" customFormat="1" ht="15" customHeight="1" x14ac:dyDescent="0.25">
      <c r="A45" s="22" t="s">
        <v>1</v>
      </c>
      <c r="B45" s="66" t="s">
        <v>58</v>
      </c>
      <c r="C45" s="65">
        <v>57</v>
      </c>
      <c r="D45" s="53">
        <v>10</v>
      </c>
      <c r="E45" s="58">
        <v>17.543900000000001</v>
      </c>
      <c r="F45" s="61">
        <v>47</v>
      </c>
      <c r="G45" s="68">
        <v>82.456000000000003</v>
      </c>
      <c r="H45" s="61">
        <v>0</v>
      </c>
      <c r="I45" s="54">
        <v>0</v>
      </c>
      <c r="J45" s="55">
        <v>0</v>
      </c>
      <c r="K45" s="54">
        <v>0</v>
      </c>
      <c r="L45" s="56">
        <v>7</v>
      </c>
      <c r="M45" s="54">
        <v>14.893599999999999</v>
      </c>
      <c r="N45" s="55">
        <v>0</v>
      </c>
      <c r="O45" s="54">
        <v>0</v>
      </c>
      <c r="P45" s="56">
        <v>38</v>
      </c>
      <c r="Q45" s="54">
        <v>80.850999999999999</v>
      </c>
      <c r="R45" s="55">
        <v>0</v>
      </c>
      <c r="S45" s="54">
        <v>0</v>
      </c>
      <c r="T45" s="57">
        <v>2</v>
      </c>
      <c r="U45" s="58">
        <v>4.2553000000000001</v>
      </c>
      <c r="V45" s="53">
        <v>1</v>
      </c>
      <c r="W45" s="58">
        <v>1.7544</v>
      </c>
      <c r="X45" s="63">
        <v>1289</v>
      </c>
      <c r="Y45" s="64">
        <v>100</v>
      </c>
      <c r="Z45" s="69"/>
    </row>
    <row r="46" spans="1:26" s="24" customFormat="1" ht="15" customHeight="1" x14ac:dyDescent="0.25">
      <c r="A46" s="22" t="s">
        <v>1</v>
      </c>
      <c r="B46" s="52" t="s">
        <v>59</v>
      </c>
      <c r="C46" s="37">
        <v>1142</v>
      </c>
      <c r="D46" s="38">
        <v>55</v>
      </c>
      <c r="E46" s="39">
        <v>4.8160999999999996</v>
      </c>
      <c r="F46" s="38">
        <v>1087</v>
      </c>
      <c r="G46" s="44">
        <v>95.183999999999997</v>
      </c>
      <c r="H46" s="38">
        <v>3</v>
      </c>
      <c r="I46" s="40">
        <v>0.27600000000000002</v>
      </c>
      <c r="J46" s="42">
        <v>1</v>
      </c>
      <c r="K46" s="40">
        <v>9.1999999999999998E-2</v>
      </c>
      <c r="L46" s="42">
        <v>189</v>
      </c>
      <c r="M46" s="40">
        <v>17.3873</v>
      </c>
      <c r="N46" s="42">
        <v>291</v>
      </c>
      <c r="O46" s="40">
        <v>26.771000000000001</v>
      </c>
      <c r="P46" s="41">
        <v>554</v>
      </c>
      <c r="Q46" s="40">
        <v>50.966000000000001</v>
      </c>
      <c r="R46" s="41">
        <v>0</v>
      </c>
      <c r="S46" s="40">
        <v>0</v>
      </c>
      <c r="T46" s="46">
        <v>49</v>
      </c>
      <c r="U46" s="39">
        <v>4.5077999999999996</v>
      </c>
      <c r="V46" s="38">
        <v>51</v>
      </c>
      <c r="W46" s="39">
        <v>4.4657999999999998</v>
      </c>
      <c r="X46" s="25">
        <v>3006</v>
      </c>
      <c r="Y46" s="26">
        <v>100</v>
      </c>
      <c r="Z46" s="70"/>
    </row>
    <row r="47" spans="1:26" s="24" customFormat="1" ht="15" customHeight="1" x14ac:dyDescent="0.25">
      <c r="A47" s="22" t="s">
        <v>1</v>
      </c>
      <c r="B47" s="66" t="s">
        <v>60</v>
      </c>
      <c r="C47" s="67">
        <v>21</v>
      </c>
      <c r="D47" s="61">
        <v>2</v>
      </c>
      <c r="E47" s="58">
        <v>9.5237999999999996</v>
      </c>
      <c r="F47" s="53">
        <v>19</v>
      </c>
      <c r="G47" s="68">
        <v>90.475999999999999</v>
      </c>
      <c r="H47" s="53">
        <v>0</v>
      </c>
      <c r="I47" s="54">
        <v>0</v>
      </c>
      <c r="J47" s="56">
        <v>0</v>
      </c>
      <c r="K47" s="54">
        <v>0</v>
      </c>
      <c r="L47" s="56">
        <v>7</v>
      </c>
      <c r="M47" s="54">
        <v>36.842100000000002</v>
      </c>
      <c r="N47" s="56">
        <v>1</v>
      </c>
      <c r="O47" s="54">
        <v>5.2629999999999999</v>
      </c>
      <c r="P47" s="56">
        <v>9</v>
      </c>
      <c r="Q47" s="54">
        <v>47.368000000000002</v>
      </c>
      <c r="R47" s="55">
        <v>0</v>
      </c>
      <c r="S47" s="54">
        <v>0</v>
      </c>
      <c r="T47" s="57">
        <v>2</v>
      </c>
      <c r="U47" s="58">
        <v>10.526300000000001</v>
      </c>
      <c r="V47" s="61">
        <v>0</v>
      </c>
      <c r="W47" s="58">
        <v>0</v>
      </c>
      <c r="X47" s="63">
        <v>312</v>
      </c>
      <c r="Y47" s="64">
        <v>100</v>
      </c>
      <c r="Z47" s="69"/>
    </row>
    <row r="48" spans="1:26" s="24" customFormat="1" ht="15" customHeight="1" x14ac:dyDescent="0.25">
      <c r="A48" s="22" t="s">
        <v>1</v>
      </c>
      <c r="B48" s="52" t="s">
        <v>61</v>
      </c>
      <c r="C48" s="37">
        <v>224</v>
      </c>
      <c r="D48" s="45">
        <v>28</v>
      </c>
      <c r="E48" s="39">
        <v>12.5</v>
      </c>
      <c r="F48" s="45">
        <v>196</v>
      </c>
      <c r="G48" s="44">
        <v>87.5</v>
      </c>
      <c r="H48" s="45">
        <v>1</v>
      </c>
      <c r="I48" s="40">
        <v>0.51</v>
      </c>
      <c r="J48" s="42">
        <v>1</v>
      </c>
      <c r="K48" s="40">
        <v>0.51019999999999999</v>
      </c>
      <c r="L48" s="41">
        <v>8</v>
      </c>
      <c r="M48" s="40">
        <v>4.0815999999999999</v>
      </c>
      <c r="N48" s="42">
        <v>119</v>
      </c>
      <c r="O48" s="40">
        <v>60.713999999999999</v>
      </c>
      <c r="P48" s="42">
        <v>60</v>
      </c>
      <c r="Q48" s="40">
        <v>30.611999999999998</v>
      </c>
      <c r="R48" s="41">
        <v>0</v>
      </c>
      <c r="S48" s="40">
        <v>0</v>
      </c>
      <c r="T48" s="46">
        <v>7</v>
      </c>
      <c r="U48" s="39">
        <v>3.5714000000000001</v>
      </c>
      <c r="V48" s="45">
        <v>4</v>
      </c>
      <c r="W48" s="39">
        <v>1.7857000000000001</v>
      </c>
      <c r="X48" s="25">
        <v>1243</v>
      </c>
      <c r="Y48" s="26">
        <v>100</v>
      </c>
      <c r="Z48" s="70"/>
    </row>
    <row r="49" spans="1:26" s="24" customFormat="1" ht="15" customHeight="1" x14ac:dyDescent="0.25">
      <c r="A49" s="22" t="s">
        <v>1</v>
      </c>
      <c r="B49" s="66" t="s">
        <v>62</v>
      </c>
      <c r="C49" s="67">
        <v>62</v>
      </c>
      <c r="D49" s="61">
        <v>2</v>
      </c>
      <c r="E49" s="58">
        <v>3.2258</v>
      </c>
      <c r="F49" s="61">
        <v>60</v>
      </c>
      <c r="G49" s="68">
        <v>96.774000000000001</v>
      </c>
      <c r="H49" s="53">
        <v>17</v>
      </c>
      <c r="I49" s="54">
        <v>28.332999999999998</v>
      </c>
      <c r="J49" s="55">
        <v>0</v>
      </c>
      <c r="K49" s="54">
        <v>0</v>
      </c>
      <c r="L49" s="55">
        <v>6</v>
      </c>
      <c r="M49" s="54">
        <v>10</v>
      </c>
      <c r="N49" s="55">
        <v>1</v>
      </c>
      <c r="O49" s="54">
        <v>1.667</v>
      </c>
      <c r="P49" s="56">
        <v>29</v>
      </c>
      <c r="Q49" s="54">
        <v>48.332999999999998</v>
      </c>
      <c r="R49" s="56">
        <v>0</v>
      </c>
      <c r="S49" s="54">
        <v>0</v>
      </c>
      <c r="T49" s="57">
        <v>7</v>
      </c>
      <c r="U49" s="58">
        <v>11.666700000000001</v>
      </c>
      <c r="V49" s="61">
        <v>0</v>
      </c>
      <c r="W49" s="58">
        <v>0</v>
      </c>
      <c r="X49" s="63">
        <v>698</v>
      </c>
      <c r="Y49" s="64">
        <v>100</v>
      </c>
      <c r="Z49" s="69"/>
    </row>
    <row r="50" spans="1:26" s="24" customFormat="1" ht="15" customHeight="1" x14ac:dyDescent="0.25">
      <c r="A50" s="22" t="s">
        <v>1</v>
      </c>
      <c r="B50" s="52" t="s">
        <v>63</v>
      </c>
      <c r="C50" s="37">
        <v>277</v>
      </c>
      <c r="D50" s="38">
        <v>11</v>
      </c>
      <c r="E50" s="39">
        <v>3.9710999999999999</v>
      </c>
      <c r="F50" s="38">
        <v>266</v>
      </c>
      <c r="G50" s="44">
        <v>96.028999999999996</v>
      </c>
      <c r="H50" s="38">
        <v>2</v>
      </c>
      <c r="I50" s="40">
        <v>0.752</v>
      </c>
      <c r="J50" s="42">
        <v>2</v>
      </c>
      <c r="K50" s="40">
        <v>0.75187999999999999</v>
      </c>
      <c r="L50" s="41">
        <v>14</v>
      </c>
      <c r="M50" s="40">
        <v>5.2632000000000003</v>
      </c>
      <c r="N50" s="42">
        <v>137</v>
      </c>
      <c r="O50" s="40">
        <v>51.503999999999998</v>
      </c>
      <c r="P50" s="42">
        <v>108</v>
      </c>
      <c r="Q50" s="40">
        <v>40.601999999999997</v>
      </c>
      <c r="R50" s="41">
        <v>0</v>
      </c>
      <c r="S50" s="40">
        <v>0</v>
      </c>
      <c r="T50" s="46">
        <v>3</v>
      </c>
      <c r="U50" s="39">
        <v>1.1277999999999999</v>
      </c>
      <c r="V50" s="38">
        <v>10</v>
      </c>
      <c r="W50" s="39">
        <v>3.6101000000000001</v>
      </c>
      <c r="X50" s="25">
        <v>1777</v>
      </c>
      <c r="Y50" s="26">
        <v>100</v>
      </c>
      <c r="Z50" s="70"/>
    </row>
    <row r="51" spans="1:26" s="24" customFormat="1" ht="15" customHeight="1" x14ac:dyDescent="0.25">
      <c r="A51" s="22" t="s">
        <v>1</v>
      </c>
      <c r="B51" s="66" t="s">
        <v>64</v>
      </c>
      <c r="C51" s="65">
        <v>2505</v>
      </c>
      <c r="D51" s="53">
        <v>710</v>
      </c>
      <c r="E51" s="58">
        <v>28.343299999999999</v>
      </c>
      <c r="F51" s="53">
        <v>1795</v>
      </c>
      <c r="G51" s="68">
        <v>71.656999999999996</v>
      </c>
      <c r="H51" s="53">
        <v>5</v>
      </c>
      <c r="I51" s="54">
        <v>0.27900000000000003</v>
      </c>
      <c r="J51" s="56">
        <v>4</v>
      </c>
      <c r="K51" s="54">
        <v>0.22284000000000001</v>
      </c>
      <c r="L51" s="55">
        <v>1072</v>
      </c>
      <c r="M51" s="54">
        <v>59.721400000000003</v>
      </c>
      <c r="N51" s="55">
        <v>455</v>
      </c>
      <c r="O51" s="54">
        <v>25.347999999999999</v>
      </c>
      <c r="P51" s="55">
        <v>239</v>
      </c>
      <c r="Q51" s="54">
        <v>13.315</v>
      </c>
      <c r="R51" s="56">
        <v>1</v>
      </c>
      <c r="S51" s="54">
        <v>5.57E-2</v>
      </c>
      <c r="T51" s="57">
        <v>19</v>
      </c>
      <c r="U51" s="58">
        <v>1.0585</v>
      </c>
      <c r="V51" s="53">
        <v>388</v>
      </c>
      <c r="W51" s="58">
        <v>15.489000000000001</v>
      </c>
      <c r="X51" s="63">
        <v>8758</v>
      </c>
      <c r="Y51" s="64">
        <v>100</v>
      </c>
      <c r="Z51" s="69"/>
    </row>
    <row r="52" spans="1:26" s="24" customFormat="1" ht="15" customHeight="1" x14ac:dyDescent="0.25">
      <c r="A52" s="22" t="s">
        <v>1</v>
      </c>
      <c r="B52" s="52" t="s">
        <v>65</v>
      </c>
      <c r="C52" s="37">
        <v>31</v>
      </c>
      <c r="D52" s="38">
        <v>0</v>
      </c>
      <c r="E52" s="39">
        <v>0</v>
      </c>
      <c r="F52" s="38">
        <v>31</v>
      </c>
      <c r="G52" s="44">
        <v>100</v>
      </c>
      <c r="H52" s="45">
        <v>0</v>
      </c>
      <c r="I52" s="40">
        <v>0</v>
      </c>
      <c r="J52" s="42">
        <v>0</v>
      </c>
      <c r="K52" s="40">
        <v>0</v>
      </c>
      <c r="L52" s="41">
        <v>5</v>
      </c>
      <c r="M52" s="40">
        <v>16.129000000000001</v>
      </c>
      <c r="N52" s="41">
        <v>1</v>
      </c>
      <c r="O52" s="40">
        <v>3.226</v>
      </c>
      <c r="P52" s="42">
        <v>25</v>
      </c>
      <c r="Q52" s="40">
        <v>80.644999999999996</v>
      </c>
      <c r="R52" s="41">
        <v>0</v>
      </c>
      <c r="S52" s="40">
        <v>0</v>
      </c>
      <c r="T52" s="43">
        <v>0</v>
      </c>
      <c r="U52" s="39">
        <v>0</v>
      </c>
      <c r="V52" s="38">
        <v>4</v>
      </c>
      <c r="W52" s="39">
        <v>12.9032</v>
      </c>
      <c r="X52" s="25">
        <v>1029</v>
      </c>
      <c r="Y52" s="26">
        <v>100</v>
      </c>
      <c r="Z52" s="70"/>
    </row>
    <row r="53" spans="1:26" s="24" customFormat="1" ht="15" customHeight="1" x14ac:dyDescent="0.25">
      <c r="A53" s="22" t="s">
        <v>1</v>
      </c>
      <c r="B53" s="66" t="s">
        <v>66</v>
      </c>
      <c r="C53" s="67">
        <v>9</v>
      </c>
      <c r="D53" s="61">
        <v>0</v>
      </c>
      <c r="E53" s="58">
        <v>0</v>
      </c>
      <c r="F53" s="53">
        <v>9</v>
      </c>
      <c r="G53" s="68">
        <v>100</v>
      </c>
      <c r="H53" s="61">
        <v>0</v>
      </c>
      <c r="I53" s="54">
        <v>0</v>
      </c>
      <c r="J53" s="55">
        <v>0</v>
      </c>
      <c r="K53" s="54">
        <v>0</v>
      </c>
      <c r="L53" s="56">
        <v>2</v>
      </c>
      <c r="M53" s="54">
        <v>22.222200000000001</v>
      </c>
      <c r="N53" s="55">
        <v>4</v>
      </c>
      <c r="O53" s="54">
        <v>44.444000000000003</v>
      </c>
      <c r="P53" s="56">
        <v>3</v>
      </c>
      <c r="Q53" s="54">
        <v>33.332999999999998</v>
      </c>
      <c r="R53" s="56">
        <v>0</v>
      </c>
      <c r="S53" s="54">
        <v>0</v>
      </c>
      <c r="T53" s="57">
        <v>0</v>
      </c>
      <c r="U53" s="58">
        <v>0</v>
      </c>
      <c r="V53" s="61">
        <v>0</v>
      </c>
      <c r="W53" s="58">
        <v>0</v>
      </c>
      <c r="X53" s="63">
        <v>302</v>
      </c>
      <c r="Y53" s="64">
        <v>100</v>
      </c>
      <c r="Z53" s="69"/>
    </row>
    <row r="54" spans="1:26" s="24" customFormat="1" ht="15" customHeight="1" x14ac:dyDescent="0.25">
      <c r="A54" s="22" t="s">
        <v>1</v>
      </c>
      <c r="B54" s="52" t="s">
        <v>67</v>
      </c>
      <c r="C54" s="37">
        <v>538</v>
      </c>
      <c r="D54" s="38">
        <v>25</v>
      </c>
      <c r="E54" s="39">
        <v>4.6467999999999998</v>
      </c>
      <c r="F54" s="45">
        <v>513</v>
      </c>
      <c r="G54" s="44">
        <v>95.352999999999994</v>
      </c>
      <c r="H54" s="45">
        <v>0</v>
      </c>
      <c r="I54" s="40">
        <v>0</v>
      </c>
      <c r="J54" s="42">
        <v>5</v>
      </c>
      <c r="K54" s="62">
        <v>0.97465999999999997</v>
      </c>
      <c r="L54" s="41">
        <v>46</v>
      </c>
      <c r="M54" s="62">
        <v>8.9669000000000008</v>
      </c>
      <c r="N54" s="42">
        <v>330</v>
      </c>
      <c r="O54" s="40">
        <v>64.326999999999998</v>
      </c>
      <c r="P54" s="42">
        <v>113</v>
      </c>
      <c r="Q54" s="40">
        <v>22.027000000000001</v>
      </c>
      <c r="R54" s="42">
        <v>0</v>
      </c>
      <c r="S54" s="40">
        <v>0</v>
      </c>
      <c r="T54" s="46">
        <v>19</v>
      </c>
      <c r="U54" s="39">
        <v>3.7037</v>
      </c>
      <c r="V54" s="38">
        <v>32</v>
      </c>
      <c r="W54" s="39">
        <v>5.9480000000000004</v>
      </c>
      <c r="X54" s="25">
        <v>1982</v>
      </c>
      <c r="Y54" s="26">
        <v>100</v>
      </c>
      <c r="Z54" s="70"/>
    </row>
    <row r="55" spans="1:26" s="24" customFormat="1" ht="15" customHeight="1" x14ac:dyDescent="0.25">
      <c r="A55" s="22" t="s">
        <v>1</v>
      </c>
      <c r="B55" s="66" t="s">
        <v>68</v>
      </c>
      <c r="C55" s="65">
        <v>273</v>
      </c>
      <c r="D55" s="53">
        <v>57</v>
      </c>
      <c r="E55" s="58">
        <v>20.879100000000001</v>
      </c>
      <c r="F55" s="61">
        <v>216</v>
      </c>
      <c r="G55" s="68">
        <v>79.120999999999995</v>
      </c>
      <c r="H55" s="53">
        <v>3</v>
      </c>
      <c r="I55" s="54">
        <v>1.389</v>
      </c>
      <c r="J55" s="55">
        <v>3</v>
      </c>
      <c r="K55" s="54">
        <v>1.38889</v>
      </c>
      <c r="L55" s="56">
        <v>25</v>
      </c>
      <c r="M55" s="54">
        <v>11.5741</v>
      </c>
      <c r="N55" s="56">
        <v>13</v>
      </c>
      <c r="O55" s="54">
        <v>6.0190000000000001</v>
      </c>
      <c r="P55" s="55">
        <v>151</v>
      </c>
      <c r="Q55" s="54">
        <v>69.906999999999996</v>
      </c>
      <c r="R55" s="55">
        <v>1</v>
      </c>
      <c r="S55" s="54">
        <v>0.46300000000000002</v>
      </c>
      <c r="T55" s="60">
        <v>20</v>
      </c>
      <c r="U55" s="58">
        <v>9.2592999999999996</v>
      </c>
      <c r="V55" s="53">
        <v>4</v>
      </c>
      <c r="W55" s="58">
        <v>1.4652000000000001</v>
      </c>
      <c r="X55" s="63">
        <v>2339</v>
      </c>
      <c r="Y55" s="64">
        <v>100</v>
      </c>
      <c r="Z55" s="69"/>
    </row>
    <row r="56" spans="1:26" s="24" customFormat="1" ht="15" customHeight="1" x14ac:dyDescent="0.25">
      <c r="A56" s="22" t="s">
        <v>1</v>
      </c>
      <c r="B56" s="52" t="s">
        <v>69</v>
      </c>
      <c r="C56" s="37">
        <v>6</v>
      </c>
      <c r="D56" s="45">
        <v>0</v>
      </c>
      <c r="E56" s="39">
        <v>0</v>
      </c>
      <c r="F56" s="45">
        <v>6</v>
      </c>
      <c r="G56" s="44">
        <v>100</v>
      </c>
      <c r="H56" s="38">
        <v>0</v>
      </c>
      <c r="I56" s="40">
        <v>0</v>
      </c>
      <c r="J56" s="42">
        <v>0</v>
      </c>
      <c r="K56" s="40">
        <v>0</v>
      </c>
      <c r="L56" s="42">
        <v>0</v>
      </c>
      <c r="M56" s="40">
        <v>0</v>
      </c>
      <c r="N56" s="41">
        <v>2</v>
      </c>
      <c r="O56" s="40">
        <v>33.332999999999998</v>
      </c>
      <c r="P56" s="42">
        <v>4</v>
      </c>
      <c r="Q56" s="40">
        <v>66.667000000000002</v>
      </c>
      <c r="R56" s="41">
        <v>0</v>
      </c>
      <c r="S56" s="40">
        <v>0</v>
      </c>
      <c r="T56" s="43">
        <v>0</v>
      </c>
      <c r="U56" s="39">
        <v>0</v>
      </c>
      <c r="V56" s="45">
        <v>0</v>
      </c>
      <c r="W56" s="39">
        <v>0</v>
      </c>
      <c r="X56" s="25">
        <v>691</v>
      </c>
      <c r="Y56" s="26">
        <v>100</v>
      </c>
      <c r="Z56" s="70"/>
    </row>
    <row r="57" spans="1:26" s="24" customFormat="1" ht="15" customHeight="1" x14ac:dyDescent="0.25">
      <c r="A57" s="22" t="s">
        <v>1</v>
      </c>
      <c r="B57" s="66" t="s">
        <v>70</v>
      </c>
      <c r="C57" s="65">
        <v>370</v>
      </c>
      <c r="D57" s="61">
        <v>7</v>
      </c>
      <c r="E57" s="58">
        <v>1.8918999999999999</v>
      </c>
      <c r="F57" s="61">
        <v>363</v>
      </c>
      <c r="G57" s="68">
        <v>98.108000000000004</v>
      </c>
      <c r="H57" s="53">
        <v>18</v>
      </c>
      <c r="I57" s="54">
        <v>4.9589999999999996</v>
      </c>
      <c r="J57" s="56">
        <v>1</v>
      </c>
      <c r="K57" s="54">
        <v>0.27548</v>
      </c>
      <c r="L57" s="55">
        <v>44</v>
      </c>
      <c r="M57" s="54">
        <v>12.1212</v>
      </c>
      <c r="N57" s="55">
        <v>118</v>
      </c>
      <c r="O57" s="54">
        <v>32.506999999999998</v>
      </c>
      <c r="P57" s="55">
        <v>166</v>
      </c>
      <c r="Q57" s="54">
        <v>45.73</v>
      </c>
      <c r="R57" s="55">
        <v>0</v>
      </c>
      <c r="S57" s="54">
        <v>0</v>
      </c>
      <c r="T57" s="60">
        <v>16</v>
      </c>
      <c r="U57" s="58">
        <v>4.4077000000000002</v>
      </c>
      <c r="V57" s="61">
        <v>8</v>
      </c>
      <c r="W57" s="58">
        <v>2.1621999999999999</v>
      </c>
      <c r="X57" s="63">
        <v>2235</v>
      </c>
      <c r="Y57" s="64">
        <v>100</v>
      </c>
      <c r="Z57" s="69"/>
    </row>
    <row r="58" spans="1:26" s="24" customFormat="1" ht="15" customHeight="1" x14ac:dyDescent="0.25">
      <c r="A58" s="22" t="s">
        <v>1</v>
      </c>
      <c r="B58" s="52" t="s">
        <v>71</v>
      </c>
      <c r="C58" s="47">
        <v>2</v>
      </c>
      <c r="D58" s="38">
        <v>0</v>
      </c>
      <c r="E58" s="39">
        <v>0</v>
      </c>
      <c r="F58" s="38">
        <v>2</v>
      </c>
      <c r="G58" s="44">
        <v>100</v>
      </c>
      <c r="H58" s="45">
        <v>0</v>
      </c>
      <c r="I58" s="40">
        <v>0</v>
      </c>
      <c r="J58" s="42">
        <v>0</v>
      </c>
      <c r="K58" s="40">
        <v>0</v>
      </c>
      <c r="L58" s="41">
        <v>0</v>
      </c>
      <c r="M58" s="40">
        <v>0</v>
      </c>
      <c r="N58" s="42">
        <v>0</v>
      </c>
      <c r="O58" s="40">
        <v>0</v>
      </c>
      <c r="P58" s="42">
        <v>2</v>
      </c>
      <c r="Q58" s="40">
        <v>100</v>
      </c>
      <c r="R58" s="42">
        <v>0</v>
      </c>
      <c r="S58" s="40">
        <v>0</v>
      </c>
      <c r="T58" s="46">
        <v>0</v>
      </c>
      <c r="U58" s="39">
        <v>0</v>
      </c>
      <c r="V58" s="38">
        <v>0</v>
      </c>
      <c r="W58" s="39">
        <v>0</v>
      </c>
      <c r="X58" s="25">
        <v>366</v>
      </c>
      <c r="Y58" s="26">
        <v>100</v>
      </c>
      <c r="Z58" s="70"/>
    </row>
    <row r="59" spans="1:26" s="24" customFormat="1" ht="15" customHeight="1" thickBot="1" x14ac:dyDescent="0.3">
      <c r="A59" s="22" t="s">
        <v>1</v>
      </c>
      <c r="B59" s="74" t="s">
        <v>75</v>
      </c>
      <c r="C59" s="75">
        <v>0</v>
      </c>
      <c r="D59" s="76">
        <v>0</v>
      </c>
      <c r="E59" s="77">
        <v>0</v>
      </c>
      <c r="F59" s="76">
        <v>0</v>
      </c>
      <c r="G59" s="78">
        <v>0</v>
      </c>
      <c r="H59" s="79">
        <v>0</v>
      </c>
      <c r="I59" s="80">
        <v>0</v>
      </c>
      <c r="J59" s="81">
        <v>0</v>
      </c>
      <c r="K59" s="80">
        <v>0</v>
      </c>
      <c r="L59" s="82">
        <v>0</v>
      </c>
      <c r="M59" s="80">
        <v>0</v>
      </c>
      <c r="N59" s="81">
        <v>0</v>
      </c>
      <c r="O59" s="80">
        <v>0</v>
      </c>
      <c r="P59" s="81">
        <v>0</v>
      </c>
      <c r="Q59" s="80">
        <v>0</v>
      </c>
      <c r="R59" s="81">
        <v>0</v>
      </c>
      <c r="S59" s="80">
        <v>0</v>
      </c>
      <c r="T59" s="83">
        <v>0</v>
      </c>
      <c r="U59" s="77">
        <v>0</v>
      </c>
      <c r="V59" s="76">
        <v>0</v>
      </c>
      <c r="W59" s="77">
        <v>0</v>
      </c>
      <c r="X59" s="84">
        <v>1099</v>
      </c>
      <c r="Y59" s="85">
        <v>100</v>
      </c>
      <c r="Z59" s="86"/>
    </row>
    <row r="60" spans="1:26" s="24" customFormat="1" ht="15" customHeight="1" x14ac:dyDescent="0.25">
      <c r="A60" s="22"/>
      <c r="B60" s="52"/>
      <c r="C60" s="41"/>
      <c r="D60" s="42"/>
      <c r="E60" s="44"/>
      <c r="F60" s="42"/>
      <c r="G60" s="44"/>
      <c r="H60" s="41"/>
      <c r="I60" s="44"/>
      <c r="J60" s="42"/>
      <c r="K60" s="44"/>
      <c r="L60" s="41"/>
      <c r="M60" s="44"/>
      <c r="N60" s="42"/>
      <c r="O60" s="44"/>
      <c r="P60" s="42"/>
      <c r="Q60" s="44"/>
      <c r="R60" s="42"/>
      <c r="S60" s="44"/>
      <c r="T60" s="41"/>
      <c r="U60" s="44"/>
      <c r="V60" s="42"/>
      <c r="W60" s="44"/>
      <c r="X60" s="72"/>
      <c r="Y60" s="70"/>
      <c r="Z60" s="70"/>
    </row>
    <row r="61" spans="1:26" s="24" customFormat="1" ht="15" customHeight="1" x14ac:dyDescent="0.25">
      <c r="A61" s="22"/>
      <c r="B61" s="27" t="s">
        <v>18</v>
      </c>
      <c r="C61" s="29"/>
      <c r="D61" s="29"/>
      <c r="E61" s="29"/>
      <c r="F61" s="29"/>
      <c r="G61" s="29"/>
      <c r="H61" s="28"/>
      <c r="I61" s="28"/>
      <c r="J61" s="28"/>
      <c r="K61" s="28"/>
      <c r="L61" s="28"/>
      <c r="M61" s="28"/>
      <c r="N61" s="28"/>
      <c r="O61" s="28"/>
      <c r="P61" s="28"/>
      <c r="Q61" s="28"/>
      <c r="R61" s="28"/>
      <c r="S61" s="28"/>
      <c r="T61" s="28"/>
      <c r="U61" s="28"/>
      <c r="V61" s="29"/>
      <c r="W61" s="29"/>
      <c r="X61" s="28"/>
      <c r="Y61" s="28"/>
      <c r="Z61" s="28"/>
    </row>
    <row r="62" spans="1:26" s="24" customFormat="1" ht="15" customHeight="1" x14ac:dyDescent="0.25">
      <c r="A62" s="22"/>
      <c r="B62" s="30" t="s">
        <v>72</v>
      </c>
      <c r="C62" s="29"/>
      <c r="D62" s="29"/>
      <c r="E62" s="29"/>
      <c r="F62" s="29"/>
      <c r="G62" s="29"/>
      <c r="H62" s="28"/>
      <c r="I62" s="28"/>
      <c r="J62" s="28"/>
      <c r="K62" s="28"/>
      <c r="L62" s="28"/>
      <c r="M62" s="28"/>
      <c r="N62" s="28"/>
      <c r="O62" s="28"/>
      <c r="P62" s="28"/>
      <c r="Q62" s="28"/>
      <c r="R62" s="28"/>
      <c r="S62" s="28"/>
      <c r="T62" s="28"/>
      <c r="U62" s="28"/>
      <c r="V62" s="29"/>
      <c r="W62" s="29"/>
      <c r="X62" s="28"/>
      <c r="Y62" s="28"/>
      <c r="Z62" s="28"/>
    </row>
    <row r="63" spans="1:26" s="24" customFormat="1" ht="15" customHeight="1" x14ac:dyDescent="0.25">
      <c r="A63" s="22"/>
      <c r="B63" s="30" t="s">
        <v>19</v>
      </c>
      <c r="C63" s="29"/>
      <c r="D63" s="29"/>
      <c r="E63" s="29"/>
      <c r="F63" s="29"/>
      <c r="G63" s="29"/>
      <c r="H63" s="28"/>
      <c r="I63" s="28"/>
      <c r="J63" s="28"/>
      <c r="K63" s="28"/>
      <c r="L63" s="28"/>
      <c r="M63" s="28"/>
      <c r="N63" s="28"/>
      <c r="O63" s="28"/>
      <c r="P63" s="28"/>
      <c r="Q63" s="28"/>
      <c r="R63" s="28"/>
      <c r="S63" s="28"/>
      <c r="T63" s="28"/>
      <c r="U63" s="28"/>
      <c r="V63" s="29"/>
      <c r="W63" s="29"/>
      <c r="X63" s="28"/>
      <c r="Y63" s="28"/>
      <c r="Z63" s="28"/>
    </row>
    <row r="64" spans="1:26" s="24" customFormat="1" ht="15" customHeight="1" x14ac:dyDescent="0.25">
      <c r="A64" s="22"/>
      <c r="B64" s="30" t="str">
        <f>CONCATENATE("NOTE: Table reads (for 50 states, District of Columbia, and Puerto Rico totals):  Of all ", C69," public school male students with disabilities who received ", LOWER(A7), ", ",D69," (",TEXT(E7,"0.0"),"%) were served solely under Section 504 and ", F69," (",TEXT(G7,"0.0"),"%) were served under IDEA.")</f>
        <v>NOTE: Table reads (for 50 states, District of Columbia, and Puerto Rico totals):  Of all 12,390 public school male students with disabilities who received school-related arrests, 1,519 (12.3%) were served solely under Section 504 and 10,871 (87.7%)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c r="Z64" s="28"/>
    </row>
    <row r="65" spans="1:27" s="24" customFormat="1" ht="15" customHeight="1" x14ac:dyDescent="0.25">
      <c r="A65" s="22"/>
      <c r="B65" s="30" t="str">
        <f>CONCATENATE("            Table reads (for 50 states, District of Columbia, and Puerto Rico Race/Ethnicity):  Of all ",TEXT(F7,"#,##0")," public school male students with disabilities served under IDEA who received ",LOWER(A7), ", ",TEXT(H7,"#,##0")," (",TEXT(I7,"0.0"),"%) were American Indian or Alaska Native.")</f>
        <v xml:space="preserve">            Table reads (for 50 states, District of Columbia, and Puerto Rico Race/Ethnicity):  Of all 10,871 public school male students with disabilities served under IDEA who received school-related arrests, 154 (1.4%) were American Indian or Alaska Native.</v>
      </c>
      <c r="C65" s="29"/>
      <c r="D65" s="29"/>
      <c r="E65" s="29"/>
      <c r="F65" s="29"/>
      <c r="G65" s="29"/>
      <c r="H65" s="28"/>
      <c r="I65" s="28"/>
      <c r="J65" s="28"/>
      <c r="K65" s="28"/>
      <c r="L65" s="28"/>
      <c r="M65" s="28"/>
      <c r="N65" s="28"/>
      <c r="O65" s="28"/>
      <c r="P65" s="28"/>
      <c r="Q65" s="28"/>
      <c r="R65" s="28"/>
      <c r="S65" s="28"/>
      <c r="T65" s="28"/>
      <c r="U65" s="28"/>
      <c r="V65" s="29"/>
      <c r="W65" s="29"/>
      <c r="X65" s="28"/>
      <c r="Y65" s="28"/>
      <c r="Z65" s="28"/>
    </row>
    <row r="66" spans="1:27" s="24" customFormat="1" ht="15" customHeight="1" x14ac:dyDescent="0.25">
      <c r="A66" s="22"/>
      <c r="B66" s="108" t="s">
        <v>77</v>
      </c>
      <c r="C66" s="108"/>
      <c r="D66" s="108"/>
      <c r="E66" s="108"/>
      <c r="F66" s="108"/>
      <c r="G66" s="108"/>
      <c r="H66" s="108"/>
      <c r="I66" s="108"/>
      <c r="J66" s="108"/>
      <c r="K66" s="108"/>
      <c r="L66" s="108"/>
      <c r="M66" s="108"/>
      <c r="N66" s="108"/>
      <c r="O66" s="108"/>
      <c r="P66" s="108"/>
      <c r="Q66" s="108"/>
      <c r="R66" s="108"/>
      <c r="S66" s="108"/>
      <c r="T66" s="108"/>
      <c r="U66" s="108"/>
      <c r="V66" s="108"/>
      <c r="W66" s="108"/>
      <c r="X66" s="28"/>
      <c r="Y66" s="28"/>
      <c r="Z66" s="28"/>
    </row>
    <row r="67" spans="1:27" s="33" customFormat="1" ht="14.1" customHeight="1" x14ac:dyDescent="0.25">
      <c r="A67" s="36"/>
      <c r="B67" s="108" t="s">
        <v>76</v>
      </c>
      <c r="C67" s="108"/>
      <c r="D67" s="108"/>
      <c r="E67" s="108"/>
      <c r="F67" s="108"/>
      <c r="G67" s="108"/>
      <c r="H67" s="108"/>
      <c r="I67" s="108"/>
      <c r="J67" s="108"/>
      <c r="K67" s="108"/>
      <c r="L67" s="108"/>
      <c r="M67" s="108"/>
      <c r="N67" s="108"/>
      <c r="O67" s="108"/>
      <c r="P67" s="108"/>
      <c r="Q67" s="108"/>
      <c r="R67" s="108"/>
      <c r="S67" s="108"/>
      <c r="T67" s="108"/>
      <c r="U67" s="108"/>
      <c r="V67" s="108"/>
      <c r="W67" s="108"/>
      <c r="X67" s="32"/>
      <c r="Y67" s="31"/>
      <c r="Z67" s="31"/>
    </row>
    <row r="68" spans="1:27" ht="15" customHeight="1" x14ac:dyDescent="0.25"/>
    <row r="69" spans="1:27" x14ac:dyDescent="0.25">
      <c r="B69" s="48"/>
      <c r="C69" s="49" t="str">
        <f>IF(ISTEXT(C7),LEFT(C7,3),TEXT(C7,"#,##0"))</f>
        <v>12,390</v>
      </c>
      <c r="D69" s="49" t="str">
        <f>IF(ISTEXT(D7),LEFT(D7,3),TEXT(D7,"#,##0"))</f>
        <v>1,519</v>
      </c>
      <c r="E69" s="49"/>
      <c r="F69" s="49" t="str">
        <f>IF(ISTEXT(F7),LEFT(F7,3),TEXT(F7,"#,##0"))</f>
        <v>10,871</v>
      </c>
      <c r="G69" s="49"/>
      <c r="H69" s="49" t="str">
        <f>IF(ISTEXT(H7),LEFT(H7,3),TEXT(H7,"#,##0"))</f>
        <v>154</v>
      </c>
      <c r="I69" s="5"/>
      <c r="J69" s="5"/>
      <c r="K69" s="5"/>
      <c r="L69" s="5"/>
      <c r="M69" s="5"/>
      <c r="N69" s="5"/>
      <c r="O69" s="5"/>
      <c r="P69" s="5"/>
      <c r="Q69" s="5"/>
      <c r="R69" s="5"/>
      <c r="S69" s="5"/>
      <c r="T69" s="5"/>
      <c r="U69" s="5"/>
      <c r="V69" s="50"/>
      <c r="W69" s="51"/>
    </row>
    <row r="70" spans="1:27" s="35" customFormat="1" ht="15" customHeight="1" x14ac:dyDescent="0.25">
      <c r="B70" s="6"/>
      <c r="C70" s="6"/>
      <c r="D70" s="6"/>
      <c r="E70" s="6"/>
      <c r="F70" s="6"/>
      <c r="G70" s="6"/>
      <c r="H70" s="6"/>
      <c r="I70" s="6"/>
      <c r="J70" s="6"/>
      <c r="K70" s="6"/>
      <c r="L70" s="6"/>
      <c r="M70" s="6"/>
      <c r="N70" s="6"/>
      <c r="O70" s="6"/>
      <c r="P70" s="6"/>
      <c r="Q70" s="6"/>
      <c r="R70" s="6"/>
      <c r="S70" s="6"/>
      <c r="T70" s="6"/>
      <c r="U70" s="6"/>
      <c r="V70" s="5"/>
      <c r="X70" s="5"/>
      <c r="Y70" s="5"/>
      <c r="Z70" s="5"/>
      <c r="AA70" s="51"/>
    </row>
  </sheetData>
  <sortState xmlns:xlrd2="http://schemas.microsoft.com/office/spreadsheetml/2017/richdata2" ref="B8:Y59">
    <sortCondition ref="B8:B59"/>
  </sortState>
  <mergeCells count="18">
    <mergeCell ref="Y4:Z5"/>
    <mergeCell ref="B2:W2"/>
    <mergeCell ref="B4:B5"/>
    <mergeCell ref="C4:C5"/>
    <mergeCell ref="D4:E5"/>
    <mergeCell ref="F4:G5"/>
    <mergeCell ref="H4:U4"/>
    <mergeCell ref="V4:W5"/>
    <mergeCell ref="B66:W66"/>
    <mergeCell ref="B67:W67"/>
    <mergeCell ref="X4:X5"/>
    <mergeCell ref="H5:I5"/>
    <mergeCell ref="J5:K5"/>
    <mergeCell ref="L5:M5"/>
    <mergeCell ref="N5:O5"/>
    <mergeCell ref="P5:Q5"/>
    <mergeCell ref="R5:S5"/>
    <mergeCell ref="T5:U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70"/>
  <sheetViews>
    <sheetView showGridLines="0" zoomScale="80" zoomScaleNormal="80" workbookViewId="0"/>
  </sheetViews>
  <sheetFormatPr defaultColWidth="10.21875" defaultRowHeight="13.8" x14ac:dyDescent="0.25"/>
  <cols>
    <col min="1" max="1" width="8.21875" style="34" customWidth="1"/>
    <col min="2" max="2" width="49.109375" style="6" customWidth="1"/>
    <col min="3" max="21" width="12.77734375" style="6" customWidth="1"/>
    <col min="22" max="22" width="12.77734375" style="5" customWidth="1"/>
    <col min="23" max="23" width="12.77734375" style="35" customWidth="1"/>
    <col min="24" max="25" width="12.77734375" style="6" customWidth="1"/>
    <col min="26" max="26" width="1" style="6" customWidth="1"/>
    <col min="27" max="27" width="6.21875" style="36" customWidth="1"/>
    <col min="28" max="16384" width="10.21875" style="36"/>
  </cols>
  <sheetData>
    <row r="1" spans="1:26" s="6" customFormat="1" ht="15" customHeight="1" x14ac:dyDescent="0.25">
      <c r="A1" s="1"/>
      <c r="B1" s="2"/>
      <c r="C1" s="3"/>
      <c r="D1" s="3"/>
      <c r="E1" s="3"/>
      <c r="F1" s="3"/>
      <c r="G1" s="3"/>
      <c r="H1" s="3"/>
      <c r="I1" s="3"/>
      <c r="J1" s="3"/>
      <c r="K1" s="3"/>
      <c r="L1" s="3"/>
      <c r="M1" s="3"/>
      <c r="N1" s="3"/>
      <c r="O1" s="3"/>
      <c r="P1" s="3"/>
      <c r="Q1" s="3"/>
      <c r="R1" s="3"/>
      <c r="S1" s="3"/>
      <c r="T1" s="3"/>
      <c r="U1" s="3"/>
      <c r="V1" s="4"/>
      <c r="W1" s="5"/>
      <c r="X1" s="3"/>
      <c r="Y1" s="3"/>
      <c r="Z1" s="3"/>
    </row>
    <row r="2" spans="1:26" s="8" customFormat="1" ht="15" customHeight="1" x14ac:dyDescent="0.3">
      <c r="A2" s="7"/>
      <c r="B2" s="87" t="str">
        <f>CONCATENATE("Number and percentage of public school female students with disabilities receiving ",LOWER(A7), " by disability status, race/ethnicity, and English proficiency, by state: School Year 2017-18")</f>
        <v>Number and percentage of public school female students with disabilities receiving school-related arrests by disability status, race/ethnicity, and English proficiency, by state: School Year 2017-18</v>
      </c>
      <c r="C2" s="87"/>
      <c r="D2" s="87"/>
      <c r="E2" s="87"/>
      <c r="F2" s="87"/>
      <c r="G2" s="87"/>
      <c r="H2" s="87"/>
      <c r="I2" s="87"/>
      <c r="J2" s="87"/>
      <c r="K2" s="87"/>
      <c r="L2" s="87"/>
      <c r="M2" s="87"/>
      <c r="N2" s="87"/>
      <c r="O2" s="87"/>
      <c r="P2" s="87"/>
      <c r="Q2" s="87"/>
      <c r="R2" s="87"/>
      <c r="S2" s="87"/>
      <c r="T2" s="87"/>
      <c r="U2" s="87"/>
      <c r="V2" s="87"/>
      <c r="W2" s="87"/>
    </row>
    <row r="3" spans="1:26"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c r="Z3" s="10"/>
    </row>
    <row r="4" spans="1:26" s="12" customFormat="1" ht="25.05" customHeight="1" x14ac:dyDescent="0.25">
      <c r="A4" s="11"/>
      <c r="B4" s="88" t="s">
        <v>0</v>
      </c>
      <c r="C4" s="90" t="s">
        <v>2</v>
      </c>
      <c r="D4" s="92" t="s">
        <v>3</v>
      </c>
      <c r="E4" s="93"/>
      <c r="F4" s="92" t="s">
        <v>4</v>
      </c>
      <c r="G4" s="93"/>
      <c r="H4" s="96" t="s">
        <v>5</v>
      </c>
      <c r="I4" s="97"/>
      <c r="J4" s="97"/>
      <c r="K4" s="97"/>
      <c r="L4" s="97"/>
      <c r="M4" s="97"/>
      <c r="N4" s="97"/>
      <c r="O4" s="97"/>
      <c r="P4" s="97"/>
      <c r="Q4" s="97"/>
      <c r="R4" s="97"/>
      <c r="S4" s="97"/>
      <c r="T4" s="97"/>
      <c r="U4" s="98"/>
      <c r="V4" s="92" t="s">
        <v>6</v>
      </c>
      <c r="W4" s="93"/>
      <c r="X4" s="109" t="s">
        <v>73</v>
      </c>
      <c r="Y4" s="106" t="s">
        <v>7</v>
      </c>
      <c r="Z4" s="107"/>
    </row>
    <row r="5" spans="1:26" s="12" customFormat="1" ht="25.05" customHeight="1" x14ac:dyDescent="0.25">
      <c r="A5" s="11"/>
      <c r="B5" s="89"/>
      <c r="C5" s="91"/>
      <c r="D5" s="94"/>
      <c r="E5" s="95"/>
      <c r="F5" s="94"/>
      <c r="G5" s="95"/>
      <c r="H5" s="99" t="s">
        <v>8</v>
      </c>
      <c r="I5" s="100"/>
      <c r="J5" s="101" t="s">
        <v>9</v>
      </c>
      <c r="K5" s="100"/>
      <c r="L5" s="102" t="s">
        <v>10</v>
      </c>
      <c r="M5" s="100"/>
      <c r="N5" s="102" t="s">
        <v>11</v>
      </c>
      <c r="O5" s="100"/>
      <c r="P5" s="102" t="s">
        <v>12</v>
      </c>
      <c r="Q5" s="100"/>
      <c r="R5" s="102" t="s">
        <v>13</v>
      </c>
      <c r="S5" s="100"/>
      <c r="T5" s="102" t="s">
        <v>14</v>
      </c>
      <c r="U5" s="103"/>
      <c r="V5" s="94"/>
      <c r="W5" s="95"/>
      <c r="X5" s="110"/>
      <c r="Y5" s="106"/>
      <c r="Z5" s="107"/>
    </row>
    <row r="6" spans="1:26" s="12" customFormat="1" ht="15" customHeight="1" thickBot="1" x14ac:dyDescent="0.3">
      <c r="A6" s="11"/>
      <c r="B6" s="13"/>
      <c r="C6" s="14"/>
      <c r="D6" s="15" t="s">
        <v>15</v>
      </c>
      <c r="E6" s="16" t="s">
        <v>16</v>
      </c>
      <c r="F6" s="15" t="s">
        <v>15</v>
      </c>
      <c r="G6" s="16" t="s">
        <v>16</v>
      </c>
      <c r="H6" s="15" t="s">
        <v>15</v>
      </c>
      <c r="I6" s="17" t="s">
        <v>17</v>
      </c>
      <c r="J6" s="18" t="s">
        <v>15</v>
      </c>
      <c r="K6" s="17" t="s">
        <v>17</v>
      </c>
      <c r="L6" s="18" t="s">
        <v>15</v>
      </c>
      <c r="M6" s="17" t="s">
        <v>17</v>
      </c>
      <c r="N6" s="18" t="s">
        <v>15</v>
      </c>
      <c r="O6" s="17" t="s">
        <v>17</v>
      </c>
      <c r="P6" s="18" t="s">
        <v>15</v>
      </c>
      <c r="Q6" s="17" t="s">
        <v>17</v>
      </c>
      <c r="R6" s="18" t="s">
        <v>15</v>
      </c>
      <c r="S6" s="17" t="s">
        <v>17</v>
      </c>
      <c r="T6" s="18" t="s">
        <v>15</v>
      </c>
      <c r="U6" s="19" t="s">
        <v>17</v>
      </c>
      <c r="V6" s="18" t="s">
        <v>15</v>
      </c>
      <c r="W6" s="16" t="s">
        <v>16</v>
      </c>
      <c r="X6" s="20"/>
      <c r="Y6" s="21"/>
      <c r="Z6" s="71"/>
    </row>
    <row r="7" spans="1:26" s="24" customFormat="1" ht="15" customHeight="1" x14ac:dyDescent="0.25">
      <c r="A7" s="22" t="s">
        <v>20</v>
      </c>
      <c r="B7" s="73" t="s">
        <v>74</v>
      </c>
      <c r="C7" s="65">
        <v>3627</v>
      </c>
      <c r="D7" s="59">
        <v>502</v>
      </c>
      <c r="E7" s="58">
        <v>13.8406</v>
      </c>
      <c r="F7" s="59">
        <v>3125</v>
      </c>
      <c r="G7" s="68">
        <v>86.159000000000006</v>
      </c>
      <c r="H7" s="53">
        <v>48</v>
      </c>
      <c r="I7" s="54">
        <v>1.536</v>
      </c>
      <c r="J7" s="55">
        <v>10</v>
      </c>
      <c r="K7" s="54">
        <v>0.32</v>
      </c>
      <c r="L7" s="55">
        <v>707</v>
      </c>
      <c r="M7" s="54">
        <v>22.623999999999999</v>
      </c>
      <c r="N7" s="55">
        <v>1246</v>
      </c>
      <c r="O7" s="54">
        <v>39.872</v>
      </c>
      <c r="P7" s="55">
        <v>984</v>
      </c>
      <c r="Q7" s="54">
        <v>31.488</v>
      </c>
      <c r="R7" s="56">
        <v>18</v>
      </c>
      <c r="S7" s="54">
        <v>0.57599999999999996</v>
      </c>
      <c r="T7" s="57">
        <v>112</v>
      </c>
      <c r="U7" s="58">
        <v>3.5840000000000001</v>
      </c>
      <c r="V7" s="59">
        <v>229</v>
      </c>
      <c r="W7" s="58">
        <v>6.3137999999999996</v>
      </c>
      <c r="X7" s="63">
        <v>97632</v>
      </c>
      <c r="Y7" s="64">
        <v>99.376999999999995</v>
      </c>
      <c r="Z7" s="69"/>
    </row>
    <row r="8" spans="1:26" s="24" customFormat="1" ht="15" customHeight="1" x14ac:dyDescent="0.25">
      <c r="A8" s="22" t="s">
        <v>1</v>
      </c>
      <c r="B8" s="52" t="s">
        <v>22</v>
      </c>
      <c r="C8" s="37">
        <v>90</v>
      </c>
      <c r="D8" s="38">
        <v>0</v>
      </c>
      <c r="E8" s="39">
        <v>0</v>
      </c>
      <c r="F8" s="45">
        <v>90</v>
      </c>
      <c r="G8" s="44">
        <v>100</v>
      </c>
      <c r="H8" s="38">
        <v>1</v>
      </c>
      <c r="I8" s="40">
        <v>1.1111</v>
      </c>
      <c r="J8" s="42">
        <v>0</v>
      </c>
      <c r="K8" s="40">
        <v>0</v>
      </c>
      <c r="L8" s="41">
        <v>0</v>
      </c>
      <c r="M8" s="40">
        <v>0</v>
      </c>
      <c r="N8" s="42">
        <v>75</v>
      </c>
      <c r="O8" s="40">
        <v>83.333299999999994</v>
      </c>
      <c r="P8" s="42">
        <v>14</v>
      </c>
      <c r="Q8" s="40">
        <v>15.555999999999999</v>
      </c>
      <c r="R8" s="42">
        <v>0</v>
      </c>
      <c r="S8" s="40">
        <v>0</v>
      </c>
      <c r="T8" s="46">
        <v>0</v>
      </c>
      <c r="U8" s="39">
        <v>0</v>
      </c>
      <c r="V8" s="38">
        <v>4</v>
      </c>
      <c r="W8" s="39">
        <v>4.4443999999999999</v>
      </c>
      <c r="X8" s="25">
        <v>1390</v>
      </c>
      <c r="Y8" s="26">
        <v>100</v>
      </c>
      <c r="Z8" s="70"/>
    </row>
    <row r="9" spans="1:26" s="24" customFormat="1" ht="15" customHeight="1" x14ac:dyDescent="0.25">
      <c r="A9" s="22" t="s">
        <v>1</v>
      </c>
      <c r="B9" s="66" t="s">
        <v>21</v>
      </c>
      <c r="C9" s="65">
        <v>0</v>
      </c>
      <c r="D9" s="61">
        <v>0</v>
      </c>
      <c r="E9" s="58">
        <v>0</v>
      </c>
      <c r="F9" s="61">
        <v>0</v>
      </c>
      <c r="G9" s="68">
        <v>0</v>
      </c>
      <c r="H9" s="53">
        <v>0</v>
      </c>
      <c r="I9" s="54">
        <v>0</v>
      </c>
      <c r="J9" s="55">
        <v>0</v>
      </c>
      <c r="K9" s="54">
        <v>0</v>
      </c>
      <c r="L9" s="55">
        <v>0</v>
      </c>
      <c r="M9" s="54">
        <v>0</v>
      </c>
      <c r="N9" s="56">
        <v>0</v>
      </c>
      <c r="O9" s="54">
        <v>0</v>
      </c>
      <c r="P9" s="56">
        <v>0</v>
      </c>
      <c r="Q9" s="54">
        <v>0</v>
      </c>
      <c r="R9" s="55">
        <v>0</v>
      </c>
      <c r="S9" s="54">
        <v>0</v>
      </c>
      <c r="T9" s="60">
        <v>0</v>
      </c>
      <c r="U9" s="58">
        <v>0</v>
      </c>
      <c r="V9" s="61">
        <v>0</v>
      </c>
      <c r="W9" s="58">
        <v>0</v>
      </c>
      <c r="X9" s="63">
        <v>506</v>
      </c>
      <c r="Y9" s="64">
        <v>100</v>
      </c>
      <c r="Z9" s="69"/>
    </row>
    <row r="10" spans="1:26" s="24" customFormat="1" ht="15" customHeight="1" x14ac:dyDescent="0.25">
      <c r="A10" s="22" t="s">
        <v>1</v>
      </c>
      <c r="B10" s="52" t="s">
        <v>24</v>
      </c>
      <c r="C10" s="37">
        <v>41</v>
      </c>
      <c r="D10" s="45">
        <v>1</v>
      </c>
      <c r="E10" s="39">
        <v>2.4390000000000001</v>
      </c>
      <c r="F10" s="45">
        <v>40</v>
      </c>
      <c r="G10" s="44">
        <v>97.561000000000007</v>
      </c>
      <c r="H10" s="45">
        <v>6</v>
      </c>
      <c r="I10" s="40">
        <v>15</v>
      </c>
      <c r="J10" s="42">
        <v>1</v>
      </c>
      <c r="K10" s="40">
        <v>2.5</v>
      </c>
      <c r="L10" s="41">
        <v>12</v>
      </c>
      <c r="M10" s="40">
        <v>30</v>
      </c>
      <c r="N10" s="42">
        <v>7</v>
      </c>
      <c r="O10" s="40">
        <v>17.5</v>
      </c>
      <c r="P10" s="41">
        <v>11</v>
      </c>
      <c r="Q10" s="40">
        <v>27.5</v>
      </c>
      <c r="R10" s="41">
        <v>0</v>
      </c>
      <c r="S10" s="40">
        <v>0</v>
      </c>
      <c r="T10" s="43">
        <v>3</v>
      </c>
      <c r="U10" s="39">
        <v>7.5</v>
      </c>
      <c r="V10" s="45">
        <v>1</v>
      </c>
      <c r="W10" s="39">
        <v>2.4390000000000001</v>
      </c>
      <c r="X10" s="25">
        <v>2000</v>
      </c>
      <c r="Y10" s="26">
        <v>99.7</v>
      </c>
      <c r="Z10" s="70"/>
    </row>
    <row r="11" spans="1:26" s="24" customFormat="1" ht="15" customHeight="1" x14ac:dyDescent="0.25">
      <c r="A11" s="22" t="s">
        <v>1</v>
      </c>
      <c r="B11" s="66" t="s">
        <v>23</v>
      </c>
      <c r="C11" s="65">
        <v>24</v>
      </c>
      <c r="D11" s="61">
        <v>6</v>
      </c>
      <c r="E11" s="58">
        <v>25</v>
      </c>
      <c r="F11" s="53">
        <v>18</v>
      </c>
      <c r="G11" s="68">
        <v>75</v>
      </c>
      <c r="H11" s="53">
        <v>0</v>
      </c>
      <c r="I11" s="54">
        <v>0</v>
      </c>
      <c r="J11" s="56">
        <v>0</v>
      </c>
      <c r="K11" s="54">
        <v>0</v>
      </c>
      <c r="L11" s="55">
        <v>1</v>
      </c>
      <c r="M11" s="54">
        <v>5.556</v>
      </c>
      <c r="N11" s="55">
        <v>4</v>
      </c>
      <c r="O11" s="54">
        <v>22.222200000000001</v>
      </c>
      <c r="P11" s="55">
        <v>13</v>
      </c>
      <c r="Q11" s="54">
        <v>72.221999999999994</v>
      </c>
      <c r="R11" s="55">
        <v>0</v>
      </c>
      <c r="S11" s="54">
        <v>0</v>
      </c>
      <c r="T11" s="60">
        <v>0</v>
      </c>
      <c r="U11" s="58">
        <v>0</v>
      </c>
      <c r="V11" s="61">
        <v>0</v>
      </c>
      <c r="W11" s="58">
        <v>0</v>
      </c>
      <c r="X11" s="63">
        <v>1088</v>
      </c>
      <c r="Y11" s="64">
        <v>100</v>
      </c>
      <c r="Z11" s="69"/>
    </row>
    <row r="12" spans="1:26" s="24" customFormat="1" ht="15" customHeight="1" x14ac:dyDescent="0.25">
      <c r="A12" s="22" t="s">
        <v>1</v>
      </c>
      <c r="B12" s="52" t="s">
        <v>25</v>
      </c>
      <c r="C12" s="37">
        <v>115</v>
      </c>
      <c r="D12" s="45">
        <v>12</v>
      </c>
      <c r="E12" s="39">
        <v>10.434799999999999</v>
      </c>
      <c r="F12" s="38">
        <v>103</v>
      </c>
      <c r="G12" s="44">
        <v>89.564999999999998</v>
      </c>
      <c r="H12" s="38">
        <v>0</v>
      </c>
      <c r="I12" s="40">
        <v>0</v>
      </c>
      <c r="J12" s="41">
        <v>1</v>
      </c>
      <c r="K12" s="40">
        <v>0.97087000000000001</v>
      </c>
      <c r="L12" s="42">
        <v>54</v>
      </c>
      <c r="M12" s="40">
        <v>52.427</v>
      </c>
      <c r="N12" s="42">
        <v>29</v>
      </c>
      <c r="O12" s="40">
        <v>28.1553</v>
      </c>
      <c r="P12" s="42">
        <v>14</v>
      </c>
      <c r="Q12" s="40">
        <v>13.592000000000001</v>
      </c>
      <c r="R12" s="41">
        <v>2</v>
      </c>
      <c r="S12" s="40">
        <v>1.9417</v>
      </c>
      <c r="T12" s="46">
        <v>3</v>
      </c>
      <c r="U12" s="39">
        <v>2.9125999999999999</v>
      </c>
      <c r="V12" s="45">
        <v>19</v>
      </c>
      <c r="W12" s="39">
        <v>16.521699999999999</v>
      </c>
      <c r="X12" s="25">
        <v>10121</v>
      </c>
      <c r="Y12" s="26">
        <v>99.664000000000001</v>
      </c>
      <c r="Z12" s="70"/>
    </row>
    <row r="13" spans="1:26" s="24" customFormat="1" ht="15" customHeight="1" x14ac:dyDescent="0.25">
      <c r="A13" s="22" t="s">
        <v>1</v>
      </c>
      <c r="B13" s="66" t="s">
        <v>26</v>
      </c>
      <c r="C13" s="65">
        <v>7</v>
      </c>
      <c r="D13" s="53">
        <v>3</v>
      </c>
      <c r="E13" s="58">
        <v>42.857100000000003</v>
      </c>
      <c r="F13" s="61">
        <v>4</v>
      </c>
      <c r="G13" s="68">
        <v>57.143000000000001</v>
      </c>
      <c r="H13" s="53">
        <v>0</v>
      </c>
      <c r="I13" s="54">
        <v>0</v>
      </c>
      <c r="J13" s="56">
        <v>0</v>
      </c>
      <c r="K13" s="54">
        <v>0</v>
      </c>
      <c r="L13" s="55">
        <v>2</v>
      </c>
      <c r="M13" s="54">
        <v>50</v>
      </c>
      <c r="N13" s="56">
        <v>1</v>
      </c>
      <c r="O13" s="54">
        <v>25</v>
      </c>
      <c r="P13" s="55">
        <v>1</v>
      </c>
      <c r="Q13" s="54">
        <v>25</v>
      </c>
      <c r="R13" s="55">
        <v>0</v>
      </c>
      <c r="S13" s="54">
        <v>0</v>
      </c>
      <c r="T13" s="57">
        <v>0</v>
      </c>
      <c r="U13" s="58">
        <v>0</v>
      </c>
      <c r="V13" s="53">
        <v>1</v>
      </c>
      <c r="W13" s="58">
        <v>14.2857</v>
      </c>
      <c r="X13" s="63">
        <v>1908</v>
      </c>
      <c r="Y13" s="64">
        <v>100</v>
      </c>
      <c r="Z13" s="69"/>
    </row>
    <row r="14" spans="1:26" s="24" customFormat="1" ht="15" customHeight="1" x14ac:dyDescent="0.25">
      <c r="A14" s="22" t="s">
        <v>1</v>
      </c>
      <c r="B14" s="52" t="s">
        <v>27</v>
      </c>
      <c r="C14" s="47">
        <v>172</v>
      </c>
      <c r="D14" s="45">
        <v>21</v>
      </c>
      <c r="E14" s="39">
        <v>12.209300000000001</v>
      </c>
      <c r="F14" s="38">
        <v>151</v>
      </c>
      <c r="G14" s="44">
        <v>87.790999999999997</v>
      </c>
      <c r="H14" s="38">
        <v>0</v>
      </c>
      <c r="I14" s="40">
        <v>0</v>
      </c>
      <c r="J14" s="42">
        <v>0</v>
      </c>
      <c r="K14" s="40">
        <v>0</v>
      </c>
      <c r="L14" s="41">
        <v>71</v>
      </c>
      <c r="M14" s="40">
        <v>47.02</v>
      </c>
      <c r="N14" s="41">
        <v>44</v>
      </c>
      <c r="O14" s="40">
        <v>29.139099999999999</v>
      </c>
      <c r="P14" s="41">
        <v>31</v>
      </c>
      <c r="Q14" s="40">
        <v>20.53</v>
      </c>
      <c r="R14" s="42">
        <v>0</v>
      </c>
      <c r="S14" s="40">
        <v>0</v>
      </c>
      <c r="T14" s="43">
        <v>5</v>
      </c>
      <c r="U14" s="39">
        <v>3.3113000000000001</v>
      </c>
      <c r="V14" s="45">
        <v>24</v>
      </c>
      <c r="W14" s="39">
        <v>13.9535</v>
      </c>
      <c r="X14" s="25">
        <v>1214</v>
      </c>
      <c r="Y14" s="26">
        <v>100</v>
      </c>
      <c r="Z14" s="70"/>
    </row>
    <row r="15" spans="1:26" s="24" customFormat="1" ht="15" customHeight="1" x14ac:dyDescent="0.25">
      <c r="A15" s="22" t="s">
        <v>1</v>
      </c>
      <c r="B15" s="66" t="s">
        <v>29</v>
      </c>
      <c r="C15" s="67">
        <v>22</v>
      </c>
      <c r="D15" s="61">
        <v>2</v>
      </c>
      <c r="E15" s="58">
        <v>9.0908999999999995</v>
      </c>
      <c r="F15" s="53">
        <v>20</v>
      </c>
      <c r="G15" s="68">
        <v>90.909000000000006</v>
      </c>
      <c r="H15" s="53">
        <v>0</v>
      </c>
      <c r="I15" s="54">
        <v>0</v>
      </c>
      <c r="J15" s="55">
        <v>1</v>
      </c>
      <c r="K15" s="54">
        <v>5</v>
      </c>
      <c r="L15" s="55">
        <v>3</v>
      </c>
      <c r="M15" s="54">
        <v>15</v>
      </c>
      <c r="N15" s="56">
        <v>13</v>
      </c>
      <c r="O15" s="54">
        <v>65</v>
      </c>
      <c r="P15" s="55">
        <v>3</v>
      </c>
      <c r="Q15" s="54">
        <v>15</v>
      </c>
      <c r="R15" s="56">
        <v>0</v>
      </c>
      <c r="S15" s="54">
        <v>0</v>
      </c>
      <c r="T15" s="57">
        <v>0</v>
      </c>
      <c r="U15" s="58">
        <v>0</v>
      </c>
      <c r="V15" s="61">
        <v>1</v>
      </c>
      <c r="W15" s="58">
        <v>4.5454999999999997</v>
      </c>
      <c r="X15" s="63">
        <v>231</v>
      </c>
      <c r="Y15" s="64">
        <v>100</v>
      </c>
      <c r="Z15" s="69"/>
    </row>
    <row r="16" spans="1:26" s="24" customFormat="1" ht="15" customHeight="1" x14ac:dyDescent="0.25">
      <c r="A16" s="22" t="s">
        <v>1</v>
      </c>
      <c r="B16" s="52" t="s">
        <v>28</v>
      </c>
      <c r="C16" s="47">
        <v>3</v>
      </c>
      <c r="D16" s="38">
        <v>0</v>
      </c>
      <c r="E16" s="39">
        <v>0</v>
      </c>
      <c r="F16" s="38">
        <v>3</v>
      </c>
      <c r="G16" s="44">
        <v>100</v>
      </c>
      <c r="H16" s="45">
        <v>0</v>
      </c>
      <c r="I16" s="40">
        <v>0</v>
      </c>
      <c r="J16" s="41">
        <v>0</v>
      </c>
      <c r="K16" s="40">
        <v>0</v>
      </c>
      <c r="L16" s="42">
        <v>1</v>
      </c>
      <c r="M16" s="40">
        <v>33.332999999999998</v>
      </c>
      <c r="N16" s="41">
        <v>2</v>
      </c>
      <c r="O16" s="40">
        <v>66.666700000000006</v>
      </c>
      <c r="P16" s="42">
        <v>0</v>
      </c>
      <c r="Q16" s="40">
        <v>0</v>
      </c>
      <c r="R16" s="41">
        <v>0</v>
      </c>
      <c r="S16" s="40">
        <v>0</v>
      </c>
      <c r="T16" s="43">
        <v>0</v>
      </c>
      <c r="U16" s="39">
        <v>0</v>
      </c>
      <c r="V16" s="38">
        <v>1</v>
      </c>
      <c r="W16" s="39">
        <v>33.333300000000001</v>
      </c>
      <c r="X16" s="25">
        <v>228</v>
      </c>
      <c r="Y16" s="26">
        <v>100</v>
      </c>
      <c r="Z16" s="70"/>
    </row>
    <row r="17" spans="1:26" s="24" customFormat="1" ht="15" customHeight="1" x14ac:dyDescent="0.25">
      <c r="A17" s="22" t="s">
        <v>1</v>
      </c>
      <c r="B17" s="66" t="s">
        <v>30</v>
      </c>
      <c r="C17" s="65">
        <v>172</v>
      </c>
      <c r="D17" s="53">
        <v>41</v>
      </c>
      <c r="E17" s="58">
        <v>23.837199999999999</v>
      </c>
      <c r="F17" s="53">
        <v>131</v>
      </c>
      <c r="G17" s="68">
        <v>76.162999999999997</v>
      </c>
      <c r="H17" s="53">
        <v>0</v>
      </c>
      <c r="I17" s="54">
        <v>0</v>
      </c>
      <c r="J17" s="56">
        <v>0</v>
      </c>
      <c r="K17" s="54">
        <v>0</v>
      </c>
      <c r="L17" s="55">
        <v>24</v>
      </c>
      <c r="M17" s="54">
        <v>18.321000000000002</v>
      </c>
      <c r="N17" s="56">
        <v>69</v>
      </c>
      <c r="O17" s="54">
        <v>52.671799999999998</v>
      </c>
      <c r="P17" s="56">
        <v>36</v>
      </c>
      <c r="Q17" s="54">
        <v>27.481000000000002</v>
      </c>
      <c r="R17" s="56">
        <v>0</v>
      </c>
      <c r="S17" s="54">
        <v>0</v>
      </c>
      <c r="T17" s="60">
        <v>2</v>
      </c>
      <c r="U17" s="58">
        <v>1.5266999999999999</v>
      </c>
      <c r="V17" s="53">
        <v>4</v>
      </c>
      <c r="W17" s="58">
        <v>2.3256000000000001</v>
      </c>
      <c r="X17" s="63">
        <v>3976</v>
      </c>
      <c r="Y17" s="64">
        <v>100</v>
      </c>
      <c r="Z17" s="69"/>
    </row>
    <row r="18" spans="1:26" s="24" customFormat="1" ht="15" customHeight="1" x14ac:dyDescent="0.25">
      <c r="A18" s="22" t="s">
        <v>1</v>
      </c>
      <c r="B18" s="52" t="s">
        <v>31</v>
      </c>
      <c r="C18" s="37">
        <v>144</v>
      </c>
      <c r="D18" s="45">
        <v>19</v>
      </c>
      <c r="E18" s="39">
        <v>13.1944</v>
      </c>
      <c r="F18" s="38">
        <v>125</v>
      </c>
      <c r="G18" s="44">
        <v>86.805999999999997</v>
      </c>
      <c r="H18" s="45">
        <v>0</v>
      </c>
      <c r="I18" s="40">
        <v>0</v>
      </c>
      <c r="J18" s="42">
        <v>1</v>
      </c>
      <c r="K18" s="40">
        <v>0.8</v>
      </c>
      <c r="L18" s="42">
        <v>9</v>
      </c>
      <c r="M18" s="40">
        <v>7.2</v>
      </c>
      <c r="N18" s="42">
        <v>78</v>
      </c>
      <c r="O18" s="40">
        <v>62.4</v>
      </c>
      <c r="P18" s="42">
        <v>29</v>
      </c>
      <c r="Q18" s="40">
        <v>23.2</v>
      </c>
      <c r="R18" s="42">
        <v>0</v>
      </c>
      <c r="S18" s="40">
        <v>0</v>
      </c>
      <c r="T18" s="43">
        <v>8</v>
      </c>
      <c r="U18" s="39">
        <v>6.4</v>
      </c>
      <c r="V18" s="45">
        <v>3</v>
      </c>
      <c r="W18" s="39">
        <v>2.0832999999999999</v>
      </c>
      <c r="X18" s="25">
        <v>2416</v>
      </c>
      <c r="Y18" s="26">
        <v>100</v>
      </c>
      <c r="Z18" s="70"/>
    </row>
    <row r="19" spans="1:26" s="24" customFormat="1" ht="15" customHeight="1" x14ac:dyDescent="0.25">
      <c r="A19" s="22" t="s">
        <v>1</v>
      </c>
      <c r="B19" s="66" t="s">
        <v>32</v>
      </c>
      <c r="C19" s="65">
        <v>25</v>
      </c>
      <c r="D19" s="53">
        <v>2</v>
      </c>
      <c r="E19" s="58">
        <v>8</v>
      </c>
      <c r="F19" s="53">
        <v>23</v>
      </c>
      <c r="G19" s="68">
        <v>92</v>
      </c>
      <c r="H19" s="53">
        <v>2</v>
      </c>
      <c r="I19" s="54">
        <v>8.6957000000000004</v>
      </c>
      <c r="J19" s="55">
        <v>0</v>
      </c>
      <c r="K19" s="54">
        <v>0</v>
      </c>
      <c r="L19" s="55">
        <v>3</v>
      </c>
      <c r="M19" s="54">
        <v>13.042999999999999</v>
      </c>
      <c r="N19" s="55">
        <v>0</v>
      </c>
      <c r="O19" s="54">
        <v>0</v>
      </c>
      <c r="P19" s="55">
        <v>2</v>
      </c>
      <c r="Q19" s="54">
        <v>8.6959999999999997</v>
      </c>
      <c r="R19" s="55">
        <v>14</v>
      </c>
      <c r="S19" s="54">
        <v>60.869599999999998</v>
      </c>
      <c r="T19" s="57">
        <v>2</v>
      </c>
      <c r="U19" s="58">
        <v>8.6957000000000004</v>
      </c>
      <c r="V19" s="53">
        <v>2</v>
      </c>
      <c r="W19" s="58">
        <v>8</v>
      </c>
      <c r="X19" s="63">
        <v>292</v>
      </c>
      <c r="Y19" s="64">
        <v>100</v>
      </c>
      <c r="Z19" s="69"/>
    </row>
    <row r="20" spans="1:26" s="24" customFormat="1" ht="15" customHeight="1" x14ac:dyDescent="0.25">
      <c r="A20" s="22" t="s">
        <v>1</v>
      </c>
      <c r="B20" s="52" t="s">
        <v>34</v>
      </c>
      <c r="C20" s="47">
        <v>4</v>
      </c>
      <c r="D20" s="45">
        <v>3</v>
      </c>
      <c r="E20" s="39">
        <v>75</v>
      </c>
      <c r="F20" s="38">
        <v>1</v>
      </c>
      <c r="G20" s="44">
        <v>25</v>
      </c>
      <c r="H20" s="45">
        <v>0</v>
      </c>
      <c r="I20" s="40">
        <v>0</v>
      </c>
      <c r="J20" s="41">
        <v>0</v>
      </c>
      <c r="K20" s="40">
        <v>0</v>
      </c>
      <c r="L20" s="42">
        <v>0</v>
      </c>
      <c r="M20" s="40">
        <v>0</v>
      </c>
      <c r="N20" s="41">
        <v>0</v>
      </c>
      <c r="O20" s="40">
        <v>0</v>
      </c>
      <c r="P20" s="41">
        <v>1</v>
      </c>
      <c r="Q20" s="40">
        <v>100</v>
      </c>
      <c r="R20" s="41">
        <v>0</v>
      </c>
      <c r="S20" s="40">
        <v>0</v>
      </c>
      <c r="T20" s="43">
        <v>0</v>
      </c>
      <c r="U20" s="39">
        <v>0</v>
      </c>
      <c r="V20" s="45">
        <v>0</v>
      </c>
      <c r="W20" s="39">
        <v>0</v>
      </c>
      <c r="X20" s="25">
        <v>725</v>
      </c>
      <c r="Y20" s="26">
        <v>100</v>
      </c>
      <c r="Z20" s="70"/>
    </row>
    <row r="21" spans="1:26" s="24" customFormat="1" ht="15" customHeight="1" x14ac:dyDescent="0.25">
      <c r="A21" s="22" t="s">
        <v>1</v>
      </c>
      <c r="B21" s="66" t="s">
        <v>35</v>
      </c>
      <c r="C21" s="65">
        <v>144</v>
      </c>
      <c r="D21" s="53">
        <v>6</v>
      </c>
      <c r="E21" s="58">
        <v>4.1666999999999996</v>
      </c>
      <c r="F21" s="61">
        <v>138</v>
      </c>
      <c r="G21" s="68">
        <v>95.832999999999998</v>
      </c>
      <c r="H21" s="61">
        <v>0</v>
      </c>
      <c r="I21" s="54">
        <v>0</v>
      </c>
      <c r="J21" s="55">
        <v>0</v>
      </c>
      <c r="K21" s="54">
        <v>0</v>
      </c>
      <c r="L21" s="56">
        <v>23</v>
      </c>
      <c r="M21" s="54">
        <v>16.667000000000002</v>
      </c>
      <c r="N21" s="55">
        <v>60</v>
      </c>
      <c r="O21" s="54">
        <v>43.478299999999997</v>
      </c>
      <c r="P21" s="55">
        <v>48</v>
      </c>
      <c r="Q21" s="54">
        <v>34.783000000000001</v>
      </c>
      <c r="R21" s="55">
        <v>0</v>
      </c>
      <c r="S21" s="54">
        <v>0</v>
      </c>
      <c r="T21" s="60">
        <v>7</v>
      </c>
      <c r="U21" s="58">
        <v>5.0724999999999998</v>
      </c>
      <c r="V21" s="53">
        <v>6</v>
      </c>
      <c r="W21" s="58">
        <v>4.1666999999999996</v>
      </c>
      <c r="X21" s="63">
        <v>4145</v>
      </c>
      <c r="Y21" s="64">
        <v>87.31</v>
      </c>
      <c r="Z21" s="69"/>
    </row>
    <row r="22" spans="1:26" s="24" customFormat="1" ht="15" customHeight="1" x14ac:dyDescent="0.25">
      <c r="A22" s="22" t="s">
        <v>1</v>
      </c>
      <c r="B22" s="52" t="s">
        <v>36</v>
      </c>
      <c r="C22" s="37">
        <v>82</v>
      </c>
      <c r="D22" s="45">
        <v>3</v>
      </c>
      <c r="E22" s="39">
        <v>3.6585000000000001</v>
      </c>
      <c r="F22" s="45">
        <v>79</v>
      </c>
      <c r="G22" s="44">
        <v>96.340999999999994</v>
      </c>
      <c r="H22" s="38">
        <v>0</v>
      </c>
      <c r="I22" s="40">
        <v>0</v>
      </c>
      <c r="J22" s="41">
        <v>0</v>
      </c>
      <c r="K22" s="40">
        <v>0</v>
      </c>
      <c r="L22" s="41">
        <v>5</v>
      </c>
      <c r="M22" s="40">
        <v>6.3289999999999997</v>
      </c>
      <c r="N22" s="42">
        <v>26</v>
      </c>
      <c r="O22" s="40">
        <v>32.9114</v>
      </c>
      <c r="P22" s="42">
        <v>43</v>
      </c>
      <c r="Q22" s="40">
        <v>54.43</v>
      </c>
      <c r="R22" s="42">
        <v>0</v>
      </c>
      <c r="S22" s="40">
        <v>0</v>
      </c>
      <c r="T22" s="46">
        <v>5</v>
      </c>
      <c r="U22" s="39">
        <v>6.3291000000000004</v>
      </c>
      <c r="V22" s="45">
        <v>0</v>
      </c>
      <c r="W22" s="39">
        <v>0</v>
      </c>
      <c r="X22" s="25">
        <v>1886</v>
      </c>
      <c r="Y22" s="26">
        <v>100</v>
      </c>
      <c r="Z22" s="70"/>
    </row>
    <row r="23" spans="1:26" s="24" customFormat="1" ht="15" customHeight="1" x14ac:dyDescent="0.25">
      <c r="A23" s="22" t="s">
        <v>1</v>
      </c>
      <c r="B23" s="66" t="s">
        <v>33</v>
      </c>
      <c r="C23" s="65">
        <v>87</v>
      </c>
      <c r="D23" s="61">
        <v>6</v>
      </c>
      <c r="E23" s="58">
        <v>6.8966000000000003</v>
      </c>
      <c r="F23" s="53">
        <v>81</v>
      </c>
      <c r="G23" s="68">
        <v>93.102999999999994</v>
      </c>
      <c r="H23" s="53">
        <v>1</v>
      </c>
      <c r="I23" s="54">
        <v>1.2345999999999999</v>
      </c>
      <c r="J23" s="55">
        <v>0</v>
      </c>
      <c r="K23" s="54">
        <v>0</v>
      </c>
      <c r="L23" s="55">
        <v>10</v>
      </c>
      <c r="M23" s="54">
        <v>12.346</v>
      </c>
      <c r="N23" s="55">
        <v>29</v>
      </c>
      <c r="O23" s="54">
        <v>35.802500000000002</v>
      </c>
      <c r="P23" s="55">
        <v>29</v>
      </c>
      <c r="Q23" s="54">
        <v>35.802</v>
      </c>
      <c r="R23" s="55">
        <v>0</v>
      </c>
      <c r="S23" s="54">
        <v>0</v>
      </c>
      <c r="T23" s="60">
        <v>12</v>
      </c>
      <c r="U23" s="58">
        <v>14.8148</v>
      </c>
      <c r="V23" s="61">
        <v>4</v>
      </c>
      <c r="W23" s="58">
        <v>4.5976999999999997</v>
      </c>
      <c r="X23" s="63">
        <v>1343</v>
      </c>
      <c r="Y23" s="64">
        <v>100</v>
      </c>
      <c r="Z23" s="69"/>
    </row>
    <row r="24" spans="1:26" s="24" customFormat="1" ht="15" customHeight="1" x14ac:dyDescent="0.25">
      <c r="A24" s="22" t="s">
        <v>1</v>
      </c>
      <c r="B24" s="52" t="s">
        <v>37</v>
      </c>
      <c r="C24" s="37">
        <v>24</v>
      </c>
      <c r="D24" s="45">
        <v>1</v>
      </c>
      <c r="E24" s="39">
        <v>4.1666999999999996</v>
      </c>
      <c r="F24" s="38">
        <v>23</v>
      </c>
      <c r="G24" s="44">
        <v>95.832999999999998</v>
      </c>
      <c r="H24" s="45">
        <v>0</v>
      </c>
      <c r="I24" s="40">
        <v>0</v>
      </c>
      <c r="J24" s="42">
        <v>0</v>
      </c>
      <c r="K24" s="40">
        <v>0</v>
      </c>
      <c r="L24" s="41">
        <v>5</v>
      </c>
      <c r="M24" s="40">
        <v>21.739000000000001</v>
      </c>
      <c r="N24" s="42">
        <v>7</v>
      </c>
      <c r="O24" s="40">
        <v>30.434799999999999</v>
      </c>
      <c r="P24" s="42">
        <v>10</v>
      </c>
      <c r="Q24" s="40">
        <v>43.478000000000002</v>
      </c>
      <c r="R24" s="42">
        <v>1</v>
      </c>
      <c r="S24" s="40">
        <v>4.3478000000000003</v>
      </c>
      <c r="T24" s="46">
        <v>0</v>
      </c>
      <c r="U24" s="39">
        <v>0</v>
      </c>
      <c r="V24" s="45">
        <v>5</v>
      </c>
      <c r="W24" s="39">
        <v>20.833300000000001</v>
      </c>
      <c r="X24" s="25">
        <v>1350</v>
      </c>
      <c r="Y24" s="26">
        <v>100</v>
      </c>
      <c r="Z24" s="70"/>
    </row>
    <row r="25" spans="1:26" s="24" customFormat="1" ht="15" customHeight="1" x14ac:dyDescent="0.25">
      <c r="A25" s="22" t="s">
        <v>1</v>
      </c>
      <c r="B25" s="66" t="s">
        <v>38</v>
      </c>
      <c r="C25" s="67">
        <v>23</v>
      </c>
      <c r="D25" s="53">
        <v>3</v>
      </c>
      <c r="E25" s="58">
        <v>13.0435</v>
      </c>
      <c r="F25" s="53">
        <v>20</v>
      </c>
      <c r="G25" s="68">
        <v>86.956999999999994</v>
      </c>
      <c r="H25" s="53">
        <v>0</v>
      </c>
      <c r="I25" s="54">
        <v>0</v>
      </c>
      <c r="J25" s="55">
        <v>0</v>
      </c>
      <c r="K25" s="54">
        <v>0</v>
      </c>
      <c r="L25" s="55">
        <v>0</v>
      </c>
      <c r="M25" s="54">
        <v>0</v>
      </c>
      <c r="N25" s="55">
        <v>13</v>
      </c>
      <c r="O25" s="54">
        <v>65</v>
      </c>
      <c r="P25" s="56">
        <v>6</v>
      </c>
      <c r="Q25" s="54">
        <v>30</v>
      </c>
      <c r="R25" s="55">
        <v>0</v>
      </c>
      <c r="S25" s="54">
        <v>0</v>
      </c>
      <c r="T25" s="60">
        <v>1</v>
      </c>
      <c r="U25" s="58">
        <v>5</v>
      </c>
      <c r="V25" s="53">
        <v>1</v>
      </c>
      <c r="W25" s="58">
        <v>4.3478000000000003</v>
      </c>
      <c r="X25" s="63">
        <v>1401</v>
      </c>
      <c r="Y25" s="64">
        <v>100</v>
      </c>
      <c r="Z25" s="69"/>
    </row>
    <row r="26" spans="1:26" s="24" customFormat="1" ht="15" customHeight="1" x14ac:dyDescent="0.25">
      <c r="A26" s="22" t="s">
        <v>1</v>
      </c>
      <c r="B26" s="52" t="s">
        <v>39</v>
      </c>
      <c r="C26" s="37">
        <v>28</v>
      </c>
      <c r="D26" s="38">
        <v>6</v>
      </c>
      <c r="E26" s="39">
        <v>21.428599999999999</v>
      </c>
      <c r="F26" s="38">
        <v>22</v>
      </c>
      <c r="G26" s="44">
        <v>78.570999999999998</v>
      </c>
      <c r="H26" s="38">
        <v>0</v>
      </c>
      <c r="I26" s="40">
        <v>0</v>
      </c>
      <c r="J26" s="41">
        <v>1</v>
      </c>
      <c r="K26" s="40">
        <v>4.5454499999999998</v>
      </c>
      <c r="L26" s="41">
        <v>2</v>
      </c>
      <c r="M26" s="40">
        <v>9.0909999999999993</v>
      </c>
      <c r="N26" s="42">
        <v>14</v>
      </c>
      <c r="O26" s="40">
        <v>63.636400000000002</v>
      </c>
      <c r="P26" s="42">
        <v>4</v>
      </c>
      <c r="Q26" s="40">
        <v>18.181999999999999</v>
      </c>
      <c r="R26" s="41">
        <v>0</v>
      </c>
      <c r="S26" s="40">
        <v>0</v>
      </c>
      <c r="T26" s="46">
        <v>1</v>
      </c>
      <c r="U26" s="39">
        <v>4.5454999999999997</v>
      </c>
      <c r="V26" s="38">
        <v>0</v>
      </c>
      <c r="W26" s="39">
        <v>0</v>
      </c>
      <c r="X26" s="25">
        <v>1365</v>
      </c>
      <c r="Y26" s="26">
        <v>100</v>
      </c>
      <c r="Z26" s="70"/>
    </row>
    <row r="27" spans="1:26" s="24" customFormat="1" ht="15" customHeight="1" x14ac:dyDescent="0.25">
      <c r="A27" s="22" t="s">
        <v>1</v>
      </c>
      <c r="B27" s="66" t="s">
        <v>42</v>
      </c>
      <c r="C27" s="67">
        <v>4</v>
      </c>
      <c r="D27" s="61">
        <v>0</v>
      </c>
      <c r="E27" s="58">
        <v>0</v>
      </c>
      <c r="F27" s="53">
        <v>4</v>
      </c>
      <c r="G27" s="68">
        <v>100</v>
      </c>
      <c r="H27" s="61">
        <v>0</v>
      </c>
      <c r="I27" s="54">
        <v>0</v>
      </c>
      <c r="J27" s="55">
        <v>0</v>
      </c>
      <c r="K27" s="54">
        <v>0</v>
      </c>
      <c r="L27" s="55">
        <v>0</v>
      </c>
      <c r="M27" s="54">
        <v>0</v>
      </c>
      <c r="N27" s="55">
        <v>0</v>
      </c>
      <c r="O27" s="54">
        <v>0</v>
      </c>
      <c r="P27" s="56">
        <v>4</v>
      </c>
      <c r="Q27" s="54">
        <v>100</v>
      </c>
      <c r="R27" s="55">
        <v>0</v>
      </c>
      <c r="S27" s="54">
        <v>0</v>
      </c>
      <c r="T27" s="60">
        <v>0</v>
      </c>
      <c r="U27" s="58">
        <v>0</v>
      </c>
      <c r="V27" s="61">
        <v>0</v>
      </c>
      <c r="W27" s="58">
        <v>0</v>
      </c>
      <c r="X27" s="63">
        <v>579</v>
      </c>
      <c r="Y27" s="64">
        <v>100</v>
      </c>
      <c r="Z27" s="69"/>
    </row>
    <row r="28" spans="1:26" s="24" customFormat="1" ht="15" customHeight="1" x14ac:dyDescent="0.25">
      <c r="A28" s="22" t="s">
        <v>1</v>
      </c>
      <c r="B28" s="52" t="s">
        <v>41</v>
      </c>
      <c r="C28" s="47">
        <v>151</v>
      </c>
      <c r="D28" s="38">
        <v>32</v>
      </c>
      <c r="E28" s="39">
        <v>21.1921</v>
      </c>
      <c r="F28" s="45">
        <v>119</v>
      </c>
      <c r="G28" s="44">
        <v>78.808000000000007</v>
      </c>
      <c r="H28" s="45">
        <v>0</v>
      </c>
      <c r="I28" s="40">
        <v>0</v>
      </c>
      <c r="J28" s="42">
        <v>0</v>
      </c>
      <c r="K28" s="40">
        <v>0</v>
      </c>
      <c r="L28" s="42">
        <v>8</v>
      </c>
      <c r="M28" s="40">
        <v>6.7229999999999999</v>
      </c>
      <c r="N28" s="42">
        <v>79</v>
      </c>
      <c r="O28" s="40">
        <v>66.386600000000001</v>
      </c>
      <c r="P28" s="41">
        <v>26</v>
      </c>
      <c r="Q28" s="40">
        <v>21.849</v>
      </c>
      <c r="R28" s="42">
        <v>0</v>
      </c>
      <c r="S28" s="40">
        <v>0</v>
      </c>
      <c r="T28" s="43">
        <v>6</v>
      </c>
      <c r="U28" s="39">
        <v>5.0419999999999998</v>
      </c>
      <c r="V28" s="38">
        <v>1</v>
      </c>
      <c r="W28" s="39">
        <v>0.6623</v>
      </c>
      <c r="X28" s="25">
        <v>1414</v>
      </c>
      <c r="Y28" s="26">
        <v>100</v>
      </c>
      <c r="Z28" s="70"/>
    </row>
    <row r="29" spans="1:26" s="24" customFormat="1" ht="15" customHeight="1" x14ac:dyDescent="0.25">
      <c r="A29" s="22" t="s">
        <v>1</v>
      </c>
      <c r="B29" s="66" t="s">
        <v>40</v>
      </c>
      <c r="C29" s="65">
        <v>25</v>
      </c>
      <c r="D29" s="53">
        <v>2</v>
      </c>
      <c r="E29" s="58">
        <v>8</v>
      </c>
      <c r="F29" s="53">
        <v>23</v>
      </c>
      <c r="G29" s="68">
        <v>92</v>
      </c>
      <c r="H29" s="53">
        <v>0</v>
      </c>
      <c r="I29" s="54">
        <v>0</v>
      </c>
      <c r="J29" s="55">
        <v>0</v>
      </c>
      <c r="K29" s="54">
        <v>0</v>
      </c>
      <c r="L29" s="56">
        <v>13</v>
      </c>
      <c r="M29" s="54">
        <v>56.521999999999998</v>
      </c>
      <c r="N29" s="55">
        <v>4</v>
      </c>
      <c r="O29" s="54">
        <v>17.391300000000001</v>
      </c>
      <c r="P29" s="56">
        <v>5</v>
      </c>
      <c r="Q29" s="54">
        <v>21.739000000000001</v>
      </c>
      <c r="R29" s="55">
        <v>0</v>
      </c>
      <c r="S29" s="54">
        <v>0</v>
      </c>
      <c r="T29" s="60">
        <v>1</v>
      </c>
      <c r="U29" s="58">
        <v>4.3478000000000003</v>
      </c>
      <c r="V29" s="53">
        <v>3</v>
      </c>
      <c r="W29" s="58">
        <v>12</v>
      </c>
      <c r="X29" s="63">
        <v>1870</v>
      </c>
      <c r="Y29" s="64">
        <v>99.412000000000006</v>
      </c>
      <c r="Z29" s="69"/>
    </row>
    <row r="30" spans="1:26" s="24" customFormat="1" ht="15" customHeight="1" x14ac:dyDescent="0.25">
      <c r="A30" s="22" t="s">
        <v>1</v>
      </c>
      <c r="B30" s="52" t="s">
        <v>43</v>
      </c>
      <c r="C30" s="37">
        <v>32</v>
      </c>
      <c r="D30" s="38">
        <v>1</v>
      </c>
      <c r="E30" s="39">
        <v>3.125</v>
      </c>
      <c r="F30" s="45">
        <v>31</v>
      </c>
      <c r="G30" s="44">
        <v>96.875</v>
      </c>
      <c r="H30" s="45">
        <v>2</v>
      </c>
      <c r="I30" s="40">
        <v>6.4516</v>
      </c>
      <c r="J30" s="41">
        <v>0</v>
      </c>
      <c r="K30" s="40">
        <v>0</v>
      </c>
      <c r="L30" s="42">
        <v>1</v>
      </c>
      <c r="M30" s="40">
        <v>3.226</v>
      </c>
      <c r="N30" s="42">
        <v>3</v>
      </c>
      <c r="O30" s="40">
        <v>9.6774000000000004</v>
      </c>
      <c r="P30" s="42">
        <v>24</v>
      </c>
      <c r="Q30" s="40">
        <v>77.418999999999997</v>
      </c>
      <c r="R30" s="42">
        <v>0</v>
      </c>
      <c r="S30" s="40">
        <v>0</v>
      </c>
      <c r="T30" s="43">
        <v>1</v>
      </c>
      <c r="U30" s="39">
        <v>3.2258</v>
      </c>
      <c r="V30" s="38">
        <v>0</v>
      </c>
      <c r="W30" s="39">
        <v>0</v>
      </c>
      <c r="X30" s="25">
        <v>3559</v>
      </c>
      <c r="Y30" s="26">
        <v>100</v>
      </c>
      <c r="Z30" s="70"/>
    </row>
    <row r="31" spans="1:26" s="24" customFormat="1" ht="15" customHeight="1" x14ac:dyDescent="0.25">
      <c r="A31" s="22" t="s">
        <v>1</v>
      </c>
      <c r="B31" s="66" t="s">
        <v>44</v>
      </c>
      <c r="C31" s="67">
        <v>44</v>
      </c>
      <c r="D31" s="53">
        <v>1</v>
      </c>
      <c r="E31" s="58">
        <v>2.2726999999999999</v>
      </c>
      <c r="F31" s="61">
        <v>43</v>
      </c>
      <c r="G31" s="68">
        <v>97.727000000000004</v>
      </c>
      <c r="H31" s="53">
        <v>3</v>
      </c>
      <c r="I31" s="54">
        <v>6.9767000000000001</v>
      </c>
      <c r="J31" s="56">
        <v>1</v>
      </c>
      <c r="K31" s="54">
        <v>2.32558</v>
      </c>
      <c r="L31" s="55">
        <v>5</v>
      </c>
      <c r="M31" s="54">
        <v>11.628</v>
      </c>
      <c r="N31" s="56">
        <v>17</v>
      </c>
      <c r="O31" s="54">
        <v>39.5349</v>
      </c>
      <c r="P31" s="55">
        <v>16</v>
      </c>
      <c r="Q31" s="54">
        <v>37.209000000000003</v>
      </c>
      <c r="R31" s="55">
        <v>0</v>
      </c>
      <c r="S31" s="54">
        <v>0</v>
      </c>
      <c r="T31" s="57">
        <v>1</v>
      </c>
      <c r="U31" s="58">
        <v>2.3256000000000001</v>
      </c>
      <c r="V31" s="53">
        <v>3</v>
      </c>
      <c r="W31" s="58">
        <v>6.8182</v>
      </c>
      <c r="X31" s="63">
        <v>2232</v>
      </c>
      <c r="Y31" s="64">
        <v>100</v>
      </c>
      <c r="Z31" s="69"/>
    </row>
    <row r="32" spans="1:26" s="24" customFormat="1" ht="15" customHeight="1" x14ac:dyDescent="0.25">
      <c r="A32" s="22" t="s">
        <v>1</v>
      </c>
      <c r="B32" s="52" t="s">
        <v>46</v>
      </c>
      <c r="C32" s="37">
        <v>36</v>
      </c>
      <c r="D32" s="45">
        <v>4</v>
      </c>
      <c r="E32" s="39">
        <v>11.1111</v>
      </c>
      <c r="F32" s="38">
        <v>32</v>
      </c>
      <c r="G32" s="44">
        <v>88.888999999999996</v>
      </c>
      <c r="H32" s="38">
        <v>1</v>
      </c>
      <c r="I32" s="40">
        <v>3.125</v>
      </c>
      <c r="J32" s="42">
        <v>0</v>
      </c>
      <c r="K32" s="40">
        <v>0</v>
      </c>
      <c r="L32" s="42">
        <v>0</v>
      </c>
      <c r="M32" s="40">
        <v>0</v>
      </c>
      <c r="N32" s="42">
        <v>19</v>
      </c>
      <c r="O32" s="40">
        <v>59.375</v>
      </c>
      <c r="P32" s="41">
        <v>12</v>
      </c>
      <c r="Q32" s="40">
        <v>37.5</v>
      </c>
      <c r="R32" s="41">
        <v>0</v>
      </c>
      <c r="S32" s="40">
        <v>0</v>
      </c>
      <c r="T32" s="46">
        <v>0</v>
      </c>
      <c r="U32" s="39">
        <v>0</v>
      </c>
      <c r="V32" s="45">
        <v>0</v>
      </c>
      <c r="W32" s="39">
        <v>0</v>
      </c>
      <c r="X32" s="25">
        <v>960</v>
      </c>
      <c r="Y32" s="26">
        <v>100</v>
      </c>
      <c r="Z32" s="70"/>
    </row>
    <row r="33" spans="1:26" s="24" customFormat="1" ht="15" customHeight="1" x14ac:dyDescent="0.25">
      <c r="A33" s="22" t="s">
        <v>1</v>
      </c>
      <c r="B33" s="66" t="s">
        <v>45</v>
      </c>
      <c r="C33" s="65">
        <v>72</v>
      </c>
      <c r="D33" s="61">
        <v>7</v>
      </c>
      <c r="E33" s="58">
        <v>9.7222000000000008</v>
      </c>
      <c r="F33" s="61">
        <v>65</v>
      </c>
      <c r="G33" s="68">
        <v>90.278000000000006</v>
      </c>
      <c r="H33" s="61">
        <v>0</v>
      </c>
      <c r="I33" s="54">
        <v>0</v>
      </c>
      <c r="J33" s="55">
        <v>0</v>
      </c>
      <c r="K33" s="54">
        <v>0</v>
      </c>
      <c r="L33" s="56">
        <v>1</v>
      </c>
      <c r="M33" s="54">
        <v>1.538</v>
      </c>
      <c r="N33" s="55">
        <v>15</v>
      </c>
      <c r="O33" s="54">
        <v>23.076899999999998</v>
      </c>
      <c r="P33" s="55">
        <v>47</v>
      </c>
      <c r="Q33" s="54">
        <v>72.308000000000007</v>
      </c>
      <c r="R33" s="56">
        <v>0</v>
      </c>
      <c r="S33" s="54">
        <v>0</v>
      </c>
      <c r="T33" s="60">
        <v>2</v>
      </c>
      <c r="U33" s="58">
        <v>3.0769000000000002</v>
      </c>
      <c r="V33" s="61">
        <v>3</v>
      </c>
      <c r="W33" s="58">
        <v>4.1666999999999996</v>
      </c>
      <c r="X33" s="63">
        <v>2381</v>
      </c>
      <c r="Y33" s="64">
        <v>100</v>
      </c>
      <c r="Z33" s="69"/>
    </row>
    <row r="34" spans="1:26" s="24" customFormat="1" ht="15" customHeight="1" x14ac:dyDescent="0.25">
      <c r="A34" s="22" t="s">
        <v>1</v>
      </c>
      <c r="B34" s="52" t="s">
        <v>47</v>
      </c>
      <c r="C34" s="47">
        <v>14</v>
      </c>
      <c r="D34" s="45">
        <v>0</v>
      </c>
      <c r="E34" s="39">
        <v>0</v>
      </c>
      <c r="F34" s="45">
        <v>14</v>
      </c>
      <c r="G34" s="44">
        <v>100</v>
      </c>
      <c r="H34" s="38">
        <v>5</v>
      </c>
      <c r="I34" s="40">
        <v>35.714300000000001</v>
      </c>
      <c r="J34" s="42">
        <v>0</v>
      </c>
      <c r="K34" s="40">
        <v>0</v>
      </c>
      <c r="L34" s="41">
        <v>0</v>
      </c>
      <c r="M34" s="40">
        <v>0</v>
      </c>
      <c r="N34" s="42">
        <v>0</v>
      </c>
      <c r="O34" s="40">
        <v>0</v>
      </c>
      <c r="P34" s="41">
        <v>9</v>
      </c>
      <c r="Q34" s="40">
        <v>64.286000000000001</v>
      </c>
      <c r="R34" s="41">
        <v>0</v>
      </c>
      <c r="S34" s="40">
        <v>0</v>
      </c>
      <c r="T34" s="43">
        <v>0</v>
      </c>
      <c r="U34" s="39">
        <v>0</v>
      </c>
      <c r="V34" s="45">
        <v>0</v>
      </c>
      <c r="W34" s="39">
        <v>0</v>
      </c>
      <c r="X34" s="25">
        <v>823</v>
      </c>
      <c r="Y34" s="26">
        <v>96.233000000000004</v>
      </c>
      <c r="Z34" s="70"/>
    </row>
    <row r="35" spans="1:26" s="24" customFormat="1" ht="15" customHeight="1" x14ac:dyDescent="0.25">
      <c r="A35" s="22" t="s">
        <v>1</v>
      </c>
      <c r="B35" s="66" t="s">
        <v>50</v>
      </c>
      <c r="C35" s="67">
        <v>13</v>
      </c>
      <c r="D35" s="61">
        <v>2</v>
      </c>
      <c r="E35" s="58">
        <v>15.384600000000001</v>
      </c>
      <c r="F35" s="61">
        <v>11</v>
      </c>
      <c r="G35" s="68">
        <v>84.614999999999995</v>
      </c>
      <c r="H35" s="61">
        <v>0</v>
      </c>
      <c r="I35" s="54">
        <v>0</v>
      </c>
      <c r="J35" s="55">
        <v>0</v>
      </c>
      <c r="K35" s="54">
        <v>0</v>
      </c>
      <c r="L35" s="56">
        <v>2</v>
      </c>
      <c r="M35" s="54">
        <v>18.181999999999999</v>
      </c>
      <c r="N35" s="55">
        <v>3</v>
      </c>
      <c r="O35" s="54">
        <v>27.2727</v>
      </c>
      <c r="P35" s="56">
        <v>4</v>
      </c>
      <c r="Q35" s="54">
        <v>36.363999999999997</v>
      </c>
      <c r="R35" s="55">
        <v>0</v>
      </c>
      <c r="S35" s="54">
        <v>0</v>
      </c>
      <c r="T35" s="60">
        <v>2</v>
      </c>
      <c r="U35" s="58">
        <v>18.181799999999999</v>
      </c>
      <c r="V35" s="61">
        <v>0</v>
      </c>
      <c r="W35" s="58">
        <v>0</v>
      </c>
      <c r="X35" s="63">
        <v>1055</v>
      </c>
      <c r="Y35" s="64">
        <v>100</v>
      </c>
      <c r="Z35" s="69"/>
    </row>
    <row r="36" spans="1:26" s="24" customFormat="1" ht="15" customHeight="1" x14ac:dyDescent="0.25">
      <c r="A36" s="22" t="s">
        <v>1</v>
      </c>
      <c r="B36" s="52" t="s">
        <v>54</v>
      </c>
      <c r="C36" s="47">
        <v>76</v>
      </c>
      <c r="D36" s="45">
        <v>8</v>
      </c>
      <c r="E36" s="39">
        <v>10.526300000000001</v>
      </c>
      <c r="F36" s="38">
        <v>68</v>
      </c>
      <c r="G36" s="44">
        <v>89.474000000000004</v>
      </c>
      <c r="H36" s="45">
        <v>4</v>
      </c>
      <c r="I36" s="40">
        <v>5.8823999999999996</v>
      </c>
      <c r="J36" s="42">
        <v>1</v>
      </c>
      <c r="K36" s="40">
        <v>1.4705900000000001</v>
      </c>
      <c r="L36" s="42">
        <v>26</v>
      </c>
      <c r="M36" s="40">
        <v>38.234999999999999</v>
      </c>
      <c r="N36" s="41">
        <v>16</v>
      </c>
      <c r="O36" s="40">
        <v>23.529399999999999</v>
      </c>
      <c r="P36" s="41">
        <v>21</v>
      </c>
      <c r="Q36" s="40">
        <v>30.882000000000001</v>
      </c>
      <c r="R36" s="42">
        <v>0</v>
      </c>
      <c r="S36" s="40">
        <v>0</v>
      </c>
      <c r="T36" s="46">
        <v>0</v>
      </c>
      <c r="U36" s="39">
        <v>0</v>
      </c>
      <c r="V36" s="45">
        <v>17</v>
      </c>
      <c r="W36" s="39">
        <v>22.368400000000001</v>
      </c>
      <c r="X36" s="25">
        <v>704</v>
      </c>
      <c r="Y36" s="26">
        <v>100</v>
      </c>
      <c r="Z36" s="70"/>
    </row>
    <row r="37" spans="1:26" s="24" customFormat="1" ht="15" customHeight="1" x14ac:dyDescent="0.25">
      <c r="A37" s="22" t="s">
        <v>1</v>
      </c>
      <c r="B37" s="66" t="s">
        <v>51</v>
      </c>
      <c r="C37" s="65">
        <v>21</v>
      </c>
      <c r="D37" s="61">
        <v>8</v>
      </c>
      <c r="E37" s="58">
        <v>38.095199999999998</v>
      </c>
      <c r="F37" s="53">
        <v>13</v>
      </c>
      <c r="G37" s="68">
        <v>61.905000000000001</v>
      </c>
      <c r="H37" s="53">
        <v>0</v>
      </c>
      <c r="I37" s="54">
        <v>0</v>
      </c>
      <c r="J37" s="55">
        <v>0</v>
      </c>
      <c r="K37" s="54">
        <v>0</v>
      </c>
      <c r="L37" s="55">
        <v>1</v>
      </c>
      <c r="M37" s="54">
        <v>7.6920000000000002</v>
      </c>
      <c r="N37" s="55">
        <v>1</v>
      </c>
      <c r="O37" s="54">
        <v>7.6923000000000004</v>
      </c>
      <c r="P37" s="55">
        <v>11</v>
      </c>
      <c r="Q37" s="54">
        <v>84.614999999999995</v>
      </c>
      <c r="R37" s="56">
        <v>0</v>
      </c>
      <c r="S37" s="54">
        <v>0</v>
      </c>
      <c r="T37" s="60">
        <v>0</v>
      </c>
      <c r="U37" s="58">
        <v>0</v>
      </c>
      <c r="V37" s="61">
        <v>0</v>
      </c>
      <c r="W37" s="58">
        <v>0</v>
      </c>
      <c r="X37" s="63">
        <v>491</v>
      </c>
      <c r="Y37" s="64">
        <v>100</v>
      </c>
      <c r="Z37" s="69"/>
    </row>
    <row r="38" spans="1:26" s="24" customFormat="1" ht="15" customHeight="1" x14ac:dyDescent="0.25">
      <c r="A38" s="22" t="s">
        <v>1</v>
      </c>
      <c r="B38" s="52" t="s">
        <v>52</v>
      </c>
      <c r="C38" s="37">
        <v>45</v>
      </c>
      <c r="D38" s="45">
        <v>2</v>
      </c>
      <c r="E38" s="39">
        <v>4.4443999999999999</v>
      </c>
      <c r="F38" s="38">
        <v>43</v>
      </c>
      <c r="G38" s="44">
        <v>95.555999999999997</v>
      </c>
      <c r="H38" s="38">
        <v>0</v>
      </c>
      <c r="I38" s="40">
        <v>0</v>
      </c>
      <c r="J38" s="42">
        <v>0</v>
      </c>
      <c r="K38" s="40">
        <v>0</v>
      </c>
      <c r="L38" s="42">
        <v>8</v>
      </c>
      <c r="M38" s="40">
        <v>18.605</v>
      </c>
      <c r="N38" s="42">
        <v>21</v>
      </c>
      <c r="O38" s="40">
        <v>48.837200000000003</v>
      </c>
      <c r="P38" s="42">
        <v>11</v>
      </c>
      <c r="Q38" s="40">
        <v>25.581</v>
      </c>
      <c r="R38" s="42">
        <v>1</v>
      </c>
      <c r="S38" s="40">
        <v>2.3256000000000001</v>
      </c>
      <c r="T38" s="43">
        <v>2</v>
      </c>
      <c r="U38" s="39">
        <v>4.6512000000000002</v>
      </c>
      <c r="V38" s="45">
        <v>2</v>
      </c>
      <c r="W38" s="39">
        <v>4.4443999999999999</v>
      </c>
      <c r="X38" s="25">
        <v>2561</v>
      </c>
      <c r="Y38" s="26">
        <v>100</v>
      </c>
      <c r="Z38" s="70"/>
    </row>
    <row r="39" spans="1:26" s="24" customFormat="1" ht="15" customHeight="1" x14ac:dyDescent="0.25">
      <c r="A39" s="22" t="s">
        <v>1</v>
      </c>
      <c r="B39" s="66" t="s">
        <v>53</v>
      </c>
      <c r="C39" s="65">
        <v>2</v>
      </c>
      <c r="D39" s="53">
        <v>0</v>
      </c>
      <c r="E39" s="58">
        <v>0</v>
      </c>
      <c r="F39" s="53">
        <v>2</v>
      </c>
      <c r="G39" s="68">
        <v>100</v>
      </c>
      <c r="H39" s="61">
        <v>0</v>
      </c>
      <c r="I39" s="54">
        <v>0</v>
      </c>
      <c r="J39" s="55">
        <v>0</v>
      </c>
      <c r="K39" s="54">
        <v>0</v>
      </c>
      <c r="L39" s="56">
        <v>2</v>
      </c>
      <c r="M39" s="54">
        <v>100</v>
      </c>
      <c r="N39" s="55">
        <v>0</v>
      </c>
      <c r="O39" s="54">
        <v>0</v>
      </c>
      <c r="P39" s="56">
        <v>0</v>
      </c>
      <c r="Q39" s="54">
        <v>0</v>
      </c>
      <c r="R39" s="55">
        <v>0</v>
      </c>
      <c r="S39" s="54">
        <v>0</v>
      </c>
      <c r="T39" s="60">
        <v>0</v>
      </c>
      <c r="U39" s="58">
        <v>0</v>
      </c>
      <c r="V39" s="53">
        <v>1</v>
      </c>
      <c r="W39" s="58">
        <v>50</v>
      </c>
      <c r="X39" s="63">
        <v>866</v>
      </c>
      <c r="Y39" s="64">
        <v>100</v>
      </c>
      <c r="Z39" s="69"/>
    </row>
    <row r="40" spans="1:26" s="24" customFormat="1" ht="15" customHeight="1" x14ac:dyDescent="0.25">
      <c r="A40" s="22" t="s">
        <v>1</v>
      </c>
      <c r="B40" s="52" t="s">
        <v>55</v>
      </c>
      <c r="C40" s="47">
        <v>66</v>
      </c>
      <c r="D40" s="45">
        <v>3</v>
      </c>
      <c r="E40" s="39">
        <v>4.5454999999999997</v>
      </c>
      <c r="F40" s="38">
        <v>63</v>
      </c>
      <c r="G40" s="44">
        <v>95.454999999999998</v>
      </c>
      <c r="H40" s="38">
        <v>0</v>
      </c>
      <c r="I40" s="40">
        <v>0</v>
      </c>
      <c r="J40" s="42">
        <v>0</v>
      </c>
      <c r="K40" s="40">
        <v>0</v>
      </c>
      <c r="L40" s="42">
        <v>4</v>
      </c>
      <c r="M40" s="40">
        <v>6.3490000000000002</v>
      </c>
      <c r="N40" s="41">
        <v>21</v>
      </c>
      <c r="O40" s="40">
        <v>33.333300000000001</v>
      </c>
      <c r="P40" s="41">
        <v>35</v>
      </c>
      <c r="Q40" s="40">
        <v>55.555999999999997</v>
      </c>
      <c r="R40" s="42">
        <v>0</v>
      </c>
      <c r="S40" s="40">
        <v>0</v>
      </c>
      <c r="T40" s="43">
        <v>3</v>
      </c>
      <c r="U40" s="39">
        <v>4.7618999999999998</v>
      </c>
      <c r="V40" s="45">
        <v>0</v>
      </c>
      <c r="W40" s="39">
        <v>0</v>
      </c>
      <c r="X40" s="25">
        <v>4873</v>
      </c>
      <c r="Y40" s="26">
        <v>100</v>
      </c>
    </row>
    <row r="41" spans="1:26" s="24" customFormat="1" ht="15" customHeight="1" x14ac:dyDescent="0.25">
      <c r="A41" s="22" t="s">
        <v>1</v>
      </c>
      <c r="B41" s="66" t="s">
        <v>48</v>
      </c>
      <c r="C41" s="65">
        <v>15</v>
      </c>
      <c r="D41" s="53">
        <v>0</v>
      </c>
      <c r="E41" s="58">
        <v>0</v>
      </c>
      <c r="F41" s="61">
        <v>15</v>
      </c>
      <c r="G41" s="68">
        <v>100</v>
      </c>
      <c r="H41" s="61">
        <v>0</v>
      </c>
      <c r="I41" s="54">
        <v>0</v>
      </c>
      <c r="J41" s="55">
        <v>0</v>
      </c>
      <c r="K41" s="54">
        <v>0</v>
      </c>
      <c r="L41" s="55">
        <v>1</v>
      </c>
      <c r="M41" s="54">
        <v>6.6669999999999998</v>
      </c>
      <c r="N41" s="55">
        <v>13</v>
      </c>
      <c r="O41" s="54">
        <v>86.666700000000006</v>
      </c>
      <c r="P41" s="56">
        <v>1</v>
      </c>
      <c r="Q41" s="54">
        <v>6.6669999999999998</v>
      </c>
      <c r="R41" s="56">
        <v>0</v>
      </c>
      <c r="S41" s="54">
        <v>0</v>
      </c>
      <c r="T41" s="57">
        <v>0</v>
      </c>
      <c r="U41" s="58">
        <v>0</v>
      </c>
      <c r="V41" s="53">
        <v>0</v>
      </c>
      <c r="W41" s="58">
        <v>0</v>
      </c>
      <c r="X41" s="63">
        <v>2661</v>
      </c>
      <c r="Y41" s="64">
        <v>100</v>
      </c>
      <c r="Z41" s="69"/>
    </row>
    <row r="42" spans="1:26" s="24" customFormat="1" ht="15" customHeight="1" x14ac:dyDescent="0.25">
      <c r="A42" s="22" t="s">
        <v>1</v>
      </c>
      <c r="B42" s="52" t="s">
        <v>49</v>
      </c>
      <c r="C42" s="47">
        <v>17</v>
      </c>
      <c r="D42" s="45">
        <v>0</v>
      </c>
      <c r="E42" s="39">
        <v>0</v>
      </c>
      <c r="F42" s="38">
        <v>17</v>
      </c>
      <c r="G42" s="44">
        <v>100</v>
      </c>
      <c r="H42" s="38">
        <v>5</v>
      </c>
      <c r="I42" s="40">
        <v>29.411799999999999</v>
      </c>
      <c r="J42" s="42">
        <v>0</v>
      </c>
      <c r="K42" s="40">
        <v>0</v>
      </c>
      <c r="L42" s="42">
        <v>1</v>
      </c>
      <c r="M42" s="40">
        <v>5.8819999999999997</v>
      </c>
      <c r="N42" s="41">
        <v>1</v>
      </c>
      <c r="O42" s="40">
        <v>5.8823999999999996</v>
      </c>
      <c r="P42" s="41">
        <v>10</v>
      </c>
      <c r="Q42" s="40">
        <v>58.823999999999998</v>
      </c>
      <c r="R42" s="41">
        <v>0</v>
      </c>
      <c r="S42" s="40">
        <v>0</v>
      </c>
      <c r="T42" s="43">
        <v>0</v>
      </c>
      <c r="U42" s="39">
        <v>0</v>
      </c>
      <c r="V42" s="45">
        <v>0</v>
      </c>
      <c r="W42" s="39">
        <v>0</v>
      </c>
      <c r="X42" s="25">
        <v>483</v>
      </c>
      <c r="Y42" s="26">
        <v>100</v>
      </c>
      <c r="Z42" s="70"/>
    </row>
    <row r="43" spans="1:26" s="24" customFormat="1" ht="15" customHeight="1" x14ac:dyDescent="0.25">
      <c r="A43" s="22" t="s">
        <v>1</v>
      </c>
      <c r="B43" s="66" t="s">
        <v>56</v>
      </c>
      <c r="C43" s="65">
        <v>76</v>
      </c>
      <c r="D43" s="61">
        <v>2</v>
      </c>
      <c r="E43" s="58">
        <v>2.6316000000000002</v>
      </c>
      <c r="F43" s="61">
        <v>74</v>
      </c>
      <c r="G43" s="68">
        <v>97.367999999999995</v>
      </c>
      <c r="H43" s="53">
        <v>0</v>
      </c>
      <c r="I43" s="54">
        <v>0</v>
      </c>
      <c r="J43" s="55">
        <v>0</v>
      </c>
      <c r="K43" s="54">
        <v>0</v>
      </c>
      <c r="L43" s="56">
        <v>0</v>
      </c>
      <c r="M43" s="54">
        <v>0</v>
      </c>
      <c r="N43" s="55">
        <v>32</v>
      </c>
      <c r="O43" s="54">
        <v>43.243200000000002</v>
      </c>
      <c r="P43" s="55">
        <v>40</v>
      </c>
      <c r="Q43" s="54">
        <v>54.054000000000002</v>
      </c>
      <c r="R43" s="55">
        <v>0</v>
      </c>
      <c r="S43" s="54">
        <v>0</v>
      </c>
      <c r="T43" s="57">
        <v>2</v>
      </c>
      <c r="U43" s="58">
        <v>2.7027000000000001</v>
      </c>
      <c r="V43" s="61">
        <v>4</v>
      </c>
      <c r="W43" s="58">
        <v>5.2632000000000003</v>
      </c>
      <c r="X43" s="63">
        <v>3593</v>
      </c>
      <c r="Y43" s="64">
        <v>100</v>
      </c>
      <c r="Z43" s="69"/>
    </row>
    <row r="44" spans="1:26" s="24" customFormat="1" ht="15" customHeight="1" x14ac:dyDescent="0.25">
      <c r="A44" s="22" t="s">
        <v>1</v>
      </c>
      <c r="B44" s="52" t="s">
        <v>57</v>
      </c>
      <c r="C44" s="37">
        <v>72</v>
      </c>
      <c r="D44" s="45">
        <v>8</v>
      </c>
      <c r="E44" s="39">
        <v>11.1111</v>
      </c>
      <c r="F44" s="45">
        <v>64</v>
      </c>
      <c r="G44" s="44">
        <v>88.888999999999996</v>
      </c>
      <c r="H44" s="38">
        <v>7</v>
      </c>
      <c r="I44" s="40">
        <v>10.9375</v>
      </c>
      <c r="J44" s="41">
        <v>0</v>
      </c>
      <c r="K44" s="40">
        <v>0</v>
      </c>
      <c r="L44" s="42">
        <v>7</v>
      </c>
      <c r="M44" s="40">
        <v>10.938000000000001</v>
      </c>
      <c r="N44" s="42">
        <v>20</v>
      </c>
      <c r="O44" s="40">
        <v>31.25</v>
      </c>
      <c r="P44" s="42">
        <v>28</v>
      </c>
      <c r="Q44" s="40">
        <v>43.75</v>
      </c>
      <c r="R44" s="41">
        <v>0</v>
      </c>
      <c r="S44" s="40">
        <v>0</v>
      </c>
      <c r="T44" s="46">
        <v>2</v>
      </c>
      <c r="U44" s="39">
        <v>3.125</v>
      </c>
      <c r="V44" s="45">
        <v>2</v>
      </c>
      <c r="W44" s="39">
        <v>2.7778</v>
      </c>
      <c r="X44" s="25">
        <v>1816</v>
      </c>
      <c r="Y44" s="26">
        <v>100</v>
      </c>
      <c r="Z44" s="70"/>
    </row>
    <row r="45" spans="1:26" s="24" customFormat="1" ht="15" customHeight="1" x14ac:dyDescent="0.25">
      <c r="A45" s="22" t="s">
        <v>1</v>
      </c>
      <c r="B45" s="66" t="s">
        <v>58</v>
      </c>
      <c r="C45" s="65">
        <v>17</v>
      </c>
      <c r="D45" s="53">
        <v>3</v>
      </c>
      <c r="E45" s="58">
        <v>17.647099999999998</v>
      </c>
      <c r="F45" s="61">
        <v>14</v>
      </c>
      <c r="G45" s="68">
        <v>82.352999999999994</v>
      </c>
      <c r="H45" s="61">
        <v>0</v>
      </c>
      <c r="I45" s="54">
        <v>0</v>
      </c>
      <c r="J45" s="55">
        <v>0</v>
      </c>
      <c r="K45" s="54">
        <v>0</v>
      </c>
      <c r="L45" s="56">
        <v>4</v>
      </c>
      <c r="M45" s="54">
        <v>28.571000000000002</v>
      </c>
      <c r="N45" s="55">
        <v>0</v>
      </c>
      <c r="O45" s="54">
        <v>0</v>
      </c>
      <c r="P45" s="56">
        <v>10</v>
      </c>
      <c r="Q45" s="54">
        <v>71.429000000000002</v>
      </c>
      <c r="R45" s="55">
        <v>0</v>
      </c>
      <c r="S45" s="54">
        <v>0</v>
      </c>
      <c r="T45" s="57">
        <v>0</v>
      </c>
      <c r="U45" s="58">
        <v>0</v>
      </c>
      <c r="V45" s="53">
        <v>0</v>
      </c>
      <c r="W45" s="58">
        <v>0</v>
      </c>
      <c r="X45" s="63">
        <v>1289</v>
      </c>
      <c r="Y45" s="64">
        <v>100</v>
      </c>
      <c r="Z45" s="69"/>
    </row>
    <row r="46" spans="1:26" s="24" customFormat="1" ht="15" customHeight="1" x14ac:dyDescent="0.25">
      <c r="A46" s="22" t="s">
        <v>1</v>
      </c>
      <c r="B46" s="52" t="s">
        <v>59</v>
      </c>
      <c r="C46" s="37">
        <v>331</v>
      </c>
      <c r="D46" s="38">
        <v>12</v>
      </c>
      <c r="E46" s="39">
        <v>3.6254</v>
      </c>
      <c r="F46" s="38">
        <v>319</v>
      </c>
      <c r="G46" s="44">
        <v>96.375</v>
      </c>
      <c r="H46" s="38">
        <v>0</v>
      </c>
      <c r="I46" s="40">
        <v>0</v>
      </c>
      <c r="J46" s="42">
        <v>0</v>
      </c>
      <c r="K46" s="40">
        <v>0</v>
      </c>
      <c r="L46" s="42">
        <v>54</v>
      </c>
      <c r="M46" s="40">
        <v>16.928000000000001</v>
      </c>
      <c r="N46" s="42">
        <v>118</v>
      </c>
      <c r="O46" s="40">
        <v>36.990600000000001</v>
      </c>
      <c r="P46" s="41">
        <v>138</v>
      </c>
      <c r="Q46" s="40">
        <v>43.26</v>
      </c>
      <c r="R46" s="41">
        <v>0</v>
      </c>
      <c r="S46" s="40">
        <v>0</v>
      </c>
      <c r="T46" s="46">
        <v>9</v>
      </c>
      <c r="U46" s="39">
        <v>2.8212999999999999</v>
      </c>
      <c r="V46" s="38">
        <v>12</v>
      </c>
      <c r="W46" s="39">
        <v>3.6254</v>
      </c>
      <c r="X46" s="25">
        <v>3006</v>
      </c>
      <c r="Y46" s="26">
        <v>100</v>
      </c>
      <c r="Z46" s="70"/>
    </row>
    <row r="47" spans="1:26" s="24" customFormat="1" ht="15" customHeight="1" x14ac:dyDescent="0.25">
      <c r="A47" s="22" t="s">
        <v>1</v>
      </c>
      <c r="B47" s="66" t="s">
        <v>60</v>
      </c>
      <c r="C47" s="67">
        <v>11</v>
      </c>
      <c r="D47" s="61">
        <v>1</v>
      </c>
      <c r="E47" s="58">
        <v>9.0908999999999995</v>
      </c>
      <c r="F47" s="53">
        <v>10</v>
      </c>
      <c r="G47" s="68">
        <v>90.909000000000006</v>
      </c>
      <c r="H47" s="53">
        <v>0</v>
      </c>
      <c r="I47" s="54">
        <v>0</v>
      </c>
      <c r="J47" s="56">
        <v>0</v>
      </c>
      <c r="K47" s="54">
        <v>0</v>
      </c>
      <c r="L47" s="56">
        <v>6</v>
      </c>
      <c r="M47" s="54">
        <v>60</v>
      </c>
      <c r="N47" s="56">
        <v>2</v>
      </c>
      <c r="O47" s="54">
        <v>20</v>
      </c>
      <c r="P47" s="56">
        <v>2</v>
      </c>
      <c r="Q47" s="54">
        <v>20</v>
      </c>
      <c r="R47" s="55">
        <v>0</v>
      </c>
      <c r="S47" s="54">
        <v>0</v>
      </c>
      <c r="T47" s="57">
        <v>0</v>
      </c>
      <c r="U47" s="58">
        <v>0</v>
      </c>
      <c r="V47" s="61">
        <v>7</v>
      </c>
      <c r="W47" s="58">
        <v>63.636400000000002</v>
      </c>
      <c r="X47" s="63">
        <v>312</v>
      </c>
      <c r="Y47" s="64">
        <v>100</v>
      </c>
      <c r="Z47" s="69"/>
    </row>
    <row r="48" spans="1:26" s="24" customFormat="1" ht="15" customHeight="1" x14ac:dyDescent="0.25">
      <c r="A48" s="22" t="s">
        <v>1</v>
      </c>
      <c r="B48" s="52" t="s">
        <v>61</v>
      </c>
      <c r="C48" s="37">
        <v>57</v>
      </c>
      <c r="D48" s="45">
        <v>9</v>
      </c>
      <c r="E48" s="39">
        <v>15.7895</v>
      </c>
      <c r="F48" s="45">
        <v>48</v>
      </c>
      <c r="G48" s="44">
        <v>84.210999999999999</v>
      </c>
      <c r="H48" s="45">
        <v>0</v>
      </c>
      <c r="I48" s="40">
        <v>0</v>
      </c>
      <c r="J48" s="42">
        <v>0</v>
      </c>
      <c r="K48" s="40">
        <v>0</v>
      </c>
      <c r="L48" s="41">
        <v>2</v>
      </c>
      <c r="M48" s="40">
        <v>4.1669999999999998</v>
      </c>
      <c r="N48" s="42">
        <v>35</v>
      </c>
      <c r="O48" s="40">
        <v>72.916700000000006</v>
      </c>
      <c r="P48" s="42">
        <v>5</v>
      </c>
      <c r="Q48" s="40">
        <v>10.417</v>
      </c>
      <c r="R48" s="41">
        <v>0</v>
      </c>
      <c r="S48" s="40">
        <v>0</v>
      </c>
      <c r="T48" s="46">
        <v>6</v>
      </c>
      <c r="U48" s="39">
        <v>12.5</v>
      </c>
      <c r="V48" s="45">
        <v>1</v>
      </c>
      <c r="W48" s="39">
        <v>1.7544</v>
      </c>
      <c r="X48" s="25">
        <v>1243</v>
      </c>
      <c r="Y48" s="26">
        <v>100</v>
      </c>
      <c r="Z48" s="70"/>
    </row>
    <row r="49" spans="1:26" s="24" customFormat="1" ht="15" customHeight="1" x14ac:dyDescent="0.25">
      <c r="A49" s="22" t="s">
        <v>1</v>
      </c>
      <c r="B49" s="66" t="s">
        <v>62</v>
      </c>
      <c r="C49" s="67">
        <v>15</v>
      </c>
      <c r="D49" s="61">
        <v>0</v>
      </c>
      <c r="E49" s="58">
        <v>0</v>
      </c>
      <c r="F49" s="61">
        <v>15</v>
      </c>
      <c r="G49" s="68">
        <v>100</v>
      </c>
      <c r="H49" s="53">
        <v>7</v>
      </c>
      <c r="I49" s="54">
        <v>46.666699999999999</v>
      </c>
      <c r="J49" s="55">
        <v>0</v>
      </c>
      <c r="K49" s="54">
        <v>0</v>
      </c>
      <c r="L49" s="55">
        <v>2</v>
      </c>
      <c r="M49" s="54">
        <v>13.333</v>
      </c>
      <c r="N49" s="55">
        <v>0</v>
      </c>
      <c r="O49" s="54">
        <v>0</v>
      </c>
      <c r="P49" s="56">
        <v>6</v>
      </c>
      <c r="Q49" s="54">
        <v>40</v>
      </c>
      <c r="R49" s="56">
        <v>0</v>
      </c>
      <c r="S49" s="54">
        <v>0</v>
      </c>
      <c r="T49" s="57">
        <v>0</v>
      </c>
      <c r="U49" s="58">
        <v>0</v>
      </c>
      <c r="V49" s="61">
        <v>0</v>
      </c>
      <c r="W49" s="58">
        <v>0</v>
      </c>
      <c r="X49" s="63">
        <v>698</v>
      </c>
      <c r="Y49" s="64">
        <v>100</v>
      </c>
      <c r="Z49" s="69"/>
    </row>
    <row r="50" spans="1:26" s="24" customFormat="1" ht="15" customHeight="1" x14ac:dyDescent="0.25">
      <c r="A50" s="22" t="s">
        <v>1</v>
      </c>
      <c r="B50" s="52" t="s">
        <v>63</v>
      </c>
      <c r="C50" s="37">
        <v>113</v>
      </c>
      <c r="D50" s="38">
        <v>7</v>
      </c>
      <c r="E50" s="39">
        <v>6.1947000000000001</v>
      </c>
      <c r="F50" s="38">
        <v>106</v>
      </c>
      <c r="G50" s="44">
        <v>93.805000000000007</v>
      </c>
      <c r="H50" s="38">
        <v>0</v>
      </c>
      <c r="I50" s="40">
        <v>0</v>
      </c>
      <c r="J50" s="42">
        <v>0</v>
      </c>
      <c r="K50" s="40">
        <v>0</v>
      </c>
      <c r="L50" s="41">
        <v>9</v>
      </c>
      <c r="M50" s="40">
        <v>8.4909999999999997</v>
      </c>
      <c r="N50" s="42">
        <v>62</v>
      </c>
      <c r="O50" s="40">
        <v>58.490600000000001</v>
      </c>
      <c r="P50" s="42">
        <v>33</v>
      </c>
      <c r="Q50" s="40">
        <v>31.132000000000001</v>
      </c>
      <c r="R50" s="41">
        <v>0</v>
      </c>
      <c r="S50" s="40">
        <v>0</v>
      </c>
      <c r="T50" s="46">
        <v>2</v>
      </c>
      <c r="U50" s="39">
        <v>1.8868</v>
      </c>
      <c r="V50" s="38">
        <v>3</v>
      </c>
      <c r="W50" s="39">
        <v>2.6549</v>
      </c>
      <c r="X50" s="25">
        <v>1777</v>
      </c>
      <c r="Y50" s="26">
        <v>100</v>
      </c>
      <c r="Z50" s="70"/>
    </row>
    <row r="51" spans="1:26" s="24" customFormat="1" ht="15" customHeight="1" x14ac:dyDescent="0.25">
      <c r="A51" s="22" t="s">
        <v>1</v>
      </c>
      <c r="B51" s="66" t="s">
        <v>64</v>
      </c>
      <c r="C51" s="65">
        <v>752</v>
      </c>
      <c r="D51" s="53">
        <v>233</v>
      </c>
      <c r="E51" s="58">
        <v>30.984000000000002</v>
      </c>
      <c r="F51" s="53">
        <v>519</v>
      </c>
      <c r="G51" s="68">
        <v>69.016000000000005</v>
      </c>
      <c r="H51" s="53">
        <v>1</v>
      </c>
      <c r="I51" s="54">
        <v>0.19270000000000001</v>
      </c>
      <c r="J51" s="56">
        <v>1</v>
      </c>
      <c r="K51" s="54">
        <v>0.19267999999999999</v>
      </c>
      <c r="L51" s="55">
        <v>301</v>
      </c>
      <c r="M51" s="54">
        <v>57.996000000000002</v>
      </c>
      <c r="N51" s="55">
        <v>143</v>
      </c>
      <c r="O51" s="54">
        <v>27.553000000000001</v>
      </c>
      <c r="P51" s="55">
        <v>61</v>
      </c>
      <c r="Q51" s="54">
        <v>11.753</v>
      </c>
      <c r="R51" s="56">
        <v>0</v>
      </c>
      <c r="S51" s="54">
        <v>0</v>
      </c>
      <c r="T51" s="57">
        <v>12</v>
      </c>
      <c r="U51" s="58">
        <v>2.3121</v>
      </c>
      <c r="V51" s="53">
        <v>85</v>
      </c>
      <c r="W51" s="58">
        <v>11.3032</v>
      </c>
      <c r="X51" s="63">
        <v>8758</v>
      </c>
      <c r="Y51" s="64">
        <v>100</v>
      </c>
      <c r="Z51" s="69"/>
    </row>
    <row r="52" spans="1:26" s="24" customFormat="1" ht="15" customHeight="1" x14ac:dyDescent="0.25">
      <c r="A52" s="22" t="s">
        <v>1</v>
      </c>
      <c r="B52" s="52" t="s">
        <v>65</v>
      </c>
      <c r="C52" s="37">
        <v>7</v>
      </c>
      <c r="D52" s="38">
        <v>0</v>
      </c>
      <c r="E52" s="39">
        <v>0</v>
      </c>
      <c r="F52" s="38">
        <v>7</v>
      </c>
      <c r="G52" s="44">
        <v>100</v>
      </c>
      <c r="H52" s="45">
        <v>1</v>
      </c>
      <c r="I52" s="40">
        <v>14.2857</v>
      </c>
      <c r="J52" s="42">
        <v>0</v>
      </c>
      <c r="K52" s="40">
        <v>0</v>
      </c>
      <c r="L52" s="41">
        <v>1</v>
      </c>
      <c r="M52" s="40">
        <v>14.286</v>
      </c>
      <c r="N52" s="41">
        <v>0</v>
      </c>
      <c r="O52" s="40">
        <v>0</v>
      </c>
      <c r="P52" s="42">
        <v>5</v>
      </c>
      <c r="Q52" s="40">
        <v>71.429000000000002</v>
      </c>
      <c r="R52" s="41">
        <v>0</v>
      </c>
      <c r="S52" s="40">
        <v>0</v>
      </c>
      <c r="T52" s="43">
        <v>0</v>
      </c>
      <c r="U52" s="39">
        <v>0</v>
      </c>
      <c r="V52" s="38">
        <v>2</v>
      </c>
      <c r="W52" s="39">
        <v>28.571400000000001</v>
      </c>
      <c r="X52" s="25">
        <v>1029</v>
      </c>
      <c r="Y52" s="26">
        <v>100</v>
      </c>
      <c r="Z52" s="70"/>
    </row>
    <row r="53" spans="1:26" s="24" customFormat="1" ht="15" customHeight="1" x14ac:dyDescent="0.25">
      <c r="A53" s="22" t="s">
        <v>1</v>
      </c>
      <c r="B53" s="66" t="s">
        <v>66</v>
      </c>
      <c r="C53" s="67">
        <v>3</v>
      </c>
      <c r="D53" s="61">
        <v>0</v>
      </c>
      <c r="E53" s="58">
        <v>0</v>
      </c>
      <c r="F53" s="53">
        <v>3</v>
      </c>
      <c r="G53" s="68">
        <v>100</v>
      </c>
      <c r="H53" s="61">
        <v>0</v>
      </c>
      <c r="I53" s="54">
        <v>0</v>
      </c>
      <c r="J53" s="55">
        <v>0</v>
      </c>
      <c r="K53" s="54">
        <v>0</v>
      </c>
      <c r="L53" s="56">
        <v>0</v>
      </c>
      <c r="M53" s="54">
        <v>0</v>
      </c>
      <c r="N53" s="55">
        <v>0</v>
      </c>
      <c r="O53" s="54">
        <v>0</v>
      </c>
      <c r="P53" s="56">
        <v>3</v>
      </c>
      <c r="Q53" s="54">
        <v>100</v>
      </c>
      <c r="R53" s="56">
        <v>0</v>
      </c>
      <c r="S53" s="54">
        <v>0</v>
      </c>
      <c r="T53" s="57">
        <v>0</v>
      </c>
      <c r="U53" s="58">
        <v>0</v>
      </c>
      <c r="V53" s="61">
        <v>0</v>
      </c>
      <c r="W53" s="58">
        <v>0</v>
      </c>
      <c r="X53" s="63">
        <v>302</v>
      </c>
      <c r="Y53" s="64">
        <v>100</v>
      </c>
      <c r="Z53" s="69"/>
    </row>
    <row r="54" spans="1:26" s="24" customFormat="1" ht="15" customHeight="1" x14ac:dyDescent="0.25">
      <c r="A54" s="22" t="s">
        <v>1</v>
      </c>
      <c r="B54" s="52" t="s">
        <v>67</v>
      </c>
      <c r="C54" s="37">
        <v>156</v>
      </c>
      <c r="D54" s="38">
        <v>10</v>
      </c>
      <c r="E54" s="39">
        <v>6.4103000000000003</v>
      </c>
      <c r="F54" s="45">
        <v>146</v>
      </c>
      <c r="G54" s="44">
        <v>93.59</v>
      </c>
      <c r="H54" s="45">
        <v>0</v>
      </c>
      <c r="I54" s="40">
        <v>0</v>
      </c>
      <c r="J54" s="42">
        <v>0</v>
      </c>
      <c r="K54" s="62">
        <v>0</v>
      </c>
      <c r="L54" s="41">
        <v>7</v>
      </c>
      <c r="M54" s="62">
        <v>4.7949999999999999</v>
      </c>
      <c r="N54" s="42">
        <v>101</v>
      </c>
      <c r="O54" s="40">
        <v>69.178100000000001</v>
      </c>
      <c r="P54" s="42">
        <v>35</v>
      </c>
      <c r="Q54" s="40">
        <v>23.972999999999999</v>
      </c>
      <c r="R54" s="42">
        <v>0</v>
      </c>
      <c r="S54" s="40">
        <v>0</v>
      </c>
      <c r="T54" s="46">
        <v>3</v>
      </c>
      <c r="U54" s="39">
        <v>2.0548000000000002</v>
      </c>
      <c r="V54" s="38">
        <v>6</v>
      </c>
      <c r="W54" s="39">
        <v>3.8462000000000001</v>
      </c>
      <c r="X54" s="25">
        <v>1982</v>
      </c>
      <c r="Y54" s="26">
        <v>100</v>
      </c>
      <c r="Z54" s="70"/>
    </row>
    <row r="55" spans="1:26" s="24" customFormat="1" ht="15" customHeight="1" x14ac:dyDescent="0.25">
      <c r="A55" s="22" t="s">
        <v>1</v>
      </c>
      <c r="B55" s="66" t="s">
        <v>68</v>
      </c>
      <c r="C55" s="65">
        <v>71</v>
      </c>
      <c r="D55" s="53">
        <v>11</v>
      </c>
      <c r="E55" s="58">
        <v>15.493</v>
      </c>
      <c r="F55" s="61">
        <v>60</v>
      </c>
      <c r="G55" s="68">
        <v>84.507000000000005</v>
      </c>
      <c r="H55" s="53">
        <v>0</v>
      </c>
      <c r="I55" s="54">
        <v>0</v>
      </c>
      <c r="J55" s="55">
        <v>1</v>
      </c>
      <c r="K55" s="54">
        <v>1.6666700000000001</v>
      </c>
      <c r="L55" s="56">
        <v>8</v>
      </c>
      <c r="M55" s="54">
        <v>13.333</v>
      </c>
      <c r="N55" s="56">
        <v>6</v>
      </c>
      <c r="O55" s="54">
        <v>10</v>
      </c>
      <c r="P55" s="55">
        <v>42</v>
      </c>
      <c r="Q55" s="54">
        <v>70</v>
      </c>
      <c r="R55" s="55">
        <v>0</v>
      </c>
      <c r="S55" s="54">
        <v>0</v>
      </c>
      <c r="T55" s="60">
        <v>3</v>
      </c>
      <c r="U55" s="58">
        <v>5</v>
      </c>
      <c r="V55" s="53">
        <v>0</v>
      </c>
      <c r="W55" s="58">
        <v>0</v>
      </c>
      <c r="X55" s="63">
        <v>2339</v>
      </c>
      <c r="Y55" s="64">
        <v>100</v>
      </c>
      <c r="Z55" s="69"/>
    </row>
    <row r="56" spans="1:26" s="24" customFormat="1" ht="15" customHeight="1" x14ac:dyDescent="0.25">
      <c r="A56" s="22" t="s">
        <v>1</v>
      </c>
      <c r="B56" s="52" t="s">
        <v>69</v>
      </c>
      <c r="C56" s="37">
        <v>2</v>
      </c>
      <c r="D56" s="45">
        <v>0</v>
      </c>
      <c r="E56" s="39">
        <v>0</v>
      </c>
      <c r="F56" s="45">
        <v>2</v>
      </c>
      <c r="G56" s="44">
        <v>100</v>
      </c>
      <c r="H56" s="38">
        <v>0</v>
      </c>
      <c r="I56" s="40">
        <v>0</v>
      </c>
      <c r="J56" s="42">
        <v>0</v>
      </c>
      <c r="K56" s="40">
        <v>0</v>
      </c>
      <c r="L56" s="42">
        <v>0</v>
      </c>
      <c r="M56" s="40">
        <v>0</v>
      </c>
      <c r="N56" s="41">
        <v>0</v>
      </c>
      <c r="O56" s="40">
        <v>0</v>
      </c>
      <c r="P56" s="42">
        <v>2</v>
      </c>
      <c r="Q56" s="40">
        <v>100</v>
      </c>
      <c r="R56" s="41">
        <v>0</v>
      </c>
      <c r="S56" s="40">
        <v>0</v>
      </c>
      <c r="T56" s="43">
        <v>0</v>
      </c>
      <c r="U56" s="39">
        <v>0</v>
      </c>
      <c r="V56" s="45">
        <v>1</v>
      </c>
      <c r="W56" s="39">
        <v>50</v>
      </c>
      <c r="X56" s="25">
        <v>691</v>
      </c>
      <c r="Y56" s="26">
        <v>100</v>
      </c>
      <c r="Z56" s="70"/>
    </row>
    <row r="57" spans="1:26" s="24" customFormat="1" ht="15" customHeight="1" x14ac:dyDescent="0.25">
      <c r="A57" s="22" t="s">
        <v>1</v>
      </c>
      <c r="B57" s="66" t="s">
        <v>70</v>
      </c>
      <c r="C57" s="65">
        <v>104</v>
      </c>
      <c r="D57" s="61">
        <v>1</v>
      </c>
      <c r="E57" s="58">
        <v>0.96150000000000002</v>
      </c>
      <c r="F57" s="61">
        <v>103</v>
      </c>
      <c r="G57" s="68">
        <v>99.037999999999997</v>
      </c>
      <c r="H57" s="53">
        <v>2</v>
      </c>
      <c r="I57" s="54">
        <v>1.9417</v>
      </c>
      <c r="J57" s="56">
        <v>1</v>
      </c>
      <c r="K57" s="54">
        <v>0.97087000000000001</v>
      </c>
      <c r="L57" s="55">
        <v>8</v>
      </c>
      <c r="M57" s="54">
        <v>7.7670000000000003</v>
      </c>
      <c r="N57" s="55">
        <v>43</v>
      </c>
      <c r="O57" s="54">
        <v>41.747599999999998</v>
      </c>
      <c r="P57" s="55">
        <v>43</v>
      </c>
      <c r="Q57" s="54">
        <v>41.747999999999998</v>
      </c>
      <c r="R57" s="55">
        <v>0</v>
      </c>
      <c r="S57" s="54">
        <v>0</v>
      </c>
      <c r="T57" s="60">
        <v>6</v>
      </c>
      <c r="U57" s="58">
        <v>5.8251999999999997</v>
      </c>
      <c r="V57" s="61">
        <v>0</v>
      </c>
      <c r="W57" s="58">
        <v>0</v>
      </c>
      <c r="X57" s="63">
        <v>2235</v>
      </c>
      <c r="Y57" s="64">
        <v>100</v>
      </c>
      <c r="Z57" s="69"/>
    </row>
    <row r="58" spans="1:26" s="24" customFormat="1" ht="15" customHeight="1" x14ac:dyDescent="0.25">
      <c r="A58" s="22" t="s">
        <v>1</v>
      </c>
      <c r="B58" s="52" t="s">
        <v>71</v>
      </c>
      <c r="C58" s="47">
        <v>0</v>
      </c>
      <c r="D58" s="38">
        <v>0</v>
      </c>
      <c r="E58" s="39">
        <v>0</v>
      </c>
      <c r="F58" s="38">
        <v>0</v>
      </c>
      <c r="G58" s="44">
        <v>0</v>
      </c>
      <c r="H58" s="45">
        <v>0</v>
      </c>
      <c r="I58" s="40">
        <v>0</v>
      </c>
      <c r="J58" s="42">
        <v>0</v>
      </c>
      <c r="K58" s="40">
        <v>0</v>
      </c>
      <c r="L58" s="41">
        <v>0</v>
      </c>
      <c r="M58" s="40">
        <v>0</v>
      </c>
      <c r="N58" s="42">
        <v>0</v>
      </c>
      <c r="O58" s="40">
        <v>0</v>
      </c>
      <c r="P58" s="42">
        <v>0</v>
      </c>
      <c r="Q58" s="40">
        <v>0</v>
      </c>
      <c r="R58" s="42">
        <v>0</v>
      </c>
      <c r="S58" s="40">
        <v>0</v>
      </c>
      <c r="T58" s="46">
        <v>0</v>
      </c>
      <c r="U58" s="39">
        <v>0</v>
      </c>
      <c r="V58" s="38">
        <v>0</v>
      </c>
      <c r="W58" s="39">
        <v>0</v>
      </c>
      <c r="X58" s="25">
        <v>366</v>
      </c>
      <c r="Y58" s="26">
        <v>100</v>
      </c>
      <c r="Z58" s="70"/>
    </row>
    <row r="59" spans="1:26" s="24" customFormat="1" ht="15" customHeight="1" thickBot="1" x14ac:dyDescent="0.3">
      <c r="A59" s="22" t="s">
        <v>1</v>
      </c>
      <c r="B59" s="74" t="s">
        <v>75</v>
      </c>
      <c r="C59" s="75">
        <v>0</v>
      </c>
      <c r="D59" s="76">
        <v>0</v>
      </c>
      <c r="E59" s="77">
        <v>0</v>
      </c>
      <c r="F59" s="76">
        <v>0</v>
      </c>
      <c r="G59" s="78">
        <v>0</v>
      </c>
      <c r="H59" s="79">
        <v>0</v>
      </c>
      <c r="I59" s="80">
        <v>0</v>
      </c>
      <c r="J59" s="81">
        <v>0</v>
      </c>
      <c r="K59" s="80">
        <v>0</v>
      </c>
      <c r="L59" s="82">
        <v>0</v>
      </c>
      <c r="M59" s="80">
        <v>0</v>
      </c>
      <c r="N59" s="81">
        <v>0</v>
      </c>
      <c r="O59" s="80">
        <v>0</v>
      </c>
      <c r="P59" s="81">
        <v>0</v>
      </c>
      <c r="Q59" s="80">
        <v>0</v>
      </c>
      <c r="R59" s="81">
        <v>0</v>
      </c>
      <c r="S59" s="80">
        <v>0</v>
      </c>
      <c r="T59" s="83">
        <v>0</v>
      </c>
      <c r="U59" s="77">
        <v>0</v>
      </c>
      <c r="V59" s="76">
        <v>0</v>
      </c>
      <c r="W59" s="77">
        <v>0</v>
      </c>
      <c r="X59" s="84">
        <v>1099</v>
      </c>
      <c r="Y59" s="85">
        <v>100</v>
      </c>
      <c r="Z59" s="86"/>
    </row>
    <row r="60" spans="1:26" s="24" customFormat="1" ht="15" customHeight="1" x14ac:dyDescent="0.25">
      <c r="A60" s="22"/>
      <c r="B60" s="52"/>
      <c r="C60" s="41"/>
      <c r="D60" s="42"/>
      <c r="E60" s="44"/>
      <c r="F60" s="42"/>
      <c r="G60" s="44"/>
      <c r="H60" s="41"/>
      <c r="I60" s="44"/>
      <c r="J60" s="42"/>
      <c r="K60" s="44"/>
      <c r="L60" s="41"/>
      <c r="M60" s="44"/>
      <c r="N60" s="42"/>
      <c r="O60" s="44"/>
      <c r="P60" s="42"/>
      <c r="Q60" s="44"/>
      <c r="R60" s="42"/>
      <c r="S60" s="44"/>
      <c r="T60" s="41"/>
      <c r="U60" s="44"/>
      <c r="V60" s="42"/>
      <c r="W60" s="44"/>
      <c r="X60" s="72"/>
      <c r="Y60" s="70"/>
      <c r="Z60" s="70"/>
    </row>
    <row r="61" spans="1:26" s="24" customFormat="1" ht="15" customHeight="1" x14ac:dyDescent="0.25">
      <c r="A61" s="22"/>
      <c r="B61" s="27" t="s">
        <v>18</v>
      </c>
      <c r="C61" s="29"/>
      <c r="D61" s="29"/>
      <c r="E61" s="29"/>
      <c r="F61" s="29"/>
      <c r="G61" s="29"/>
      <c r="H61" s="28"/>
      <c r="I61" s="28"/>
      <c r="J61" s="28"/>
      <c r="K61" s="28"/>
      <c r="L61" s="28"/>
      <c r="M61" s="28"/>
      <c r="N61" s="28"/>
      <c r="O61" s="28"/>
      <c r="P61" s="28"/>
      <c r="Q61" s="28"/>
      <c r="R61" s="28"/>
      <c r="S61" s="28"/>
      <c r="T61" s="28"/>
      <c r="U61" s="28"/>
      <c r="V61" s="29"/>
      <c r="W61" s="29"/>
      <c r="X61" s="28"/>
      <c r="Y61" s="28"/>
      <c r="Z61" s="28"/>
    </row>
    <row r="62" spans="1:26" s="24" customFormat="1" ht="15" customHeight="1" x14ac:dyDescent="0.25">
      <c r="A62" s="22"/>
      <c r="B62" s="30" t="s">
        <v>72</v>
      </c>
      <c r="C62" s="29"/>
      <c r="D62" s="29"/>
      <c r="E62" s="29"/>
      <c r="F62" s="29"/>
      <c r="G62" s="29"/>
      <c r="H62" s="28"/>
      <c r="I62" s="28"/>
      <c r="J62" s="28"/>
      <c r="K62" s="28"/>
      <c r="L62" s="28"/>
      <c r="M62" s="28"/>
      <c r="N62" s="28"/>
      <c r="O62" s="28"/>
      <c r="P62" s="28"/>
      <c r="Q62" s="28"/>
      <c r="R62" s="28"/>
      <c r="S62" s="28"/>
      <c r="T62" s="28"/>
      <c r="U62" s="28"/>
      <c r="V62" s="29"/>
      <c r="W62" s="29"/>
      <c r="X62" s="28"/>
      <c r="Y62" s="28"/>
      <c r="Z62" s="28"/>
    </row>
    <row r="63" spans="1:26" s="24" customFormat="1" ht="15" customHeight="1" x14ac:dyDescent="0.25">
      <c r="A63" s="22"/>
      <c r="B63" s="30" t="s">
        <v>19</v>
      </c>
      <c r="C63" s="29"/>
      <c r="D63" s="29"/>
      <c r="E63" s="29"/>
      <c r="F63" s="29"/>
      <c r="G63" s="29"/>
      <c r="H63" s="28"/>
      <c r="I63" s="28"/>
      <c r="J63" s="28"/>
      <c r="K63" s="28"/>
      <c r="L63" s="28"/>
      <c r="M63" s="28"/>
      <c r="N63" s="28"/>
      <c r="O63" s="28"/>
      <c r="P63" s="28"/>
      <c r="Q63" s="28"/>
      <c r="R63" s="28"/>
      <c r="S63" s="28"/>
      <c r="T63" s="28"/>
      <c r="U63" s="28"/>
      <c r="V63" s="29"/>
      <c r="W63" s="29"/>
      <c r="X63" s="28"/>
      <c r="Y63" s="28"/>
      <c r="Z63" s="28"/>
    </row>
    <row r="64" spans="1:26" s="24" customFormat="1" ht="15" customHeight="1" x14ac:dyDescent="0.25">
      <c r="A64" s="22"/>
      <c r="B64" s="30" t="str">
        <f>CONCATENATE("NOTE: Table reads (for 50 states, District of Columbia, and Puerto Rico totals):  Of all ", C69," public school female students with disabilities who received ", LOWER(A7), ", ",D69," (",TEXT(E7,"0.0"),"%) were served solely under Section 504 and ", F69," (",TEXT(G7,"0.0"),"%) were served under IDEA.")</f>
        <v>NOTE: Table reads (for 50 states, District of Columbia, and Puerto Rico totals):  Of all 3,627 public school female students with disabilities who received school-related arrests, 502 (13.8%) were served solely under Section 504 and 3,125 (86.2%)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c r="Z64" s="28"/>
    </row>
    <row r="65" spans="1:27" s="24" customFormat="1" ht="15" customHeight="1" x14ac:dyDescent="0.25">
      <c r="A65" s="22"/>
      <c r="B65" s="30" t="str">
        <f>CONCATENATE("            Table reads (for 50 states, District of Columbia, and Puerto Rico Race/Ethnicity):  Of all ",TEXT(F7,"#,##0")," public school female students with disabilities served under IDEA who received ",LOWER(A7), ", ",TEXT(H7,"#,##0")," (",TEXT(I7,"0.0"),"%) were American Indian or Alaska Native.")</f>
        <v xml:space="preserve">            Table reads (for 50 states, District of Columbia, and Puerto Rico Race/Ethnicity):  Of all 3,125 public school female students with disabilities served under IDEA who received school-related arrests, 48 (1.5%) were American Indian or Alaska Native.</v>
      </c>
      <c r="C65" s="29"/>
      <c r="D65" s="29"/>
      <c r="E65" s="29"/>
      <c r="F65" s="29"/>
      <c r="G65" s="29"/>
      <c r="H65" s="28"/>
      <c r="I65" s="28"/>
      <c r="J65" s="28"/>
      <c r="K65" s="28"/>
      <c r="L65" s="28"/>
      <c r="M65" s="28"/>
      <c r="N65" s="28"/>
      <c r="O65" s="28"/>
      <c r="P65" s="28"/>
      <c r="Q65" s="28"/>
      <c r="R65" s="28"/>
      <c r="S65" s="28"/>
      <c r="T65" s="28"/>
      <c r="U65" s="28"/>
      <c r="V65" s="29"/>
      <c r="W65" s="29"/>
      <c r="X65" s="28"/>
      <c r="Y65" s="28"/>
      <c r="Z65" s="28"/>
    </row>
    <row r="66" spans="1:27" s="24" customFormat="1" ht="15" customHeight="1" x14ac:dyDescent="0.25">
      <c r="A66" s="22"/>
      <c r="B66" s="108" t="s">
        <v>77</v>
      </c>
      <c r="C66" s="108"/>
      <c r="D66" s="108"/>
      <c r="E66" s="108"/>
      <c r="F66" s="108"/>
      <c r="G66" s="108"/>
      <c r="H66" s="108"/>
      <c r="I66" s="108"/>
      <c r="J66" s="108"/>
      <c r="K66" s="108"/>
      <c r="L66" s="108"/>
      <c r="M66" s="108"/>
      <c r="N66" s="108"/>
      <c r="O66" s="108"/>
      <c r="P66" s="108"/>
      <c r="Q66" s="108"/>
      <c r="R66" s="108"/>
      <c r="S66" s="108"/>
      <c r="T66" s="108"/>
      <c r="U66" s="108"/>
      <c r="V66" s="108"/>
      <c r="W66" s="108"/>
      <c r="X66" s="28"/>
      <c r="Y66" s="28"/>
      <c r="Z66" s="28"/>
    </row>
    <row r="67" spans="1:27" s="33" customFormat="1" ht="14.1" customHeight="1" x14ac:dyDescent="0.25">
      <c r="A67" s="36"/>
      <c r="B67" s="108" t="s">
        <v>76</v>
      </c>
      <c r="C67" s="108"/>
      <c r="D67" s="108"/>
      <c r="E67" s="108"/>
      <c r="F67" s="108"/>
      <c r="G67" s="108"/>
      <c r="H67" s="108"/>
      <c r="I67" s="108"/>
      <c r="J67" s="108"/>
      <c r="K67" s="108"/>
      <c r="L67" s="108"/>
      <c r="M67" s="108"/>
      <c r="N67" s="108"/>
      <c r="O67" s="108"/>
      <c r="P67" s="108"/>
      <c r="Q67" s="108"/>
      <c r="R67" s="108"/>
      <c r="S67" s="108"/>
      <c r="T67" s="108"/>
      <c r="U67" s="108"/>
      <c r="V67" s="108"/>
      <c r="W67" s="108"/>
      <c r="X67" s="32"/>
      <c r="Y67" s="31"/>
      <c r="Z67" s="31"/>
    </row>
    <row r="68" spans="1:27" ht="15" customHeight="1" x14ac:dyDescent="0.25"/>
    <row r="69" spans="1:27" x14ac:dyDescent="0.25">
      <c r="B69" s="48"/>
      <c r="C69" s="49" t="str">
        <f>IF(ISTEXT(C7),LEFT(C7,3),TEXT(C7,"#,##0"))</f>
        <v>3,627</v>
      </c>
      <c r="D69" s="49" t="str">
        <f>IF(ISTEXT(D7),LEFT(D7,3),TEXT(D7,"#,##0"))</f>
        <v>502</v>
      </c>
      <c r="E69" s="49"/>
      <c r="F69" s="49" t="str">
        <f>IF(ISTEXT(F7),LEFT(F7,3),TEXT(F7,"#,##0"))</f>
        <v>3,125</v>
      </c>
      <c r="G69" s="49"/>
      <c r="H69" s="49" t="str">
        <f>IF(ISTEXT(H7),LEFT(H7,3),TEXT(H7,"#,##0"))</f>
        <v>48</v>
      </c>
      <c r="I69" s="5"/>
      <c r="J69" s="5"/>
      <c r="K69" s="5"/>
      <c r="L69" s="5"/>
      <c r="M69" s="5"/>
      <c r="N69" s="5"/>
      <c r="O69" s="5"/>
      <c r="P69" s="5"/>
      <c r="Q69" s="5"/>
      <c r="R69" s="5"/>
      <c r="S69" s="5"/>
      <c r="T69" s="5"/>
      <c r="U69" s="5"/>
      <c r="V69" s="50"/>
      <c r="W69" s="51"/>
    </row>
    <row r="70" spans="1:27" s="35" customFormat="1" ht="15" customHeight="1" x14ac:dyDescent="0.25">
      <c r="B70" s="6"/>
      <c r="C70" s="6"/>
      <c r="D70" s="6"/>
      <c r="E70" s="6"/>
      <c r="F70" s="6"/>
      <c r="G70" s="6"/>
      <c r="H70" s="6"/>
      <c r="I70" s="6"/>
      <c r="J70" s="6"/>
      <c r="K70" s="6"/>
      <c r="L70" s="6"/>
      <c r="M70" s="6"/>
      <c r="N70" s="6"/>
      <c r="O70" s="6"/>
      <c r="P70" s="6"/>
      <c r="Q70" s="6"/>
      <c r="R70" s="6"/>
      <c r="S70" s="6"/>
      <c r="T70" s="6"/>
      <c r="U70" s="6"/>
      <c r="V70" s="5"/>
      <c r="X70" s="5"/>
      <c r="Y70" s="5"/>
      <c r="Z70" s="5"/>
      <c r="AA70" s="51"/>
    </row>
  </sheetData>
  <sortState xmlns:xlrd2="http://schemas.microsoft.com/office/spreadsheetml/2017/richdata2" ref="B8:Y59">
    <sortCondition ref="B8:B59"/>
  </sortState>
  <mergeCells count="18">
    <mergeCell ref="Y4:Z5"/>
    <mergeCell ref="B2:W2"/>
    <mergeCell ref="B4:B5"/>
    <mergeCell ref="C4:C5"/>
    <mergeCell ref="D4:E5"/>
    <mergeCell ref="F4:G5"/>
    <mergeCell ref="H4:U4"/>
    <mergeCell ref="V4:W5"/>
    <mergeCell ref="B66:W66"/>
    <mergeCell ref="B67:W67"/>
    <mergeCell ref="X4:X5"/>
    <mergeCell ref="H5:I5"/>
    <mergeCell ref="J5:K5"/>
    <mergeCell ref="L5:M5"/>
    <mergeCell ref="N5:O5"/>
    <mergeCell ref="P5:Q5"/>
    <mergeCell ref="R5:S5"/>
    <mergeCell ref="T5:U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Total</vt:lpstr>
      <vt:lpstr>Male</vt:lpstr>
      <vt:lpstr>Female</vt:lpstr>
      <vt:lpstr>SCH_361_Total</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Zhou, Lei (Contractor)</cp:lastModifiedBy>
  <cp:lastPrinted>2015-07-10T21:01:24Z</cp:lastPrinted>
  <dcterms:created xsi:type="dcterms:W3CDTF">2014-09-05T20:10:01Z</dcterms:created>
  <dcterms:modified xsi:type="dcterms:W3CDTF">2021-04-15T20:23:57Z</dcterms:modified>
</cp:coreProperties>
</file>