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-120" yWindow="-120" windowWidth="24240" windowHeight="13740" tabRatio="1000"/>
  </bookViews>
  <sheets>
    <sheet name="Total" sheetId="50" r:id="rId1"/>
    <sheet name="Male" sheetId="33" r:id="rId2"/>
    <sheet name="Female" sheetId="51" r:id="rId3"/>
  </sheets>
  <definedNames>
    <definedName name="_xlnm.Print_Area" localSheetId="2">Female!$B$2:$W$61</definedName>
    <definedName name="_xlnm.Print_Area" localSheetId="1">Male!$B$2:$W$61</definedName>
    <definedName name="_xlnm.Print_Area" localSheetId="0">Total!$B$2:$W$61</definedName>
  </definedNames>
  <calcPr calcId="191028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2" i="50" l="1"/>
  <c r="A7" i="51"/>
  <c r="B2" i="51"/>
  <c r="A7" i="33"/>
  <c r="B2" i="33"/>
  <c r="B60" i="51"/>
  <c r="B60" i="33"/>
  <c r="B60" i="50"/>
</calcChain>
</file>

<file path=xl/sharedStrings.xml><?xml version="1.0" encoding="utf-8"?>
<sst xmlns="http://schemas.openxmlformats.org/spreadsheetml/2006/main" count="412" uniqueCount="73">
  <si>
    <t>State</t>
  </si>
  <si>
    <t>Total Students</t>
  </si>
  <si>
    <t>Race/Ethnicity</t>
  </si>
  <si>
    <t xml:space="preserve">Students With Disabilities Served Under IDEA </t>
  </si>
  <si>
    <t>English Language Learners</t>
  </si>
  <si>
    <t>Number of Schools</t>
  </si>
  <si>
    <t xml:space="preserve">Percent of Schools Reporting </t>
  </si>
  <si>
    <t>American Indian or
Alaska Native</t>
  </si>
  <si>
    <t>Asian</t>
  </si>
  <si>
    <t>Hispanic or Latino of any race</t>
  </si>
  <si>
    <t>Black or African American</t>
  </si>
  <si>
    <t>White</t>
  </si>
  <si>
    <t>Native Hawaiian or Other Pacific Islander</t>
  </si>
  <si>
    <t>Two or more races</t>
  </si>
  <si>
    <t>Number</t>
  </si>
  <si>
    <t>Percent </t>
  </si>
  <si>
    <t>Percent</t>
  </si>
  <si>
    <t>enrolled in Algebra II</t>
  </si>
  <si>
    <t>United States</t>
  </si>
  <si>
    <t>enrolled in at least one Advanced Placement course</t>
  </si>
  <si>
    <t>Alabama</t>
  </si>
  <si>
    <t>Alaska</t>
  </si>
  <si>
    <t>Arizona</t>
  </si>
  <si>
    <t>Arkansas</t>
  </si>
  <si>
    <t>California</t>
  </si>
  <si>
    <t>Colorado</t>
  </si>
  <si>
    <t>Connecticut</t>
  </si>
  <si>
    <t>Delaware</t>
  </si>
  <si>
    <t>District of Columbia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</si>
  <si>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</si>
  <si>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</si>
  <si>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</si>
  <si>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</si>
  <si>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</si>
  <si>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</si>
  <si>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</si>
  <si>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</si>
  <si>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</si>
  <si>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</si>
  <si>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</si>
  <si>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</si>
  <si>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</si>
  <si>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</si>
  <si>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</si>
  <si>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</si>
  <si>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</si>
  <si>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</si>
  <si>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</si>
  <si>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</si>
  <si>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</si>
  <si>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</si>
  <si>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</si>
  <si>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</si>
  <si>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</si>
  <si>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</si>
  <si>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</si>
  <si>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</si>
  <si>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</si>
  <si>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</si>
  <si>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</si>
  <si>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</si>
  <si>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</si>
  <si>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</si>
  <si>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</si>
  <si>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</si>
  <si>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</si>
  <si>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</si>
  <si>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</si>
  <si>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</si>
  <si>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</si>
  <si>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</si>
  <si>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 xml:space="preserve">            Data reported in this table represent 100.0% of responding schools.</t>
  </si>
  <si>
    <t>SOURCE: U.S. Department of Education, Office for Civil Rights, Civil Rights Data Collection, 2015-16, available at http://ocrdata.ed.gov. Data notes are available at https://ocrdata.ed.gov/Downloads/Data-Notes-2015-16-CRDC.pdf.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</si>
</sst>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_)"/>
    <numFmt numFmtId="165" formatCode="#,##0_)"/>
  </numFmts>
  <fonts count="21" x14ac:knownFonts="1">
    <font>
      <sz val="10"/>
      <color theme="1"/>
      <name val="Arial Narrow"/>
      <family val="2"/>
    </font>
    <font>
      <sz val="10"/>
      <color theme="1"/>
      <name val="Arial Narrow"/>
      <family val="2"/>
    </font>
    <font>
      <sz val="10"/>
      <color theme="1"/>
      <name val="Arial Narrow"/>
      <family val="2"/>
    </font>
    <font>
      <b/>
      <sz val="11"/>
      <color rgb="FF333399"/>
      <name val="Arial"/>
      <family val="2"/>
    </font>
    <font>
      <sz val="11"/>
      <color rgb="FF333399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4"/>
      <color rgb="FF333399"/>
      <name val="Arial"/>
      <family val="2"/>
    </font>
    <font>
      <sz val="14"/>
      <color theme="1"/>
      <name val="Arial"/>
      <family val="2"/>
    </font>
    <font>
      <sz val="10"/>
      <name val="MS Sans Serif"/>
      <family val="2"/>
    </font>
    <font>
      <sz val="11"/>
      <name val="Arial"/>
      <family val="2"/>
    </font>
    <font>
      <u/>
      <sz val="10"/>
      <color theme="10"/>
      <name val="Arial Narrow"/>
      <family val="2"/>
    </font>
    <font>
      <u/>
      <sz val="10"/>
      <color theme="11"/>
      <name val="Arial Narrow"/>
      <family val="2"/>
    </font>
    <font>
      <sz val="11"/>
      <color theme="0"/>
      <name val="Arial"/>
      <family val="2"/>
    </font>
    <font>
      <sz val="14"/>
      <color theme="0"/>
      <name val="Arial"/>
      <family val="2"/>
    </font>
    <font>
      <sz val="10"/>
      <color theme="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sz val="8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58800012207406E-2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/>
      <bottom style="medium">
        <color auto="1"/>
      </bottom>
      <diagonal/>
    </border>
    <border>
      <left/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/>
      <top/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medium">
        <color auto="1"/>
      </bottom>
      <diagonal/>
    </border>
    <border>
      <left style="thin">
        <color auto="1"/>
      </left>
      <right style="hair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hair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</borders>
  <cellStyleXfs count="214">
    <xf numFmtId="0" fontId="0" fillId="0" borderId="0"/>
    <xf numFmtId="0" fontId="2" fillId="0" borderId="0"/>
    <xf numFmtId="0" fontId="5" fillId="0" borderId="0"/>
    <xf numFmtId="0" fontId="9" fillId="0" borderId="0"/>
    <xf numFmtId="0" fontId="9" fillId="0" borderId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" fillId="0" borderId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</cellStyleXfs>
  <cellXfs count="96">
    <xf numFmtId="0" fontId="0" fillId="0" borderId="0" xfId="0"/>
    <xf numFmtId="0" fontId="6" fillId="0" borderId="0" xfId="2" applyFont="1"/>
    <xf numFmtId="0" fontId="8" fillId="0" borderId="0" xfId="2" applyFont="1" applyAlignment="1">
      <alignment horizontal="left"/>
    </xf>
    <xf numFmtId="0" fontId="3" fillId="0" borderId="1" xfId="1" applyFont="1" applyBorder="1"/>
    <xf numFmtId="1" fontId="4" fillId="0" borderId="1" xfId="1" applyNumberFormat="1" applyFont="1" applyBorder="1" applyAlignment="1">
      <alignment wrapText="1"/>
    </xf>
    <xf numFmtId="0" fontId="6" fillId="0" borderId="0" xfId="2" applyFont="1" applyBorder="1"/>
    <xf numFmtId="0" fontId="10" fillId="0" borderId="0" xfId="4" applyFont="1" applyBorder="1"/>
    <xf numFmtId="0" fontId="10" fillId="0" borderId="0" xfId="4" applyFont="1"/>
    <xf numFmtId="0" fontId="13" fillId="0" borderId="0" xfId="2" applyFont="1"/>
    <xf numFmtId="0" fontId="14" fillId="0" borderId="0" xfId="2" applyFont="1" applyAlignment="1">
      <alignment horizontal="left"/>
    </xf>
    <xf numFmtId="0" fontId="13" fillId="0" borderId="0" xfId="4" applyFont="1"/>
    <xf numFmtId="0" fontId="15" fillId="0" borderId="0" xfId="2" applyFont="1" applyFill="1" applyAlignment="1"/>
    <xf numFmtId="0" fontId="17" fillId="0" borderId="0" xfId="2" applyFont="1" applyFill="1" applyAlignment="1"/>
    <xf numFmtId="0" fontId="16" fillId="0" borderId="10" xfId="3" applyFont="1" applyFill="1" applyBorder="1" applyAlignment="1"/>
    <xf numFmtId="1" fontId="16" fillId="0" borderId="11" xfId="3" applyNumberFormat="1" applyFont="1" applyFill="1" applyBorder="1" applyAlignment="1">
      <alignment horizontal="right" wrapText="1"/>
    </xf>
    <xf numFmtId="1" fontId="16" fillId="0" borderId="16" xfId="0" applyNumberFormat="1" applyFont="1" applyBorder="1" applyAlignment="1">
      <alignment horizontal="right" wrapText="1"/>
    </xf>
    <xf numFmtId="1" fontId="16" fillId="0" borderId="1" xfId="3" applyNumberFormat="1" applyFont="1" applyFill="1" applyBorder="1" applyAlignment="1">
      <alignment horizontal="right" wrapText="1"/>
    </xf>
    <xf numFmtId="1" fontId="16" fillId="0" borderId="18" xfId="0" applyNumberFormat="1" applyFont="1" applyBorder="1" applyAlignment="1">
      <alignment horizontal="right" wrapText="1"/>
    </xf>
    <xf numFmtId="1" fontId="16" fillId="0" borderId="10" xfId="3" applyNumberFormat="1" applyFont="1" applyFill="1" applyBorder="1" applyAlignment="1">
      <alignment horizontal="right" wrapText="1"/>
    </xf>
    <xf numFmtId="1" fontId="16" fillId="0" borderId="21" xfId="3" applyNumberFormat="1" applyFont="1" applyFill="1" applyBorder="1" applyAlignment="1">
      <alignment wrapText="1"/>
    </xf>
    <xf numFmtId="1" fontId="16" fillId="0" borderId="17" xfId="3" applyNumberFormat="1" applyFont="1" applyFill="1" applyBorder="1" applyAlignment="1">
      <alignment wrapText="1"/>
    </xf>
    <xf numFmtId="0" fontId="15" fillId="0" borderId="0" xfId="4" applyFont="1" applyFill="1"/>
    <xf numFmtId="0" fontId="17" fillId="0" borderId="0" xfId="4" applyFont="1" applyFill="1"/>
    <xf numFmtId="0" fontId="17" fillId="0" borderId="0" xfId="23" applyFont="1" applyFill="1" applyBorder="1"/>
    <xf numFmtId="165" fontId="17" fillId="0" borderId="20" xfId="2" applyNumberFormat="1" applyFont="1" applyFill="1" applyBorder="1" applyAlignment="1">
      <alignment horizontal="right"/>
    </xf>
    <xf numFmtId="165" fontId="17" fillId="0" borderId="13" xfId="2" applyNumberFormat="1" applyFont="1" applyFill="1" applyBorder="1" applyAlignment="1">
      <alignment horizontal="right"/>
    </xf>
    <xf numFmtId="164" fontId="17" fillId="0" borderId="14" xfId="2" applyNumberFormat="1" applyFont="1" applyFill="1" applyBorder="1" applyAlignment="1">
      <alignment horizontal="right"/>
    </xf>
    <xf numFmtId="165" fontId="17" fillId="0" borderId="0" xfId="2" applyNumberFormat="1" applyFont="1" applyFill="1" applyBorder="1" applyAlignment="1">
      <alignment horizontal="right"/>
    </xf>
    <xf numFmtId="165" fontId="17" fillId="0" borderId="19" xfId="2" applyNumberFormat="1" applyFont="1" applyFill="1" applyBorder="1" applyAlignment="1">
      <alignment horizontal="right"/>
    </xf>
    <xf numFmtId="164" fontId="17" fillId="0" borderId="5" xfId="2" applyNumberFormat="1" applyFont="1" applyFill="1" applyBorder="1" applyAlignment="1">
      <alignment horizontal="right"/>
    </xf>
    <xf numFmtId="164" fontId="17" fillId="0" borderId="0" xfId="2" applyNumberFormat="1" applyFont="1" applyFill="1" applyBorder="1" applyAlignment="1">
      <alignment horizontal="right"/>
    </xf>
    <xf numFmtId="37" fontId="17" fillId="0" borderId="20" xfId="4" applyNumberFormat="1" applyFont="1" applyFill="1" applyBorder="1"/>
    <xf numFmtId="164" fontId="17" fillId="0" borderId="19" xfId="2" applyNumberFormat="1" applyFont="1" applyFill="1" applyBorder="1"/>
    <xf numFmtId="165" fontId="17" fillId="0" borderId="0" xfId="2" quotePrefix="1" applyNumberFormat="1" applyFont="1" applyFill="1" applyBorder="1" applyAlignment="1">
      <alignment horizontal="right"/>
    </xf>
    <xf numFmtId="165" fontId="17" fillId="0" borderId="13" xfId="2" quotePrefix="1" applyNumberFormat="1" applyFont="1" applyFill="1" applyBorder="1" applyAlignment="1">
      <alignment horizontal="right"/>
    </xf>
    <xf numFmtId="165" fontId="17" fillId="0" borderId="19" xfId="2" quotePrefix="1" applyNumberFormat="1" applyFont="1" applyFill="1" applyBorder="1" applyAlignment="1">
      <alignment horizontal="right"/>
    </xf>
    <xf numFmtId="165" fontId="17" fillId="0" borderId="20" xfId="2" quotePrefix="1" applyNumberFormat="1" applyFont="1" applyFill="1" applyBorder="1" applyAlignment="1">
      <alignment horizontal="right"/>
    </xf>
    <xf numFmtId="164" fontId="17" fillId="0" borderId="14" xfId="2" quotePrefix="1" applyNumberFormat="1" applyFont="1" applyFill="1" applyBorder="1" applyAlignment="1">
      <alignment horizontal="right"/>
    </xf>
    <xf numFmtId="0" fontId="17" fillId="0" borderId="1" xfId="23" applyFont="1" applyFill="1" applyBorder="1"/>
    <xf numFmtId="165" fontId="17" fillId="0" borderId="11" xfId="2" applyNumberFormat="1" applyFont="1" applyFill="1" applyBorder="1" applyAlignment="1">
      <alignment horizontal="right"/>
    </xf>
    <xf numFmtId="164" fontId="17" fillId="0" borderId="15" xfId="2" applyNumberFormat="1" applyFont="1" applyFill="1" applyBorder="1" applyAlignment="1">
      <alignment horizontal="right"/>
    </xf>
    <xf numFmtId="165" fontId="17" fillId="0" borderId="1" xfId="2" applyNumberFormat="1" applyFont="1" applyFill="1" applyBorder="1" applyAlignment="1">
      <alignment horizontal="right"/>
    </xf>
    <xf numFmtId="165" fontId="17" fillId="0" borderId="1" xfId="2" quotePrefix="1" applyNumberFormat="1" applyFont="1" applyFill="1" applyBorder="1" applyAlignment="1">
      <alignment horizontal="right"/>
    </xf>
    <xf numFmtId="165" fontId="17" fillId="0" borderId="17" xfId="2" quotePrefix="1" applyNumberFormat="1" applyFont="1" applyFill="1" applyBorder="1" applyAlignment="1">
      <alignment horizontal="right"/>
    </xf>
    <xf numFmtId="164" fontId="17" fillId="0" borderId="10" xfId="2" applyNumberFormat="1" applyFont="1" applyFill="1" applyBorder="1" applyAlignment="1">
      <alignment horizontal="right"/>
    </xf>
    <xf numFmtId="164" fontId="17" fillId="0" borderId="1" xfId="2" applyNumberFormat="1" applyFont="1" applyFill="1" applyBorder="1" applyAlignment="1">
      <alignment horizontal="right"/>
    </xf>
    <xf numFmtId="37" fontId="17" fillId="0" borderId="21" xfId="4" applyNumberFormat="1" applyFont="1" applyFill="1" applyBorder="1"/>
    <xf numFmtId="164" fontId="17" fillId="0" borderId="17" xfId="2" applyNumberFormat="1" applyFont="1" applyFill="1" applyBorder="1"/>
    <xf numFmtId="0" fontId="19" fillId="0" borderId="0" xfId="2" applyFont="1"/>
    <xf numFmtId="0" fontId="17" fillId="0" borderId="0" xfId="4" applyFont="1"/>
    <xf numFmtId="1" fontId="16" fillId="0" borderId="31" xfId="3" applyNumberFormat="1" applyFont="1" applyFill="1" applyBorder="1" applyAlignment="1">
      <alignment vertical="center" wrapText="1"/>
    </xf>
    <xf numFmtId="0" fontId="15" fillId="0" borderId="0" xfId="4" applyFont="1"/>
    <xf numFmtId="0" fontId="17" fillId="0" borderId="0" xfId="2" quotePrefix="1" applyFont="1" applyFill="1" applyAlignment="1">
      <alignment horizontal="left"/>
    </xf>
    <xf numFmtId="0" fontId="19" fillId="0" borderId="0" xfId="2" applyFont="1" applyBorder="1"/>
    <xf numFmtId="0" fontId="17" fillId="0" borderId="0" xfId="4" applyFont="1" applyBorder="1"/>
    <xf numFmtId="0" fontId="19" fillId="0" borderId="0" xfId="2" quotePrefix="1" applyFont="1"/>
    <xf numFmtId="0" fontId="7" fillId="0" borderId="0" xfId="1" applyFont="1" applyAlignment="1"/>
    <xf numFmtId="0" fontId="17" fillId="2" borderId="12" xfId="3" applyFont="1" applyFill="1" applyBorder="1" applyAlignment="1">
      <alignment horizontal="left" vertical="center"/>
    </xf>
    <xf numFmtId="165" fontId="17" fillId="2" borderId="20" xfId="2" applyNumberFormat="1" applyFont="1" applyFill="1" applyBorder="1" applyAlignment="1">
      <alignment horizontal="right"/>
    </xf>
    <xf numFmtId="165" fontId="17" fillId="2" borderId="13" xfId="2" applyNumberFormat="1" applyFont="1" applyFill="1" applyBorder="1" applyAlignment="1">
      <alignment horizontal="right"/>
    </xf>
    <xf numFmtId="164" fontId="17" fillId="2" borderId="14" xfId="2" applyNumberFormat="1" applyFont="1" applyFill="1" applyBorder="1" applyAlignment="1">
      <alignment horizontal="right"/>
    </xf>
    <xf numFmtId="165" fontId="17" fillId="2" borderId="0" xfId="2" applyNumberFormat="1" applyFont="1" applyFill="1" applyBorder="1" applyAlignment="1">
      <alignment horizontal="right"/>
    </xf>
    <xf numFmtId="165" fontId="17" fillId="2" borderId="0" xfId="2" quotePrefix="1" applyNumberFormat="1" applyFont="1" applyFill="1" applyBorder="1" applyAlignment="1">
      <alignment horizontal="right"/>
    </xf>
    <xf numFmtId="165" fontId="17" fillId="2" borderId="19" xfId="2" applyNumberFormat="1" applyFont="1" applyFill="1" applyBorder="1" applyAlignment="1">
      <alignment horizontal="right"/>
    </xf>
    <xf numFmtId="164" fontId="17" fillId="2" borderId="5" xfId="2" applyNumberFormat="1" applyFont="1" applyFill="1" applyBorder="1" applyAlignment="1">
      <alignment horizontal="right"/>
    </xf>
    <xf numFmtId="165" fontId="17" fillId="2" borderId="23" xfId="2" applyNumberFormat="1" applyFont="1" applyFill="1" applyBorder="1" applyAlignment="1">
      <alignment horizontal="right"/>
    </xf>
    <xf numFmtId="164" fontId="17" fillId="2" borderId="0" xfId="2" applyNumberFormat="1" applyFont="1" applyFill="1" applyBorder="1" applyAlignment="1">
      <alignment horizontal="right"/>
    </xf>
    <xf numFmtId="37" fontId="17" fillId="2" borderId="20" xfId="4" applyNumberFormat="1" applyFont="1" applyFill="1" applyBorder="1"/>
    <xf numFmtId="164" fontId="17" fillId="2" borderId="19" xfId="2" applyNumberFormat="1" applyFont="1" applyFill="1" applyBorder="1"/>
    <xf numFmtId="0" fontId="17" fillId="2" borderId="0" xfId="23" applyFont="1" applyFill="1" applyBorder="1"/>
    <xf numFmtId="165" fontId="17" fillId="2" borderId="19" xfId="2" quotePrefix="1" applyNumberFormat="1" applyFont="1" applyFill="1" applyBorder="1" applyAlignment="1">
      <alignment horizontal="right"/>
    </xf>
    <xf numFmtId="165" fontId="17" fillId="2" borderId="13" xfId="2" quotePrefix="1" applyNumberFormat="1" applyFont="1" applyFill="1" applyBorder="1" applyAlignment="1">
      <alignment horizontal="right"/>
    </xf>
    <xf numFmtId="165" fontId="17" fillId="2" borderId="20" xfId="2" quotePrefix="1" applyNumberFormat="1" applyFont="1" applyFill="1" applyBorder="1" applyAlignment="1">
      <alignment horizontal="right"/>
    </xf>
    <xf numFmtId="165" fontId="17" fillId="0" borderId="21" xfId="2" quotePrefix="1" applyNumberFormat="1" applyFont="1" applyFill="1" applyBorder="1" applyAlignment="1">
      <alignment horizontal="right"/>
    </xf>
    <xf numFmtId="165" fontId="17" fillId="0" borderId="11" xfId="2" quotePrefix="1" applyNumberFormat="1" applyFont="1" applyFill="1" applyBorder="1" applyAlignment="1">
      <alignment horizontal="right"/>
    </xf>
    <xf numFmtId="0" fontId="17" fillId="0" borderId="0" xfId="4" applyFont="1" applyFill="1" applyBorder="1" applyAlignment="1">
      <alignment vertical="center"/>
    </xf>
    <xf numFmtId="1" fontId="16" fillId="0" borderId="22" xfId="3" applyNumberFormat="1" applyFont="1" applyFill="1" applyBorder="1" applyAlignment="1">
      <alignment horizontal="center" wrapText="1"/>
    </xf>
    <xf numFmtId="1" fontId="16" fillId="0" borderId="20" xfId="3" applyNumberFormat="1" applyFont="1" applyFill="1" applyBorder="1" applyAlignment="1">
      <alignment horizontal="center" wrapText="1"/>
    </xf>
    <xf numFmtId="1" fontId="16" fillId="0" borderId="28" xfId="3" applyNumberFormat="1" applyFont="1" applyFill="1" applyBorder="1" applyAlignment="1">
      <alignment horizontal="center" wrapText="1"/>
    </xf>
    <xf numFmtId="1" fontId="18" fillId="0" borderId="19" xfId="3" applyNumberFormat="1" applyFont="1" applyFill="1" applyBorder="1" applyAlignment="1">
      <alignment horizontal="center" wrapText="1"/>
    </xf>
    <xf numFmtId="1" fontId="16" fillId="0" borderId="6" xfId="3" applyNumberFormat="1" applyFont="1" applyFill="1" applyBorder="1" applyAlignment="1">
      <alignment horizontal="center" wrapText="1"/>
    </xf>
    <xf numFmtId="1" fontId="16" fillId="0" borderId="7" xfId="3" applyNumberFormat="1" applyFont="1" applyFill="1" applyBorder="1" applyAlignment="1">
      <alignment horizontal="center" wrapText="1"/>
    </xf>
    <xf numFmtId="1" fontId="16" fillId="0" borderId="30" xfId="3" applyNumberFormat="1" applyFont="1" applyFill="1" applyBorder="1" applyAlignment="1">
      <alignment horizontal="center" wrapText="1"/>
    </xf>
    <xf numFmtId="1" fontId="16" fillId="0" borderId="8" xfId="3" applyNumberFormat="1" applyFont="1" applyFill="1" applyBorder="1" applyAlignment="1">
      <alignment horizontal="center" wrapText="1"/>
    </xf>
    <xf numFmtId="1" fontId="16" fillId="0" borderId="9" xfId="3" applyNumberFormat="1" applyFont="1" applyFill="1" applyBorder="1" applyAlignment="1">
      <alignment horizontal="center" wrapText="1"/>
    </xf>
    <xf numFmtId="0" fontId="16" fillId="0" borderId="2" xfId="3" applyFont="1" applyFill="1" applyBorder="1" applyAlignment="1">
      <alignment horizontal="left"/>
    </xf>
    <xf numFmtId="0" fontId="16" fillId="0" borderId="5" xfId="3" applyFont="1" applyFill="1" applyBorder="1" applyAlignment="1">
      <alignment horizontal="left"/>
    </xf>
    <xf numFmtId="1" fontId="16" fillId="0" borderId="27" xfId="3" applyNumberFormat="1" applyFont="1" applyFill="1" applyBorder="1" applyAlignment="1">
      <alignment horizontal="center" wrapText="1"/>
    </xf>
    <xf numFmtId="1" fontId="16" fillId="0" borderId="29" xfId="3" applyNumberFormat="1" applyFont="1" applyFill="1" applyBorder="1" applyAlignment="1">
      <alignment horizontal="center" wrapText="1"/>
    </xf>
    <xf numFmtId="1" fontId="16" fillId="0" borderId="3" xfId="3" applyNumberFormat="1" applyFont="1" applyFill="1" applyBorder="1" applyAlignment="1">
      <alignment horizontal="center" vertical="center"/>
    </xf>
    <xf numFmtId="1" fontId="16" fillId="0" borderId="4" xfId="3" applyNumberFormat="1" applyFont="1" applyFill="1" applyBorder="1" applyAlignment="1">
      <alignment horizontal="center" vertical="center"/>
    </xf>
    <xf numFmtId="1" fontId="16" fillId="0" borderId="26" xfId="3" applyNumberFormat="1" applyFont="1" applyFill="1" applyBorder="1" applyAlignment="1">
      <alignment horizontal="center" vertical="center"/>
    </xf>
    <xf numFmtId="1" fontId="16" fillId="0" borderId="23" xfId="3" applyNumberFormat="1" applyFont="1" applyFill="1" applyBorder="1" applyAlignment="1">
      <alignment horizontal="center" wrapText="1"/>
    </xf>
    <xf numFmtId="1" fontId="16" fillId="0" borderId="2" xfId="3" applyNumberFormat="1" applyFont="1" applyFill="1" applyBorder="1" applyAlignment="1">
      <alignment horizontal="center" wrapText="1"/>
    </xf>
    <xf numFmtId="1" fontId="16" fillId="0" borderId="24" xfId="3" applyNumberFormat="1" applyFont="1" applyFill="1" applyBorder="1" applyAlignment="1">
      <alignment horizontal="center" wrapText="1"/>
    </xf>
    <xf numFmtId="1" fontId="16" fillId="0" borderId="25" xfId="3" applyNumberFormat="1" applyFont="1" applyFill="1" applyBorder="1" applyAlignment="1">
      <alignment horizontal="center" wrapText="1"/>
    </xf>
  </cellXfs>
  <cellStyles count="214">
    <cellStyle name="Followed Hyperlink" xfId="73" builtinId="9" hidden="1"/>
    <cellStyle name="Followed Hyperlink" xfId="77" builtinId="9" hidden="1"/>
    <cellStyle name="Followed Hyperlink" xfId="81" builtinId="9" hidden="1"/>
    <cellStyle name="Followed Hyperlink" xfId="85" builtinId="9" hidden="1"/>
    <cellStyle name="Followed Hyperlink" xfId="89" builtinId="9" hidden="1"/>
    <cellStyle name="Followed Hyperlink" xfId="93" builtinId="9" hidden="1"/>
    <cellStyle name="Followed Hyperlink" xfId="97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9" builtinId="9" hidden="1"/>
    <cellStyle name="Followed Hyperlink" xfId="123" builtinId="9" hidden="1"/>
    <cellStyle name="Followed Hyperlink" xfId="127" builtinId="9" hidden="1"/>
    <cellStyle name="Followed Hyperlink" xfId="131" builtinId="9" hidden="1"/>
    <cellStyle name="Followed Hyperlink" xfId="135" builtinId="9" hidden="1"/>
    <cellStyle name="Followed Hyperlink" xfId="139" builtinId="9" hidden="1"/>
    <cellStyle name="Followed Hyperlink" xfId="143" builtinId="9" hidden="1"/>
    <cellStyle name="Followed Hyperlink" xfId="147" builtinId="9" hidden="1"/>
    <cellStyle name="Followed Hyperlink" xfId="151" builtinId="9" hidden="1"/>
    <cellStyle name="Followed Hyperlink" xfId="155" builtinId="9" hidden="1"/>
    <cellStyle name="Followed Hyperlink" xfId="159" builtinId="9" hidden="1"/>
    <cellStyle name="Followed Hyperlink" xfId="163" builtinId="9" hidden="1"/>
    <cellStyle name="Followed Hyperlink" xfId="167" builtinId="9" hidden="1"/>
    <cellStyle name="Followed Hyperlink" xfId="171" builtinId="9" hidden="1"/>
    <cellStyle name="Followed Hyperlink" xfId="175" builtinId="9" hidden="1"/>
    <cellStyle name="Followed Hyperlink" xfId="179" builtinId="9" hidden="1"/>
    <cellStyle name="Followed Hyperlink" xfId="183" builtinId="9" hidden="1"/>
    <cellStyle name="Followed Hyperlink" xfId="187" builtinId="9" hidden="1"/>
    <cellStyle name="Followed Hyperlink" xfId="191" builtinId="9" hidden="1"/>
    <cellStyle name="Followed Hyperlink" xfId="195" builtinId="9" hidden="1"/>
    <cellStyle name="Followed Hyperlink" xfId="199" builtinId="9" hidden="1"/>
    <cellStyle name="Followed Hyperlink" xfId="203" builtinId="9" hidden="1"/>
    <cellStyle name="Followed Hyperlink" xfId="207" builtinId="9" hidden="1"/>
    <cellStyle name="Followed Hyperlink" xfId="211" builtinId="9" hidden="1"/>
    <cellStyle name="Followed Hyperlink" xfId="213" builtinId="9" hidden="1"/>
    <cellStyle name="Followed Hyperlink" xfId="209" builtinId="9" hidden="1"/>
    <cellStyle name="Followed Hyperlink" xfId="205" builtinId="9" hidden="1"/>
    <cellStyle name="Followed Hyperlink" xfId="201" builtinId="9" hidden="1"/>
    <cellStyle name="Followed Hyperlink" xfId="197" builtinId="9" hidden="1"/>
    <cellStyle name="Followed Hyperlink" xfId="193" builtinId="9" hidden="1"/>
    <cellStyle name="Followed Hyperlink" xfId="189" builtinId="9" hidden="1"/>
    <cellStyle name="Followed Hyperlink" xfId="185" builtinId="9" hidden="1"/>
    <cellStyle name="Followed Hyperlink" xfId="181" builtinId="9" hidden="1"/>
    <cellStyle name="Followed Hyperlink" xfId="177" builtinId="9" hidden="1"/>
    <cellStyle name="Followed Hyperlink" xfId="173" builtinId="9" hidden="1"/>
    <cellStyle name="Followed Hyperlink" xfId="169" builtinId="9" hidden="1"/>
    <cellStyle name="Followed Hyperlink" xfId="165" builtinId="9" hidden="1"/>
    <cellStyle name="Followed Hyperlink" xfId="161" builtinId="9" hidden="1"/>
    <cellStyle name="Followed Hyperlink" xfId="157" builtinId="9" hidden="1"/>
    <cellStyle name="Followed Hyperlink" xfId="153" builtinId="9" hidden="1"/>
    <cellStyle name="Followed Hyperlink" xfId="149" builtinId="9" hidden="1"/>
    <cellStyle name="Followed Hyperlink" xfId="145" builtinId="9" hidden="1"/>
    <cellStyle name="Followed Hyperlink" xfId="141" builtinId="9" hidden="1"/>
    <cellStyle name="Followed Hyperlink" xfId="137" builtinId="9" hidden="1"/>
    <cellStyle name="Followed Hyperlink" xfId="133" builtinId="9" hidden="1"/>
    <cellStyle name="Followed Hyperlink" xfId="129" builtinId="9" hidden="1"/>
    <cellStyle name="Followed Hyperlink" xfId="125" builtinId="9" hidden="1"/>
    <cellStyle name="Followed Hyperlink" xfId="121" builtinId="9" hidden="1"/>
    <cellStyle name="Followed Hyperlink" xfId="117" builtinId="9" hidden="1"/>
    <cellStyle name="Followed Hyperlink" xfId="115" builtinId="9" hidden="1"/>
    <cellStyle name="Followed Hyperlink" xfId="113" builtinId="9" hidden="1"/>
    <cellStyle name="Followed Hyperlink" xfId="111" builtinId="9" hidden="1"/>
    <cellStyle name="Followed Hyperlink" xfId="109" builtinId="9" hidden="1"/>
    <cellStyle name="Followed Hyperlink" xfId="107" builtinId="9" hidden="1"/>
    <cellStyle name="Followed Hyperlink" xfId="105" builtinId="9" hidden="1"/>
    <cellStyle name="Followed Hyperlink" xfId="103" builtinId="9" hidden="1"/>
    <cellStyle name="Followed Hyperlink" xfId="101" builtinId="9" hidden="1"/>
    <cellStyle name="Followed Hyperlink" xfId="99" builtinId="9" hidden="1"/>
    <cellStyle name="Followed Hyperlink" xfId="95" builtinId="9" hidden="1"/>
    <cellStyle name="Followed Hyperlink" xfId="91" builtinId="9" hidden="1"/>
    <cellStyle name="Followed Hyperlink" xfId="87" builtinId="9" hidden="1"/>
    <cellStyle name="Followed Hyperlink" xfId="83" builtinId="9" hidden="1"/>
    <cellStyle name="Followed Hyperlink" xfId="79" builtinId="9" hidden="1"/>
    <cellStyle name="Followed Hyperlink" xfId="75" builtinId="9" hidden="1"/>
    <cellStyle name="Followed Hyperlink" xfId="71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9" builtinId="9" hidden="1"/>
    <cellStyle name="Followed Hyperlink" xfId="67" builtinId="9" hidden="1"/>
    <cellStyle name="Followed Hyperlink" xfId="59" builtinId="9" hidden="1"/>
    <cellStyle name="Followed Hyperlink" xfId="51" builtinId="9" hidden="1"/>
    <cellStyle name="Followed Hyperlink" xfId="43" builtinId="9" hidden="1"/>
    <cellStyle name="Followed Hyperlink" xfId="35" builtinId="9" hidden="1"/>
    <cellStyle name="Followed Hyperlink" xfId="27" builtinId="9" hidden="1"/>
    <cellStyle name="Followed Hyperlink" xfId="14" builtinId="9" hidden="1"/>
    <cellStyle name="Followed Hyperlink" xfId="16" builtinId="9" hidden="1"/>
    <cellStyle name="Followed Hyperlink" xfId="20" builtinId="9" hidden="1"/>
    <cellStyle name="Followed Hyperlink" xfId="22" builtinId="9" hidden="1"/>
    <cellStyle name="Followed Hyperlink" xfId="25" builtinId="9" hidden="1"/>
    <cellStyle name="Followed Hyperlink" xfId="18" builtinId="9" hidden="1"/>
    <cellStyle name="Followed Hyperlink" xfId="10" builtinId="9" hidden="1"/>
    <cellStyle name="Followed Hyperlink" xfId="12" builtinId="9" hidden="1"/>
    <cellStyle name="Followed Hyperlink" xfId="8" builtinId="9" hidden="1"/>
    <cellStyle name="Followed Hyperlink" xfId="6" builtinId="9" hidden="1"/>
    <cellStyle name="Hyperlink" xfId="124" builtinId="8" hidden="1"/>
    <cellStyle name="Hyperlink" xfId="128" builtinId="8" hidden="1"/>
    <cellStyle name="Hyperlink" xfId="130" builtinId="8" hidden="1"/>
    <cellStyle name="Hyperlink" xfId="132" builtinId="8" hidden="1"/>
    <cellStyle name="Hyperlink" xfId="136" builtinId="8" hidden="1"/>
    <cellStyle name="Hyperlink" xfId="138" builtinId="8" hidden="1"/>
    <cellStyle name="Hyperlink" xfId="140" builtinId="8" hidden="1"/>
    <cellStyle name="Hyperlink" xfId="144" builtinId="8" hidden="1"/>
    <cellStyle name="Hyperlink" xfId="146" builtinId="8" hidden="1"/>
    <cellStyle name="Hyperlink" xfId="148" builtinId="8" hidden="1"/>
    <cellStyle name="Hyperlink" xfId="152" builtinId="8" hidden="1"/>
    <cellStyle name="Hyperlink" xfId="154" builtinId="8" hidden="1"/>
    <cellStyle name="Hyperlink" xfId="156" builtinId="8" hidden="1"/>
    <cellStyle name="Hyperlink" xfId="160" builtinId="8" hidden="1"/>
    <cellStyle name="Hyperlink" xfId="162" builtinId="8" hidden="1"/>
    <cellStyle name="Hyperlink" xfId="164" builtinId="8" hidden="1"/>
    <cellStyle name="Hyperlink" xfId="168" builtinId="8" hidden="1"/>
    <cellStyle name="Hyperlink" xfId="170" builtinId="8" hidden="1"/>
    <cellStyle name="Hyperlink" xfId="172" builtinId="8" hidden="1"/>
    <cellStyle name="Hyperlink" xfId="176" builtinId="8" hidden="1"/>
    <cellStyle name="Hyperlink" xfId="178" builtinId="8" hidden="1"/>
    <cellStyle name="Hyperlink" xfId="180" builtinId="8" hidden="1"/>
    <cellStyle name="Hyperlink" xfId="184" builtinId="8" hidden="1"/>
    <cellStyle name="Hyperlink" xfId="186" builtinId="8" hidden="1"/>
    <cellStyle name="Hyperlink" xfId="188" builtinId="8" hidden="1"/>
    <cellStyle name="Hyperlink" xfId="192" builtinId="8" hidden="1"/>
    <cellStyle name="Hyperlink" xfId="194" builtinId="8" hidden="1"/>
    <cellStyle name="Hyperlink" xfId="196" builtinId="8" hidden="1"/>
    <cellStyle name="Hyperlink" xfId="200" builtinId="8" hidden="1"/>
    <cellStyle name="Hyperlink" xfId="202" builtinId="8" hidden="1"/>
    <cellStyle name="Hyperlink" xfId="204" builtinId="8" hidden="1"/>
    <cellStyle name="Hyperlink" xfId="208" builtinId="8" hidden="1"/>
    <cellStyle name="Hyperlink" xfId="210" builtinId="8" hidden="1"/>
    <cellStyle name="Hyperlink" xfId="212" builtinId="8" hidden="1"/>
    <cellStyle name="Hyperlink" xfId="206" builtinId="8" hidden="1"/>
    <cellStyle name="Hyperlink" xfId="198" builtinId="8" hidden="1"/>
    <cellStyle name="Hyperlink" xfId="190" builtinId="8" hidden="1"/>
    <cellStyle name="Hyperlink" xfId="182" builtinId="8" hidden="1"/>
    <cellStyle name="Hyperlink" xfId="174" builtinId="8" hidden="1"/>
    <cellStyle name="Hyperlink" xfId="166" builtinId="8" hidden="1"/>
    <cellStyle name="Hyperlink" xfId="158" builtinId="8" hidden="1"/>
    <cellStyle name="Hyperlink" xfId="150" builtinId="8" hidden="1"/>
    <cellStyle name="Hyperlink" xfId="142" builtinId="8" hidden="1"/>
    <cellStyle name="Hyperlink" xfId="134" builtinId="8" hidden="1"/>
    <cellStyle name="Hyperlink" xfId="126" builtinId="8" hidden="1"/>
    <cellStyle name="Hyperlink" xfId="48" builtinId="8" hidden="1"/>
    <cellStyle name="Hyperlink" xfId="50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20" builtinId="8" hidden="1"/>
    <cellStyle name="Hyperlink" xfId="122" builtinId="8" hidden="1"/>
    <cellStyle name="Hyperlink" xfId="118" builtinId="8" hidden="1"/>
    <cellStyle name="Hyperlink" xfId="84" builtinId="8" hidden="1"/>
    <cellStyle name="Hyperlink" xfId="68" builtinId="8" hidden="1"/>
    <cellStyle name="Hyperlink" xfId="52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13" builtinId="8" hidden="1"/>
    <cellStyle name="Hyperlink" xfId="15" builtinId="8" hidden="1"/>
    <cellStyle name="Hyperlink" xfId="17" builtinId="8" hidden="1"/>
    <cellStyle name="Hyperlink" xfId="21" builtinId="8" hidden="1"/>
    <cellStyle name="Hyperlink" xfId="24" builtinId="8" hidden="1"/>
    <cellStyle name="Hyperlink" xfId="19" builtinId="8" hidden="1"/>
    <cellStyle name="Hyperlink" xfId="9" builtinId="8" hidden="1"/>
    <cellStyle name="Hyperlink" xfId="11" builtinId="8" hidden="1"/>
    <cellStyle name="Hyperlink" xfId="7" builtinId="8" hidden="1"/>
    <cellStyle name="Hyperlink" xfId="5" builtinId="8" hidden="1"/>
    <cellStyle name="Normal" xfId="0" builtinId="0"/>
    <cellStyle name="Normal 2 2" xfId="4"/>
    <cellStyle name="Normal 3" xfId="2"/>
    <cellStyle name="Normal 6" xfId="3"/>
    <cellStyle name="Normal 9" xfId="1"/>
    <cellStyle name="Normal 9 2" xfId="23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W64"/>
  <sheetViews>
    <sheetView showGridLines="0" tabSelected="1" zoomScale="80" zoomScaleNormal="80" workbookViewId="0"/>
  </sheetViews>
  <sheetFormatPr defaultColWidth="12.1640625" defaultRowHeight="15" customHeight="1" x14ac:dyDescent="0.2"/>
  <cols>
    <col min="1" max="1" width="3.33203125" style="10" customWidth="1"/>
    <col min="2" max="2" width="21.83203125" style="1" customWidth="1"/>
    <col min="3" max="19" width="14.83203125" style="1" customWidth="1"/>
    <col min="20" max="20" width="14.83203125" style="5" customWidth="1"/>
    <col min="21" max="21" width="14.83203125" style="6" customWidth="1"/>
    <col min="22" max="23" width="14.83203125" style="1" customWidth="1"/>
    <col min="24" max="16384" width="12.1640625" style="7"/>
  </cols>
  <sheetData>
    <row r="2" spans="1:23" s="2" customFormat="1" ht="15" customHeight="1" x14ac:dyDescent="0.25">
      <c r="A2" s="9"/>
      <c r="B2" s="56" t="str">
        <f>CONCATENATE("Number and percentage of public school students ",A7, ", by race/ethnicity, disability status, and English proficiency, by state: School Year 2015-16")</f>
        <v>Number and percentage of public school students enrolled in Algebra II, by race/ethnicity, disability status, and English proficiency, by state: School Year 2015-16</v>
      </c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</row>
    <row r="3" spans="1:23" s="1" customFormat="1" ht="15" customHeight="1" thickBot="1" x14ac:dyDescent="0.3">
      <c r="A3" s="8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5"/>
      <c r="V3" s="4"/>
      <c r="W3" s="4"/>
    </row>
    <row r="4" spans="1:23" s="12" customFormat="1" ht="24.95" customHeight="1" x14ac:dyDescent="0.2">
      <c r="A4" s="11"/>
      <c r="B4" s="85" t="s">
        <v>0</v>
      </c>
      <c r="C4" s="87" t="s">
        <v>1</v>
      </c>
      <c r="D4" s="89" t="s">
        <v>2</v>
      </c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Q4" s="91"/>
      <c r="R4" s="92" t="s">
        <v>3</v>
      </c>
      <c r="S4" s="93"/>
      <c r="T4" s="92" t="s">
        <v>4</v>
      </c>
      <c r="U4" s="93"/>
      <c r="V4" s="76" t="s">
        <v>5</v>
      </c>
      <c r="W4" s="78" t="s">
        <v>6</v>
      </c>
    </row>
    <row r="5" spans="1:23" s="12" customFormat="1" ht="24.95" customHeight="1" x14ac:dyDescent="0.2">
      <c r="A5" s="11"/>
      <c r="B5" s="86"/>
      <c r="C5" s="88"/>
      <c r="D5" s="80" t="s">
        <v>7</v>
      </c>
      <c r="E5" s="81"/>
      <c r="F5" s="82" t="s">
        <v>8</v>
      </c>
      <c r="G5" s="81"/>
      <c r="H5" s="83" t="s">
        <v>9</v>
      </c>
      <c r="I5" s="81"/>
      <c r="J5" s="83" t="s">
        <v>10</v>
      </c>
      <c r="K5" s="81"/>
      <c r="L5" s="83" t="s">
        <v>11</v>
      </c>
      <c r="M5" s="81"/>
      <c r="N5" s="83" t="s">
        <v>12</v>
      </c>
      <c r="O5" s="81"/>
      <c r="P5" s="83" t="s">
        <v>13</v>
      </c>
      <c r="Q5" s="84"/>
      <c r="R5" s="94"/>
      <c r="S5" s="95"/>
      <c r="T5" s="94"/>
      <c r="U5" s="95"/>
      <c r="V5" s="77"/>
      <c r="W5" s="79"/>
    </row>
    <row r="6" spans="1:23" s="12" customFormat="1" ht="15" customHeight="1" thickBot="1" x14ac:dyDescent="0.25">
      <c r="A6" s="11"/>
      <c r="B6" s="13"/>
      <c r="C6" s="50"/>
      <c r="D6" s="14" t="s">
        <v>14</v>
      </c>
      <c r="E6" s="15" t="s">
        <v>15</v>
      </c>
      <c r="F6" s="16" t="s">
        <v>14</v>
      </c>
      <c r="G6" s="15" t="s">
        <v>15</v>
      </c>
      <c r="H6" s="16" t="s">
        <v>14</v>
      </c>
      <c r="I6" s="15" t="s">
        <v>15</v>
      </c>
      <c r="J6" s="16" t="s">
        <v>14</v>
      </c>
      <c r="K6" s="15" t="s">
        <v>15</v>
      </c>
      <c r="L6" s="16" t="s">
        <v>14</v>
      </c>
      <c r="M6" s="15" t="s">
        <v>15</v>
      </c>
      <c r="N6" s="16" t="s">
        <v>14</v>
      </c>
      <c r="O6" s="15" t="s">
        <v>15</v>
      </c>
      <c r="P6" s="16" t="s">
        <v>14</v>
      </c>
      <c r="Q6" s="17" t="s">
        <v>15</v>
      </c>
      <c r="R6" s="14" t="s">
        <v>14</v>
      </c>
      <c r="S6" s="18" t="s">
        <v>16</v>
      </c>
      <c r="T6" s="16" t="s">
        <v>14</v>
      </c>
      <c r="U6" s="18" t="s">
        <v>16</v>
      </c>
      <c r="V6" s="19"/>
      <c r="W6" s="20"/>
    </row>
    <row r="7" spans="1:23" s="22" customFormat="1" ht="15" customHeight="1" x14ac:dyDescent="0.2">
      <c r="A7" s="21" t="s">
        <v>17</v>
      </c>
      <c r="B7" s="57" t="s">
        <v>18</v>
      </c>
      <c r="C7" s="58">
        <v>2918939</v>
      </c>
      <c r="D7" s="59">
        <v>27638</v>
      </c>
      <c r="E7" s="60">
        <v>0.94689999999999996</v>
      </c>
      <c r="F7" s="61">
        <v>157770</v>
      </c>
      <c r="G7" s="60">
        <v>5.4050461486176999</v>
      </c>
      <c r="H7" s="61">
        <v>669831</v>
      </c>
      <c r="I7" s="60">
        <v>22.947800000000001</v>
      </c>
      <c r="J7" s="61">
        <v>437196</v>
      </c>
      <c r="K7" s="60">
        <v>14.977908068651001</v>
      </c>
      <c r="L7" s="61">
        <v>1536199</v>
      </c>
      <c r="M7" s="60">
        <v>52.628677749003998</v>
      </c>
      <c r="N7" s="62">
        <v>10699</v>
      </c>
      <c r="O7" s="60">
        <v>0.36649999999999999</v>
      </c>
      <c r="P7" s="63">
        <v>79606</v>
      </c>
      <c r="Q7" s="64">
        <v>2.72722</v>
      </c>
      <c r="R7" s="65">
        <v>186435</v>
      </c>
      <c r="S7" s="64">
        <v>6.3870810592479001</v>
      </c>
      <c r="T7" s="65">
        <v>111329</v>
      </c>
      <c r="U7" s="66">
        <v>3.8140000000000001</v>
      </c>
      <c r="V7" s="67">
        <v>26312</v>
      </c>
      <c r="W7" s="68">
        <v>99.984999999999999</v>
      </c>
    </row>
    <row r="8" spans="1:23" s="22" customFormat="1" ht="15" customHeight="1" x14ac:dyDescent="0.2">
      <c r="A8" s="21" t="s">
        <v>19</v>
      </c>
      <c r="B8" s="23" t="s">
        <v>20</v>
      </c>
      <c r="C8" s="24">
        <v>31077</v>
      </c>
      <c r="D8" s="25">
        <v>375</v>
      </c>
      <c r="E8" s="26">
        <v>1.2066801814846999</v>
      </c>
      <c r="F8" s="27">
        <v>370</v>
      </c>
      <c r="G8" s="26">
        <v>1.1906000000000001</v>
      </c>
      <c r="H8" s="33">
        <v>1192</v>
      </c>
      <c r="I8" s="26">
        <v>3.8356340702126999</v>
      </c>
      <c r="J8" s="27">
        <v>11279</v>
      </c>
      <c r="K8" s="26">
        <v>36.293700000000001</v>
      </c>
      <c r="L8" s="27">
        <v>17561</v>
      </c>
      <c r="M8" s="26">
        <v>56.508000000000003</v>
      </c>
      <c r="N8" s="27">
        <v>28</v>
      </c>
      <c r="O8" s="26">
        <v>9.01E-2</v>
      </c>
      <c r="P8" s="35">
        <v>272</v>
      </c>
      <c r="Q8" s="29">
        <v>0.87524999999999997</v>
      </c>
      <c r="R8" s="25">
        <v>1822</v>
      </c>
      <c r="S8" s="29">
        <v>5.8628999999999998</v>
      </c>
      <c r="T8" s="34">
        <v>341</v>
      </c>
      <c r="U8" s="30">
        <v>1.0972999999999999</v>
      </c>
      <c r="V8" s="31">
        <v>434</v>
      </c>
      <c r="W8" s="32">
        <v>100</v>
      </c>
    </row>
    <row r="9" spans="1:23" s="22" customFormat="1" ht="15" customHeight="1" x14ac:dyDescent="0.2">
      <c r="A9" s="21" t="s">
        <v>19</v>
      </c>
      <c r="B9" s="69" t="s">
        <v>21</v>
      </c>
      <c r="C9" s="58">
        <v>5400</v>
      </c>
      <c r="D9" s="59">
        <v>1046</v>
      </c>
      <c r="E9" s="60">
        <v>19.3704</v>
      </c>
      <c r="F9" s="61">
        <v>463</v>
      </c>
      <c r="G9" s="60">
        <v>8.5740999999999996</v>
      </c>
      <c r="H9" s="61">
        <v>313</v>
      </c>
      <c r="I9" s="60">
        <v>5.7962962962963003</v>
      </c>
      <c r="J9" s="62">
        <v>131</v>
      </c>
      <c r="K9" s="60">
        <v>2.4258999999999999</v>
      </c>
      <c r="L9" s="62">
        <v>2935</v>
      </c>
      <c r="M9" s="60">
        <v>54.351900000000001</v>
      </c>
      <c r="N9" s="61">
        <v>93</v>
      </c>
      <c r="O9" s="60">
        <v>1.7222</v>
      </c>
      <c r="P9" s="70">
        <v>419</v>
      </c>
      <c r="Q9" s="64">
        <v>7.7592600000000003</v>
      </c>
      <c r="R9" s="71">
        <v>147</v>
      </c>
      <c r="S9" s="64">
        <v>2.7222</v>
      </c>
      <c r="T9" s="71">
        <v>186</v>
      </c>
      <c r="U9" s="66">
        <v>3.4443999999999999</v>
      </c>
      <c r="V9" s="67">
        <v>290</v>
      </c>
      <c r="W9" s="68">
        <v>100</v>
      </c>
    </row>
    <row r="10" spans="1:23" s="22" customFormat="1" ht="15" customHeight="1" x14ac:dyDescent="0.2">
      <c r="A10" s="21" t="s">
        <v>19</v>
      </c>
      <c r="B10" s="23" t="s">
        <v>22</v>
      </c>
      <c r="C10" s="24">
        <v>74017</v>
      </c>
      <c r="D10" s="34">
        <v>3465</v>
      </c>
      <c r="E10" s="26">
        <v>4.6814</v>
      </c>
      <c r="F10" s="27">
        <v>1925</v>
      </c>
      <c r="G10" s="26">
        <v>2.6008</v>
      </c>
      <c r="H10" s="33">
        <v>31544</v>
      </c>
      <c r="I10" s="26">
        <v>42.617199999999997</v>
      </c>
      <c r="J10" s="27">
        <v>4041</v>
      </c>
      <c r="K10" s="26">
        <v>5.4596</v>
      </c>
      <c r="L10" s="33">
        <v>31277</v>
      </c>
      <c r="M10" s="26">
        <v>42.256500000000003</v>
      </c>
      <c r="N10" s="33">
        <v>222</v>
      </c>
      <c r="O10" s="26">
        <v>0.2999</v>
      </c>
      <c r="P10" s="28">
        <v>1543</v>
      </c>
      <c r="Q10" s="29">
        <v>2.08466</v>
      </c>
      <c r="R10" s="34">
        <v>4513</v>
      </c>
      <c r="S10" s="29">
        <v>6.0972479295296997</v>
      </c>
      <c r="T10" s="34">
        <v>833</v>
      </c>
      <c r="U10" s="30">
        <v>1.1254</v>
      </c>
      <c r="V10" s="31">
        <v>555</v>
      </c>
      <c r="W10" s="32">
        <v>100</v>
      </c>
    </row>
    <row r="11" spans="1:23" s="22" customFormat="1" ht="15" customHeight="1" x14ac:dyDescent="0.2">
      <c r="A11" s="21" t="s">
        <v>19</v>
      </c>
      <c r="B11" s="69" t="s">
        <v>23</v>
      </c>
      <c r="C11" s="58">
        <v>29534</v>
      </c>
      <c r="D11" s="59">
        <v>230</v>
      </c>
      <c r="E11" s="60">
        <v>0.77880000000000005</v>
      </c>
      <c r="F11" s="62">
        <v>551</v>
      </c>
      <c r="G11" s="60">
        <v>1.8655999999999999</v>
      </c>
      <c r="H11" s="61">
        <v>3095</v>
      </c>
      <c r="I11" s="60">
        <v>10.4794</v>
      </c>
      <c r="J11" s="61">
        <v>6090</v>
      </c>
      <c r="K11" s="60">
        <v>20.620302024785001</v>
      </c>
      <c r="L11" s="61">
        <v>18967</v>
      </c>
      <c r="M11" s="60">
        <v>64.2209</v>
      </c>
      <c r="N11" s="61">
        <v>150</v>
      </c>
      <c r="O11" s="60">
        <v>0.50790000000000002</v>
      </c>
      <c r="P11" s="70">
        <v>451</v>
      </c>
      <c r="Q11" s="64">
        <v>1.52705</v>
      </c>
      <c r="R11" s="71">
        <v>1114</v>
      </c>
      <c r="S11" s="64">
        <v>3.7719238843367</v>
      </c>
      <c r="T11" s="59">
        <v>1706</v>
      </c>
      <c r="U11" s="66">
        <v>5.7763999999999998</v>
      </c>
      <c r="V11" s="67">
        <v>347</v>
      </c>
      <c r="W11" s="68">
        <v>100</v>
      </c>
    </row>
    <row r="12" spans="1:23" s="22" customFormat="1" ht="15" customHeight="1" x14ac:dyDescent="0.2">
      <c r="A12" s="21" t="s">
        <v>19</v>
      </c>
      <c r="B12" s="23" t="s">
        <v>24</v>
      </c>
      <c r="C12" s="24">
        <v>314737</v>
      </c>
      <c r="D12" s="25">
        <v>1524</v>
      </c>
      <c r="E12" s="26">
        <v>0.48420000000000002</v>
      </c>
      <c r="F12" s="33">
        <v>42016</v>
      </c>
      <c r="G12" s="26">
        <v>13.349600000000001</v>
      </c>
      <c r="H12" s="27">
        <v>157973</v>
      </c>
      <c r="I12" s="26">
        <v>50.192100000000003</v>
      </c>
      <c r="J12" s="27">
        <v>18768</v>
      </c>
      <c r="K12" s="26">
        <v>5.9630999999999998</v>
      </c>
      <c r="L12" s="27">
        <v>82249</v>
      </c>
      <c r="M12" s="26">
        <v>26.132612308054</v>
      </c>
      <c r="N12" s="33">
        <v>2110</v>
      </c>
      <c r="O12" s="26">
        <v>0.6704</v>
      </c>
      <c r="P12" s="35">
        <v>10097</v>
      </c>
      <c r="Q12" s="29">
        <v>3.2080799999999998</v>
      </c>
      <c r="R12" s="34">
        <v>15923</v>
      </c>
      <c r="S12" s="29">
        <v>5.0590999999999999</v>
      </c>
      <c r="T12" s="25">
        <v>24186</v>
      </c>
      <c r="U12" s="30">
        <v>7.6844999999999999</v>
      </c>
      <c r="V12" s="31">
        <v>2634</v>
      </c>
      <c r="W12" s="32">
        <v>100</v>
      </c>
    </row>
    <row r="13" spans="1:23" s="22" customFormat="1" ht="15" customHeight="1" x14ac:dyDescent="0.2">
      <c r="A13" s="21" t="s">
        <v>19</v>
      </c>
      <c r="B13" s="69" t="s">
        <v>25</v>
      </c>
      <c r="C13" s="58">
        <v>48262</v>
      </c>
      <c r="D13" s="59">
        <v>361</v>
      </c>
      <c r="E13" s="60">
        <v>0.748</v>
      </c>
      <c r="F13" s="62">
        <v>1663</v>
      </c>
      <c r="G13" s="60">
        <v>3.4458000000000002</v>
      </c>
      <c r="H13" s="61">
        <v>16062</v>
      </c>
      <c r="I13" s="60">
        <v>33.280799999999999</v>
      </c>
      <c r="J13" s="62">
        <v>3013</v>
      </c>
      <c r="K13" s="60">
        <v>6.2430000000000003</v>
      </c>
      <c r="L13" s="61">
        <v>25350</v>
      </c>
      <c r="M13" s="60">
        <v>52.525799999999997</v>
      </c>
      <c r="N13" s="61">
        <v>147</v>
      </c>
      <c r="O13" s="60">
        <v>0.30459999999999998</v>
      </c>
      <c r="P13" s="63">
        <v>1666</v>
      </c>
      <c r="Q13" s="64">
        <v>3.4519912146201999</v>
      </c>
      <c r="R13" s="59">
        <v>2467</v>
      </c>
      <c r="S13" s="64">
        <v>5.1116820687083004</v>
      </c>
      <c r="T13" s="71">
        <v>4349</v>
      </c>
      <c r="U13" s="66">
        <v>9.0112000000000005</v>
      </c>
      <c r="V13" s="67">
        <v>509</v>
      </c>
      <c r="W13" s="68">
        <v>100</v>
      </c>
    </row>
    <row r="14" spans="1:23" s="22" customFormat="1" ht="15" customHeight="1" x14ac:dyDescent="0.2">
      <c r="A14" s="21" t="s">
        <v>19</v>
      </c>
      <c r="B14" s="23" t="s">
        <v>26</v>
      </c>
      <c r="C14" s="36">
        <v>37369</v>
      </c>
      <c r="D14" s="25">
        <v>99</v>
      </c>
      <c r="E14" s="26">
        <v>0.26490000000000002</v>
      </c>
      <c r="F14" s="27">
        <v>1665</v>
      </c>
      <c r="G14" s="26">
        <v>4.4555999999999996</v>
      </c>
      <c r="H14" s="33">
        <v>6755</v>
      </c>
      <c r="I14" s="26">
        <v>18.076499999999999</v>
      </c>
      <c r="J14" s="33">
        <v>4614</v>
      </c>
      <c r="K14" s="26">
        <v>12.347099999999999</v>
      </c>
      <c r="L14" s="33">
        <v>23363</v>
      </c>
      <c r="M14" s="26">
        <v>62.519735609729999</v>
      </c>
      <c r="N14" s="27">
        <v>26</v>
      </c>
      <c r="O14" s="26">
        <v>6.9599999999999995E-2</v>
      </c>
      <c r="P14" s="28">
        <v>847</v>
      </c>
      <c r="Q14" s="29">
        <v>2.2665799999999998</v>
      </c>
      <c r="R14" s="34">
        <v>2646</v>
      </c>
      <c r="S14" s="29">
        <v>7.0807000000000002</v>
      </c>
      <c r="T14" s="25">
        <v>1181</v>
      </c>
      <c r="U14" s="30">
        <v>3.1604000000000001</v>
      </c>
      <c r="V14" s="31">
        <v>329</v>
      </c>
      <c r="W14" s="32">
        <v>100</v>
      </c>
    </row>
    <row r="15" spans="1:23" s="22" customFormat="1" ht="15" customHeight="1" x14ac:dyDescent="0.2">
      <c r="A15" s="21" t="s">
        <v>19</v>
      </c>
      <c r="B15" s="69" t="s">
        <v>27</v>
      </c>
      <c r="C15" s="72">
        <v>9407</v>
      </c>
      <c r="D15" s="59">
        <v>41</v>
      </c>
      <c r="E15" s="60">
        <v>0.43580000000000002</v>
      </c>
      <c r="F15" s="61">
        <v>330</v>
      </c>
      <c r="G15" s="60">
        <v>3.508</v>
      </c>
      <c r="H15" s="61">
        <v>1167</v>
      </c>
      <c r="I15" s="60">
        <v>12.4057</v>
      </c>
      <c r="J15" s="62">
        <v>2904</v>
      </c>
      <c r="K15" s="60">
        <v>30.8706</v>
      </c>
      <c r="L15" s="61">
        <v>4793</v>
      </c>
      <c r="M15" s="60">
        <v>50.9514</v>
      </c>
      <c r="N15" s="62">
        <v>16</v>
      </c>
      <c r="O15" s="60">
        <v>0.1701</v>
      </c>
      <c r="P15" s="63">
        <v>156</v>
      </c>
      <c r="Q15" s="64">
        <v>1.6583399999999999</v>
      </c>
      <c r="R15" s="71">
        <v>868</v>
      </c>
      <c r="S15" s="64">
        <v>9.2271999999999998</v>
      </c>
      <c r="T15" s="59">
        <v>218</v>
      </c>
      <c r="U15" s="66">
        <v>2.3174000000000001</v>
      </c>
      <c r="V15" s="67">
        <v>65</v>
      </c>
      <c r="W15" s="68">
        <v>100</v>
      </c>
    </row>
    <row r="16" spans="1:23" s="22" customFormat="1" ht="15" customHeight="1" x14ac:dyDescent="0.2">
      <c r="A16" s="21" t="s">
        <v>19</v>
      </c>
      <c r="B16" s="23" t="s">
        <v>28</v>
      </c>
      <c r="C16" s="36">
        <v>3942</v>
      </c>
      <c r="D16" s="34">
        <v>4</v>
      </c>
      <c r="E16" s="26">
        <v>0.10150000000000001</v>
      </c>
      <c r="F16" s="33">
        <v>66</v>
      </c>
      <c r="G16" s="26">
        <v>1.6742999999999999</v>
      </c>
      <c r="H16" s="27">
        <v>475</v>
      </c>
      <c r="I16" s="26">
        <v>12.0497</v>
      </c>
      <c r="J16" s="33">
        <v>3095</v>
      </c>
      <c r="K16" s="26">
        <v>78.513400000000004</v>
      </c>
      <c r="L16" s="27">
        <v>259</v>
      </c>
      <c r="M16" s="26">
        <v>6.5702999999999996</v>
      </c>
      <c r="N16" s="33">
        <v>2</v>
      </c>
      <c r="O16" s="26">
        <v>5.0700000000000002E-2</v>
      </c>
      <c r="P16" s="28">
        <v>41</v>
      </c>
      <c r="Q16" s="29">
        <v>1.0400799999999999</v>
      </c>
      <c r="R16" s="25">
        <v>666</v>
      </c>
      <c r="S16" s="29">
        <v>16.895</v>
      </c>
      <c r="T16" s="25">
        <v>253</v>
      </c>
      <c r="U16" s="30">
        <v>6.4180999999999999</v>
      </c>
      <c r="V16" s="31">
        <v>45</v>
      </c>
      <c r="W16" s="32">
        <v>100</v>
      </c>
    </row>
    <row r="17" spans="1:23" s="22" customFormat="1" ht="15" customHeight="1" x14ac:dyDescent="0.2">
      <c r="A17" s="21" t="s">
        <v>19</v>
      </c>
      <c r="B17" s="69" t="s">
        <v>29</v>
      </c>
      <c r="C17" s="58">
        <v>152941</v>
      </c>
      <c r="D17" s="59">
        <v>570</v>
      </c>
      <c r="E17" s="60">
        <v>0.37269999999999998</v>
      </c>
      <c r="F17" s="62">
        <v>4740</v>
      </c>
      <c r="G17" s="60">
        <v>3.0992343452703999</v>
      </c>
      <c r="H17" s="61">
        <v>45493</v>
      </c>
      <c r="I17" s="60">
        <v>29.7455</v>
      </c>
      <c r="J17" s="62">
        <v>31159</v>
      </c>
      <c r="K17" s="60">
        <v>20.373215815249001</v>
      </c>
      <c r="L17" s="62">
        <v>66300</v>
      </c>
      <c r="M17" s="60">
        <v>43.350099999999998</v>
      </c>
      <c r="N17" s="62">
        <v>198</v>
      </c>
      <c r="O17" s="60">
        <v>0.1295</v>
      </c>
      <c r="P17" s="70">
        <v>4481</v>
      </c>
      <c r="Q17" s="64">
        <v>2.9298899999999999</v>
      </c>
      <c r="R17" s="59">
        <v>3071</v>
      </c>
      <c r="S17" s="64">
        <v>2.008</v>
      </c>
      <c r="T17" s="59">
        <v>5362</v>
      </c>
      <c r="U17" s="66">
        <v>3.5059271222235999</v>
      </c>
      <c r="V17" s="67">
        <v>1100</v>
      </c>
      <c r="W17" s="68">
        <v>100</v>
      </c>
    </row>
    <row r="18" spans="1:23" s="22" customFormat="1" ht="15" customHeight="1" x14ac:dyDescent="0.2">
      <c r="A18" s="21" t="s">
        <v>19</v>
      </c>
      <c r="B18" s="23" t="s">
        <v>30</v>
      </c>
      <c r="C18" s="24">
        <v>102666</v>
      </c>
      <c r="D18" s="34">
        <v>198</v>
      </c>
      <c r="E18" s="26">
        <v>0.19289999999999999</v>
      </c>
      <c r="F18" s="27">
        <v>2478</v>
      </c>
      <c r="G18" s="26">
        <v>2.4137</v>
      </c>
      <c r="H18" s="27">
        <v>12635</v>
      </c>
      <c r="I18" s="26">
        <v>12.306900000000001</v>
      </c>
      <c r="J18" s="27">
        <v>42017</v>
      </c>
      <c r="K18" s="26">
        <v>40.925899999999999</v>
      </c>
      <c r="L18" s="27">
        <v>42325</v>
      </c>
      <c r="M18" s="26">
        <v>41.225900000000003</v>
      </c>
      <c r="N18" s="27">
        <v>133</v>
      </c>
      <c r="O18" s="26">
        <v>0.1295</v>
      </c>
      <c r="P18" s="28">
        <v>2880</v>
      </c>
      <c r="Q18" s="29">
        <v>2.8052100000000002</v>
      </c>
      <c r="R18" s="34">
        <v>10733</v>
      </c>
      <c r="S18" s="29">
        <v>10.4543</v>
      </c>
      <c r="T18" s="25">
        <v>2621</v>
      </c>
      <c r="U18" s="30">
        <v>2.5529000000000002</v>
      </c>
      <c r="V18" s="31">
        <v>594</v>
      </c>
      <c r="W18" s="32">
        <v>100</v>
      </c>
    </row>
    <row r="19" spans="1:23" s="22" customFormat="1" ht="15" customHeight="1" x14ac:dyDescent="0.2">
      <c r="A19" s="21" t="s">
        <v>19</v>
      </c>
      <c r="B19" s="69" t="s">
        <v>31</v>
      </c>
      <c r="C19" s="58">
        <v>10947</v>
      </c>
      <c r="D19" s="59">
        <v>48</v>
      </c>
      <c r="E19" s="60">
        <v>0.4385</v>
      </c>
      <c r="F19" s="61">
        <v>4651</v>
      </c>
      <c r="G19" s="60">
        <v>42.486499999999999</v>
      </c>
      <c r="H19" s="61">
        <v>683</v>
      </c>
      <c r="I19" s="60">
        <v>6.2392000000000003</v>
      </c>
      <c r="J19" s="61">
        <v>236</v>
      </c>
      <c r="K19" s="60">
        <v>2.1558000000000002</v>
      </c>
      <c r="L19" s="61">
        <v>1331</v>
      </c>
      <c r="M19" s="60">
        <v>12.1586</v>
      </c>
      <c r="N19" s="61">
        <v>3086</v>
      </c>
      <c r="O19" s="60">
        <v>28.1904</v>
      </c>
      <c r="P19" s="63">
        <v>912</v>
      </c>
      <c r="Q19" s="64">
        <v>8.3310499999999994</v>
      </c>
      <c r="R19" s="59">
        <v>515</v>
      </c>
      <c r="S19" s="64">
        <v>4.7045000000000003</v>
      </c>
      <c r="T19" s="59">
        <v>2469</v>
      </c>
      <c r="U19" s="66">
        <v>22.554099999999998</v>
      </c>
      <c r="V19" s="67">
        <v>67</v>
      </c>
      <c r="W19" s="68">
        <v>100</v>
      </c>
    </row>
    <row r="20" spans="1:23" s="22" customFormat="1" ht="15" customHeight="1" x14ac:dyDescent="0.2">
      <c r="A20" s="21" t="s">
        <v>19</v>
      </c>
      <c r="B20" s="23" t="s">
        <v>32</v>
      </c>
      <c r="C20" s="36">
        <v>15587</v>
      </c>
      <c r="D20" s="34">
        <v>171</v>
      </c>
      <c r="E20" s="26">
        <v>1.0971</v>
      </c>
      <c r="F20" s="33">
        <v>259</v>
      </c>
      <c r="G20" s="26">
        <v>1.6616411111824001</v>
      </c>
      <c r="H20" s="27">
        <v>2318</v>
      </c>
      <c r="I20" s="26">
        <v>14.8714</v>
      </c>
      <c r="J20" s="33">
        <v>126</v>
      </c>
      <c r="K20" s="26">
        <v>0.80840000000000001</v>
      </c>
      <c r="L20" s="33">
        <v>12348</v>
      </c>
      <c r="M20" s="26">
        <v>79.219899999999996</v>
      </c>
      <c r="N20" s="33">
        <v>53</v>
      </c>
      <c r="O20" s="26">
        <v>0.34</v>
      </c>
      <c r="P20" s="28">
        <v>312</v>
      </c>
      <c r="Q20" s="29">
        <v>2.0016699999999998</v>
      </c>
      <c r="R20" s="34">
        <v>224</v>
      </c>
      <c r="S20" s="29">
        <v>1.4371</v>
      </c>
      <c r="T20" s="25">
        <v>354</v>
      </c>
      <c r="U20" s="30">
        <v>2.2711233720408002</v>
      </c>
      <c r="V20" s="31">
        <v>245</v>
      </c>
      <c r="W20" s="32">
        <v>100</v>
      </c>
    </row>
    <row r="21" spans="1:23" s="22" customFormat="1" ht="15" customHeight="1" x14ac:dyDescent="0.2">
      <c r="A21" s="21" t="s">
        <v>19</v>
      </c>
      <c r="B21" s="69" t="s">
        <v>33</v>
      </c>
      <c r="C21" s="58">
        <v>104974</v>
      </c>
      <c r="D21" s="71">
        <v>271</v>
      </c>
      <c r="E21" s="60">
        <v>0.25819999999999999</v>
      </c>
      <c r="F21" s="61">
        <v>5048</v>
      </c>
      <c r="G21" s="60">
        <v>4.8087999999999997</v>
      </c>
      <c r="H21" s="62">
        <v>21813</v>
      </c>
      <c r="I21" s="60">
        <v>20.779399999999999</v>
      </c>
      <c r="J21" s="61">
        <v>14933</v>
      </c>
      <c r="K21" s="60">
        <v>14.225427248652</v>
      </c>
      <c r="L21" s="61">
        <v>59811</v>
      </c>
      <c r="M21" s="60">
        <v>56.976999999999997</v>
      </c>
      <c r="N21" s="61">
        <v>88</v>
      </c>
      <c r="O21" s="60">
        <v>8.3799999999999999E-2</v>
      </c>
      <c r="P21" s="70">
        <v>3010</v>
      </c>
      <c r="Q21" s="64">
        <v>2.8673799999999998</v>
      </c>
      <c r="R21" s="59">
        <v>6925</v>
      </c>
      <c r="S21" s="64">
        <v>6.5968999999999998</v>
      </c>
      <c r="T21" s="71">
        <v>2382</v>
      </c>
      <c r="U21" s="66">
        <v>2.2690999999999999</v>
      </c>
      <c r="V21" s="67">
        <v>885</v>
      </c>
      <c r="W21" s="68">
        <v>99.774000000000001</v>
      </c>
    </row>
    <row r="22" spans="1:23" s="22" customFormat="1" ht="15" customHeight="1" x14ac:dyDescent="0.2">
      <c r="A22" s="21" t="s">
        <v>19</v>
      </c>
      <c r="B22" s="23" t="s">
        <v>34</v>
      </c>
      <c r="C22" s="24">
        <v>67568</v>
      </c>
      <c r="D22" s="25">
        <v>172</v>
      </c>
      <c r="E22" s="26">
        <v>0.25459999999999999</v>
      </c>
      <c r="F22" s="33">
        <v>1454</v>
      </c>
      <c r="G22" s="26">
        <v>2.1518999999999999</v>
      </c>
      <c r="H22" s="33">
        <v>6441</v>
      </c>
      <c r="I22" s="26">
        <v>9.5326000000000004</v>
      </c>
      <c r="J22" s="27">
        <v>7828</v>
      </c>
      <c r="K22" s="26">
        <v>11.5854</v>
      </c>
      <c r="L22" s="27">
        <v>48905</v>
      </c>
      <c r="M22" s="26">
        <v>72.378900000000002</v>
      </c>
      <c r="N22" s="27">
        <v>35</v>
      </c>
      <c r="O22" s="26">
        <v>5.1799999999999999E-2</v>
      </c>
      <c r="P22" s="35">
        <v>2733</v>
      </c>
      <c r="Q22" s="29">
        <v>4.04481</v>
      </c>
      <c r="R22" s="34">
        <v>4945</v>
      </c>
      <c r="S22" s="29">
        <v>7.3186</v>
      </c>
      <c r="T22" s="34">
        <v>2764</v>
      </c>
      <c r="U22" s="30">
        <v>4.0907</v>
      </c>
      <c r="V22" s="31">
        <v>429</v>
      </c>
      <c r="W22" s="32">
        <v>100</v>
      </c>
    </row>
    <row r="23" spans="1:23" s="22" customFormat="1" ht="15" customHeight="1" x14ac:dyDescent="0.2">
      <c r="A23" s="21" t="s">
        <v>19</v>
      </c>
      <c r="B23" s="69" t="s">
        <v>35</v>
      </c>
      <c r="C23" s="58">
        <v>23423</v>
      </c>
      <c r="D23" s="59">
        <v>77</v>
      </c>
      <c r="E23" s="60">
        <v>0.32869999999999999</v>
      </c>
      <c r="F23" s="61">
        <v>652</v>
      </c>
      <c r="G23" s="60">
        <v>2.7835999999999999</v>
      </c>
      <c r="H23" s="61">
        <v>1849</v>
      </c>
      <c r="I23" s="60">
        <v>7.8940000000000001</v>
      </c>
      <c r="J23" s="61">
        <v>948</v>
      </c>
      <c r="K23" s="60">
        <v>4.0472999999999999</v>
      </c>
      <c r="L23" s="61">
        <v>19279</v>
      </c>
      <c r="M23" s="60">
        <v>82.308000000000007</v>
      </c>
      <c r="N23" s="61">
        <v>43</v>
      </c>
      <c r="O23" s="60">
        <v>0.18360000000000001</v>
      </c>
      <c r="P23" s="70">
        <v>575</v>
      </c>
      <c r="Q23" s="64">
        <v>2.4548520684796999</v>
      </c>
      <c r="R23" s="71">
        <v>712</v>
      </c>
      <c r="S23" s="64">
        <v>3.0396999999999998</v>
      </c>
      <c r="T23" s="59">
        <v>355</v>
      </c>
      <c r="U23" s="66">
        <v>1.5156000000000001</v>
      </c>
      <c r="V23" s="67">
        <v>374</v>
      </c>
      <c r="W23" s="68">
        <v>100</v>
      </c>
    </row>
    <row r="24" spans="1:23" s="22" customFormat="1" ht="15" customHeight="1" x14ac:dyDescent="0.2">
      <c r="A24" s="21" t="s">
        <v>19</v>
      </c>
      <c r="B24" s="23" t="s">
        <v>36</v>
      </c>
      <c r="C24" s="24">
        <v>25160</v>
      </c>
      <c r="D24" s="34">
        <v>285</v>
      </c>
      <c r="E24" s="26">
        <v>1.1328</v>
      </c>
      <c r="F24" s="27">
        <v>725</v>
      </c>
      <c r="G24" s="26">
        <v>2.8816000000000002</v>
      </c>
      <c r="H24" s="33">
        <v>3889</v>
      </c>
      <c r="I24" s="26">
        <v>15.457100000000001</v>
      </c>
      <c r="J24" s="27">
        <v>1426</v>
      </c>
      <c r="K24" s="26">
        <v>5.6677</v>
      </c>
      <c r="L24" s="27">
        <v>17746</v>
      </c>
      <c r="M24" s="26">
        <v>70.532600000000002</v>
      </c>
      <c r="N24" s="27">
        <v>38</v>
      </c>
      <c r="O24" s="26">
        <v>0.15103338632749999</v>
      </c>
      <c r="P24" s="35">
        <v>1051</v>
      </c>
      <c r="Q24" s="29">
        <v>4.17727</v>
      </c>
      <c r="R24" s="34">
        <v>1088</v>
      </c>
      <c r="S24" s="29">
        <v>4.3243</v>
      </c>
      <c r="T24" s="25">
        <v>1550</v>
      </c>
      <c r="U24" s="30">
        <v>6.1605999999999996</v>
      </c>
      <c r="V24" s="31">
        <v>378</v>
      </c>
      <c r="W24" s="32">
        <v>100</v>
      </c>
    </row>
    <row r="25" spans="1:23" s="22" customFormat="1" ht="15" customHeight="1" x14ac:dyDescent="0.2">
      <c r="A25" s="21" t="s">
        <v>19</v>
      </c>
      <c r="B25" s="69" t="s">
        <v>37</v>
      </c>
      <c r="C25" s="72">
        <v>53200</v>
      </c>
      <c r="D25" s="59">
        <v>66</v>
      </c>
      <c r="E25" s="60">
        <v>0.1241</v>
      </c>
      <c r="F25" s="61">
        <v>788</v>
      </c>
      <c r="G25" s="60">
        <v>1.4812030075188001</v>
      </c>
      <c r="H25" s="61">
        <v>2193</v>
      </c>
      <c r="I25" s="60">
        <v>4.1222000000000003</v>
      </c>
      <c r="J25" s="61">
        <v>5724</v>
      </c>
      <c r="K25" s="60">
        <v>10.759399999999999</v>
      </c>
      <c r="L25" s="62">
        <v>43144</v>
      </c>
      <c r="M25" s="60">
        <v>81.097700000000003</v>
      </c>
      <c r="N25" s="61">
        <v>48</v>
      </c>
      <c r="O25" s="60">
        <v>9.0200000000000002E-2</v>
      </c>
      <c r="P25" s="70">
        <v>1237</v>
      </c>
      <c r="Q25" s="64">
        <v>2.3251900000000001</v>
      </c>
      <c r="R25" s="59">
        <v>3974</v>
      </c>
      <c r="S25" s="64">
        <v>7.4699</v>
      </c>
      <c r="T25" s="59">
        <v>606</v>
      </c>
      <c r="U25" s="66">
        <v>1.1390977443609001</v>
      </c>
      <c r="V25" s="67">
        <v>406</v>
      </c>
      <c r="W25" s="68">
        <v>100</v>
      </c>
    </row>
    <row r="26" spans="1:23" s="22" customFormat="1" ht="15" customHeight="1" x14ac:dyDescent="0.2">
      <c r="A26" s="21" t="s">
        <v>19</v>
      </c>
      <c r="B26" s="23" t="s">
        <v>38</v>
      </c>
      <c r="C26" s="24">
        <v>37911</v>
      </c>
      <c r="D26" s="25">
        <v>220</v>
      </c>
      <c r="E26" s="26">
        <v>0.58030000000000004</v>
      </c>
      <c r="F26" s="33">
        <v>800</v>
      </c>
      <c r="G26" s="26">
        <v>2.1101999999999999</v>
      </c>
      <c r="H26" s="33">
        <v>1904</v>
      </c>
      <c r="I26" s="26">
        <v>5.0222890453957998</v>
      </c>
      <c r="J26" s="27">
        <v>15587</v>
      </c>
      <c r="K26" s="26">
        <v>41.114699999999999</v>
      </c>
      <c r="L26" s="27">
        <v>18874</v>
      </c>
      <c r="M26" s="26">
        <v>49.784999999999997</v>
      </c>
      <c r="N26" s="33">
        <v>38</v>
      </c>
      <c r="O26" s="26">
        <v>0.1002</v>
      </c>
      <c r="P26" s="35">
        <v>488</v>
      </c>
      <c r="Q26" s="29">
        <v>1.2872300000000001</v>
      </c>
      <c r="R26" s="25">
        <v>1401</v>
      </c>
      <c r="S26" s="29">
        <v>3.6955</v>
      </c>
      <c r="T26" s="25">
        <v>566</v>
      </c>
      <c r="U26" s="30">
        <v>1.4930000000000001</v>
      </c>
      <c r="V26" s="31">
        <v>365</v>
      </c>
      <c r="W26" s="32">
        <v>100</v>
      </c>
    </row>
    <row r="27" spans="1:23" s="22" customFormat="1" ht="15" customHeight="1" x14ac:dyDescent="0.2">
      <c r="A27" s="21" t="s">
        <v>19</v>
      </c>
      <c r="B27" s="69" t="s">
        <v>39</v>
      </c>
      <c r="C27" s="72">
        <v>9597</v>
      </c>
      <c r="D27" s="71">
        <v>65</v>
      </c>
      <c r="E27" s="60">
        <v>0.67730000000000001</v>
      </c>
      <c r="F27" s="61">
        <v>170</v>
      </c>
      <c r="G27" s="60">
        <v>1.7713868917369999</v>
      </c>
      <c r="H27" s="61">
        <v>183</v>
      </c>
      <c r="I27" s="60">
        <v>1.9068000000000001</v>
      </c>
      <c r="J27" s="61">
        <v>362</v>
      </c>
      <c r="K27" s="60">
        <v>3.7719999999999998</v>
      </c>
      <c r="L27" s="62">
        <v>8679</v>
      </c>
      <c r="M27" s="60">
        <v>90.4345</v>
      </c>
      <c r="N27" s="61">
        <v>11</v>
      </c>
      <c r="O27" s="60">
        <v>0.11459999999999999</v>
      </c>
      <c r="P27" s="70">
        <v>127</v>
      </c>
      <c r="Q27" s="64">
        <v>1.3233299999999999</v>
      </c>
      <c r="R27" s="71">
        <v>724</v>
      </c>
      <c r="S27" s="64">
        <v>7.5439999999999996</v>
      </c>
      <c r="T27" s="59">
        <v>197</v>
      </c>
      <c r="U27" s="66">
        <v>2.0527000000000002</v>
      </c>
      <c r="V27" s="67">
        <v>132</v>
      </c>
      <c r="W27" s="68">
        <v>100</v>
      </c>
    </row>
    <row r="28" spans="1:23" s="22" customFormat="1" ht="15" customHeight="1" x14ac:dyDescent="0.2">
      <c r="A28" s="21" t="s">
        <v>19</v>
      </c>
      <c r="B28" s="23" t="s">
        <v>40</v>
      </c>
      <c r="C28" s="36">
        <v>51698</v>
      </c>
      <c r="D28" s="34">
        <v>137</v>
      </c>
      <c r="E28" s="26">
        <v>0.26500000000000001</v>
      </c>
      <c r="F28" s="27">
        <v>3642</v>
      </c>
      <c r="G28" s="26">
        <v>7.0448000000000004</v>
      </c>
      <c r="H28" s="27">
        <v>6195</v>
      </c>
      <c r="I28" s="26">
        <v>11.9831</v>
      </c>
      <c r="J28" s="27">
        <v>18340</v>
      </c>
      <c r="K28" s="26">
        <v>35.475299999999997</v>
      </c>
      <c r="L28" s="33">
        <v>21403</v>
      </c>
      <c r="M28" s="26">
        <v>41.400100000000002</v>
      </c>
      <c r="N28" s="27">
        <v>67</v>
      </c>
      <c r="O28" s="26">
        <v>0.12959999999999999</v>
      </c>
      <c r="P28" s="28">
        <v>1914</v>
      </c>
      <c r="Q28" s="29">
        <v>3.7022699999999999</v>
      </c>
      <c r="R28" s="25">
        <v>3681</v>
      </c>
      <c r="S28" s="29">
        <v>7.1201999999999996</v>
      </c>
      <c r="T28" s="34">
        <v>925</v>
      </c>
      <c r="U28" s="30">
        <v>1.7891999999999999</v>
      </c>
      <c r="V28" s="31">
        <v>300</v>
      </c>
      <c r="W28" s="32">
        <v>100</v>
      </c>
    </row>
    <row r="29" spans="1:23" s="22" customFormat="1" ht="15" customHeight="1" x14ac:dyDescent="0.2">
      <c r="A29" s="21" t="s">
        <v>19</v>
      </c>
      <c r="B29" s="69" t="s">
        <v>41</v>
      </c>
      <c r="C29" s="58">
        <v>58917</v>
      </c>
      <c r="D29" s="59">
        <v>147</v>
      </c>
      <c r="E29" s="60">
        <v>0.2495</v>
      </c>
      <c r="F29" s="61">
        <v>3470</v>
      </c>
      <c r="G29" s="60">
        <v>5.8895999999999997</v>
      </c>
      <c r="H29" s="62">
        <v>8203</v>
      </c>
      <c r="I29" s="60">
        <v>13.923</v>
      </c>
      <c r="J29" s="61">
        <v>4558</v>
      </c>
      <c r="K29" s="60">
        <v>7.7363</v>
      </c>
      <c r="L29" s="62">
        <v>40863</v>
      </c>
      <c r="M29" s="60">
        <v>69.356899999999996</v>
      </c>
      <c r="N29" s="61">
        <v>54</v>
      </c>
      <c r="O29" s="60">
        <v>9.1700000000000004E-2</v>
      </c>
      <c r="P29" s="70">
        <v>1622</v>
      </c>
      <c r="Q29" s="64">
        <v>2.7530299999999999</v>
      </c>
      <c r="R29" s="59">
        <v>7423</v>
      </c>
      <c r="S29" s="64">
        <v>12.5991</v>
      </c>
      <c r="T29" s="59">
        <v>1897</v>
      </c>
      <c r="U29" s="66">
        <v>3.2198000000000002</v>
      </c>
      <c r="V29" s="67">
        <v>423</v>
      </c>
      <c r="W29" s="68">
        <v>99.527000000000001</v>
      </c>
    </row>
    <row r="30" spans="1:23" s="22" customFormat="1" ht="15" customHeight="1" x14ac:dyDescent="0.2">
      <c r="A30" s="21" t="s">
        <v>19</v>
      </c>
      <c r="B30" s="23" t="s">
        <v>42</v>
      </c>
      <c r="C30" s="24">
        <v>105758</v>
      </c>
      <c r="D30" s="34">
        <v>763</v>
      </c>
      <c r="E30" s="26">
        <v>0.72150000000000003</v>
      </c>
      <c r="F30" s="33">
        <v>2930</v>
      </c>
      <c r="G30" s="26">
        <v>2.7705000000000002</v>
      </c>
      <c r="H30" s="27">
        <v>6481</v>
      </c>
      <c r="I30" s="26">
        <v>6.1280999999999999</v>
      </c>
      <c r="J30" s="27">
        <v>18469</v>
      </c>
      <c r="K30" s="26">
        <v>17.4635</v>
      </c>
      <c r="L30" s="27">
        <v>74410</v>
      </c>
      <c r="M30" s="26">
        <v>70.358699999999999</v>
      </c>
      <c r="N30" s="27">
        <v>102</v>
      </c>
      <c r="O30" s="26">
        <v>9.64E-2</v>
      </c>
      <c r="P30" s="28">
        <v>2603</v>
      </c>
      <c r="Q30" s="29">
        <v>2.4612795249531998</v>
      </c>
      <c r="R30" s="25">
        <v>8583</v>
      </c>
      <c r="S30" s="29">
        <v>8.1157000000000004</v>
      </c>
      <c r="T30" s="34">
        <v>3658</v>
      </c>
      <c r="U30" s="30">
        <v>3.4588000000000001</v>
      </c>
      <c r="V30" s="31">
        <v>1213</v>
      </c>
      <c r="W30" s="32">
        <v>100</v>
      </c>
    </row>
    <row r="31" spans="1:23" s="22" customFormat="1" ht="15" customHeight="1" x14ac:dyDescent="0.2">
      <c r="A31" s="21" t="s">
        <v>19</v>
      </c>
      <c r="B31" s="69" t="s">
        <v>43</v>
      </c>
      <c r="C31" s="72">
        <v>56553</v>
      </c>
      <c r="D31" s="59">
        <v>707</v>
      </c>
      <c r="E31" s="60">
        <v>1.2502</v>
      </c>
      <c r="F31" s="62">
        <v>4049</v>
      </c>
      <c r="G31" s="60">
        <v>7.1597</v>
      </c>
      <c r="H31" s="61">
        <v>4146</v>
      </c>
      <c r="I31" s="60">
        <v>7.3311999999999999</v>
      </c>
      <c r="J31" s="62">
        <v>5562</v>
      </c>
      <c r="K31" s="60">
        <v>9.8350000000000009</v>
      </c>
      <c r="L31" s="61">
        <v>40907</v>
      </c>
      <c r="M31" s="60">
        <v>72.3339</v>
      </c>
      <c r="N31" s="61">
        <v>28</v>
      </c>
      <c r="O31" s="60">
        <v>4.9500000000000002E-2</v>
      </c>
      <c r="P31" s="63">
        <v>1154</v>
      </c>
      <c r="Q31" s="64">
        <v>2.0405600000000002</v>
      </c>
      <c r="R31" s="59">
        <v>4582</v>
      </c>
      <c r="S31" s="64">
        <v>8.1021000000000001</v>
      </c>
      <c r="T31" s="71">
        <v>1940</v>
      </c>
      <c r="U31" s="66">
        <v>3.4304000000000001</v>
      </c>
      <c r="V31" s="67">
        <v>837</v>
      </c>
      <c r="W31" s="68">
        <v>100</v>
      </c>
    </row>
    <row r="32" spans="1:23" s="22" customFormat="1" ht="15" customHeight="1" x14ac:dyDescent="0.2">
      <c r="A32" s="21" t="s">
        <v>19</v>
      </c>
      <c r="B32" s="23" t="s">
        <v>44</v>
      </c>
      <c r="C32" s="24">
        <v>28121</v>
      </c>
      <c r="D32" s="25">
        <v>62</v>
      </c>
      <c r="E32" s="26">
        <v>0.2205</v>
      </c>
      <c r="F32" s="27">
        <v>356</v>
      </c>
      <c r="G32" s="26">
        <v>1.266</v>
      </c>
      <c r="H32" s="27">
        <v>738</v>
      </c>
      <c r="I32" s="26">
        <v>2.6244000000000001</v>
      </c>
      <c r="J32" s="27">
        <v>13810</v>
      </c>
      <c r="K32" s="26">
        <v>49.109200000000001</v>
      </c>
      <c r="L32" s="33">
        <v>13063</v>
      </c>
      <c r="M32" s="26">
        <v>46.452800000000003</v>
      </c>
      <c r="N32" s="33">
        <v>15</v>
      </c>
      <c r="O32" s="26">
        <v>5.33E-2</v>
      </c>
      <c r="P32" s="35">
        <v>77</v>
      </c>
      <c r="Q32" s="29">
        <v>0.27382000000000001</v>
      </c>
      <c r="R32" s="34">
        <v>1020</v>
      </c>
      <c r="S32" s="29">
        <v>3.6272000000000002</v>
      </c>
      <c r="T32" s="25">
        <v>296</v>
      </c>
      <c r="U32" s="30">
        <v>1.0526</v>
      </c>
      <c r="V32" s="31">
        <v>318</v>
      </c>
      <c r="W32" s="32">
        <v>100</v>
      </c>
    </row>
    <row r="33" spans="1:23" s="22" customFormat="1" ht="15" customHeight="1" x14ac:dyDescent="0.2">
      <c r="A33" s="21" t="s">
        <v>19</v>
      </c>
      <c r="B33" s="69" t="s">
        <v>45</v>
      </c>
      <c r="C33" s="58">
        <v>48991</v>
      </c>
      <c r="D33" s="71">
        <v>188</v>
      </c>
      <c r="E33" s="60">
        <v>0.38369999999999999</v>
      </c>
      <c r="F33" s="61">
        <v>1092</v>
      </c>
      <c r="G33" s="60">
        <v>2.2290000000000001</v>
      </c>
      <c r="H33" s="62">
        <v>2486</v>
      </c>
      <c r="I33" s="60">
        <v>5.0744014206691004</v>
      </c>
      <c r="J33" s="61">
        <v>7387</v>
      </c>
      <c r="K33" s="60">
        <v>15.0783</v>
      </c>
      <c r="L33" s="61">
        <v>36668</v>
      </c>
      <c r="M33" s="60">
        <v>74.846400000000003</v>
      </c>
      <c r="N33" s="62">
        <v>96</v>
      </c>
      <c r="O33" s="60">
        <v>0.19600000000000001</v>
      </c>
      <c r="P33" s="70">
        <v>1074</v>
      </c>
      <c r="Q33" s="64">
        <v>2.19224</v>
      </c>
      <c r="R33" s="71">
        <v>2265</v>
      </c>
      <c r="S33" s="64">
        <v>4.6233000000000004</v>
      </c>
      <c r="T33" s="71">
        <v>704</v>
      </c>
      <c r="U33" s="66">
        <v>1.4370000000000001</v>
      </c>
      <c r="V33" s="67">
        <v>694</v>
      </c>
      <c r="W33" s="68">
        <v>100</v>
      </c>
    </row>
    <row r="34" spans="1:23" s="22" customFormat="1" ht="15" customHeight="1" x14ac:dyDescent="0.2">
      <c r="A34" s="21" t="s">
        <v>19</v>
      </c>
      <c r="B34" s="23" t="s">
        <v>46</v>
      </c>
      <c r="C34" s="36">
        <v>6997</v>
      </c>
      <c r="D34" s="25">
        <v>552</v>
      </c>
      <c r="E34" s="26">
        <v>7.8891</v>
      </c>
      <c r="F34" s="27">
        <v>79</v>
      </c>
      <c r="G34" s="26">
        <v>1.1291</v>
      </c>
      <c r="H34" s="33">
        <v>209</v>
      </c>
      <c r="I34" s="26">
        <v>2.9870000000000001</v>
      </c>
      <c r="J34" s="27">
        <v>70</v>
      </c>
      <c r="K34" s="26">
        <v>1.0004</v>
      </c>
      <c r="L34" s="33">
        <v>5958</v>
      </c>
      <c r="M34" s="26">
        <v>85.150800000000004</v>
      </c>
      <c r="N34" s="33">
        <v>16</v>
      </c>
      <c r="O34" s="26">
        <v>0.22869999999999999</v>
      </c>
      <c r="P34" s="28">
        <v>113</v>
      </c>
      <c r="Q34" s="29">
        <v>1.6149800000000001</v>
      </c>
      <c r="R34" s="34">
        <v>157</v>
      </c>
      <c r="S34" s="29">
        <v>2.2437999999999998</v>
      </c>
      <c r="T34" s="34">
        <v>41</v>
      </c>
      <c r="U34" s="30">
        <v>0.58599999999999997</v>
      </c>
      <c r="V34" s="31">
        <v>183</v>
      </c>
      <c r="W34" s="32">
        <v>100</v>
      </c>
    </row>
    <row r="35" spans="1:23" s="22" customFormat="1" ht="15" customHeight="1" x14ac:dyDescent="0.2">
      <c r="A35" s="21" t="s">
        <v>19</v>
      </c>
      <c r="B35" s="69" t="s">
        <v>47</v>
      </c>
      <c r="C35" s="72">
        <v>19009</v>
      </c>
      <c r="D35" s="71">
        <v>167</v>
      </c>
      <c r="E35" s="60">
        <v>0.87849999999999995</v>
      </c>
      <c r="F35" s="61">
        <v>480</v>
      </c>
      <c r="G35" s="60">
        <v>2.5251000000000001</v>
      </c>
      <c r="H35" s="62">
        <v>2838</v>
      </c>
      <c r="I35" s="60">
        <v>14.9298</v>
      </c>
      <c r="J35" s="61">
        <v>1085</v>
      </c>
      <c r="K35" s="60">
        <v>5.7077999999999998</v>
      </c>
      <c r="L35" s="62">
        <v>13860</v>
      </c>
      <c r="M35" s="60">
        <v>72.912800000000004</v>
      </c>
      <c r="N35" s="61">
        <v>24</v>
      </c>
      <c r="O35" s="60">
        <v>0.1263</v>
      </c>
      <c r="P35" s="70">
        <v>555</v>
      </c>
      <c r="Q35" s="64">
        <v>2.91967</v>
      </c>
      <c r="R35" s="71">
        <v>977</v>
      </c>
      <c r="S35" s="64">
        <v>5.1397000000000004</v>
      </c>
      <c r="T35" s="71">
        <v>204</v>
      </c>
      <c r="U35" s="66">
        <v>1.0731999999999999</v>
      </c>
      <c r="V35" s="67">
        <v>325</v>
      </c>
      <c r="W35" s="68">
        <v>100</v>
      </c>
    </row>
    <row r="36" spans="1:23" s="22" customFormat="1" ht="15" customHeight="1" x14ac:dyDescent="0.2">
      <c r="A36" s="21" t="s">
        <v>19</v>
      </c>
      <c r="B36" s="23" t="s">
        <v>48</v>
      </c>
      <c r="C36" s="36">
        <v>30802</v>
      </c>
      <c r="D36" s="34">
        <v>250</v>
      </c>
      <c r="E36" s="26">
        <v>0.81163560807739998</v>
      </c>
      <c r="F36" s="27">
        <v>2266</v>
      </c>
      <c r="G36" s="26">
        <v>7.3567</v>
      </c>
      <c r="H36" s="27">
        <v>12361</v>
      </c>
      <c r="I36" s="26">
        <v>40.130499999999998</v>
      </c>
      <c r="J36" s="33">
        <v>3029</v>
      </c>
      <c r="K36" s="26">
        <v>9.8338000000000001</v>
      </c>
      <c r="L36" s="33">
        <v>10790</v>
      </c>
      <c r="M36" s="26">
        <v>35.030200000000001</v>
      </c>
      <c r="N36" s="27">
        <v>473</v>
      </c>
      <c r="O36" s="26">
        <v>1.5356000000000001</v>
      </c>
      <c r="P36" s="35">
        <v>1633</v>
      </c>
      <c r="Q36" s="29">
        <v>5.3015999999999996</v>
      </c>
      <c r="R36" s="34">
        <v>1462</v>
      </c>
      <c r="S36" s="29">
        <v>4.7464000000000004</v>
      </c>
      <c r="T36" s="25">
        <v>1463</v>
      </c>
      <c r="U36" s="30">
        <v>4.7496999999999998</v>
      </c>
      <c r="V36" s="31">
        <v>161</v>
      </c>
      <c r="W36" s="32">
        <v>100</v>
      </c>
    </row>
    <row r="37" spans="1:23" s="22" customFormat="1" ht="15" customHeight="1" x14ac:dyDescent="0.2">
      <c r="A37" s="21" t="s">
        <v>19</v>
      </c>
      <c r="B37" s="69" t="s">
        <v>49</v>
      </c>
      <c r="C37" s="58">
        <v>11858</v>
      </c>
      <c r="D37" s="59">
        <v>26</v>
      </c>
      <c r="E37" s="60">
        <v>0.2192612582223</v>
      </c>
      <c r="F37" s="61">
        <v>434</v>
      </c>
      <c r="G37" s="60">
        <v>3.66</v>
      </c>
      <c r="H37" s="61">
        <v>393</v>
      </c>
      <c r="I37" s="60">
        <v>3.3142</v>
      </c>
      <c r="J37" s="61">
        <v>257</v>
      </c>
      <c r="K37" s="60">
        <v>2.1673</v>
      </c>
      <c r="L37" s="61">
        <v>10588</v>
      </c>
      <c r="M37" s="60">
        <v>89.289900000000003</v>
      </c>
      <c r="N37" s="62">
        <v>8</v>
      </c>
      <c r="O37" s="60">
        <v>6.7500000000000004E-2</v>
      </c>
      <c r="P37" s="70">
        <v>152</v>
      </c>
      <c r="Q37" s="64">
        <v>1.2818400000000001</v>
      </c>
      <c r="R37" s="71">
        <v>804</v>
      </c>
      <c r="S37" s="64">
        <v>6.7801999999999998</v>
      </c>
      <c r="T37" s="59">
        <v>163</v>
      </c>
      <c r="U37" s="66">
        <v>1.3746</v>
      </c>
      <c r="V37" s="67">
        <v>94</v>
      </c>
      <c r="W37" s="68">
        <v>100</v>
      </c>
    </row>
    <row r="38" spans="1:23" s="22" customFormat="1" ht="15" customHeight="1" x14ac:dyDescent="0.2">
      <c r="A38" s="21" t="s">
        <v>19</v>
      </c>
      <c r="B38" s="23" t="s">
        <v>50</v>
      </c>
      <c r="C38" s="24">
        <v>91852</v>
      </c>
      <c r="D38" s="25">
        <v>108</v>
      </c>
      <c r="E38" s="26">
        <v>0.1176</v>
      </c>
      <c r="F38" s="27">
        <v>9064</v>
      </c>
      <c r="G38" s="26">
        <v>9.8680000000000003</v>
      </c>
      <c r="H38" s="27">
        <v>20138</v>
      </c>
      <c r="I38" s="26">
        <v>21.924399999999999</v>
      </c>
      <c r="J38" s="27">
        <v>14572</v>
      </c>
      <c r="K38" s="26">
        <v>15.864699999999999</v>
      </c>
      <c r="L38" s="27">
        <v>46544</v>
      </c>
      <c r="M38" s="26">
        <v>50.672800000000002</v>
      </c>
      <c r="N38" s="27">
        <v>205</v>
      </c>
      <c r="O38" s="26">
        <v>0.22320000000000001</v>
      </c>
      <c r="P38" s="28">
        <v>1221</v>
      </c>
      <c r="Q38" s="29">
        <v>1.32931</v>
      </c>
      <c r="R38" s="34">
        <v>9355</v>
      </c>
      <c r="S38" s="29">
        <v>10.184900000000001</v>
      </c>
      <c r="T38" s="25">
        <v>1872</v>
      </c>
      <c r="U38" s="30">
        <v>2.0380612289335001</v>
      </c>
      <c r="V38" s="31">
        <v>548</v>
      </c>
      <c r="W38" s="32">
        <v>100</v>
      </c>
    </row>
    <row r="39" spans="1:23" s="22" customFormat="1" ht="15" customHeight="1" x14ac:dyDescent="0.2">
      <c r="A39" s="21" t="s">
        <v>19</v>
      </c>
      <c r="B39" s="69" t="s">
        <v>51</v>
      </c>
      <c r="C39" s="58">
        <v>22574</v>
      </c>
      <c r="D39" s="71">
        <v>2462</v>
      </c>
      <c r="E39" s="60">
        <v>10.9064</v>
      </c>
      <c r="F39" s="61">
        <v>290</v>
      </c>
      <c r="G39" s="60">
        <v>1.2847</v>
      </c>
      <c r="H39" s="62">
        <v>13500</v>
      </c>
      <c r="I39" s="60">
        <v>59.803313546558002</v>
      </c>
      <c r="J39" s="61">
        <v>413</v>
      </c>
      <c r="K39" s="60">
        <v>1.8294999999999999</v>
      </c>
      <c r="L39" s="62">
        <v>5566</v>
      </c>
      <c r="M39" s="60">
        <v>24.656684681491999</v>
      </c>
      <c r="N39" s="61">
        <v>26</v>
      </c>
      <c r="O39" s="60">
        <v>0.1152</v>
      </c>
      <c r="P39" s="70">
        <v>317</v>
      </c>
      <c r="Q39" s="64">
        <v>1.4042699999999999</v>
      </c>
      <c r="R39" s="59">
        <v>2056</v>
      </c>
      <c r="S39" s="64">
        <v>9.1077999999999992</v>
      </c>
      <c r="T39" s="59">
        <v>2396</v>
      </c>
      <c r="U39" s="66">
        <v>10.614000000000001</v>
      </c>
      <c r="V39" s="67">
        <v>237</v>
      </c>
      <c r="W39" s="68">
        <v>100</v>
      </c>
    </row>
    <row r="40" spans="1:23" s="22" customFormat="1" ht="15" customHeight="1" x14ac:dyDescent="0.2">
      <c r="A40" s="21" t="s">
        <v>19</v>
      </c>
      <c r="B40" s="23" t="s">
        <v>52</v>
      </c>
      <c r="C40" s="36">
        <v>138515</v>
      </c>
      <c r="D40" s="25">
        <v>715</v>
      </c>
      <c r="E40" s="26">
        <v>0.51618958235570001</v>
      </c>
      <c r="F40" s="27">
        <v>16618</v>
      </c>
      <c r="G40" s="26">
        <v>11.997299999999999</v>
      </c>
      <c r="H40" s="27">
        <v>30924</v>
      </c>
      <c r="I40" s="26">
        <v>22.325399999999998</v>
      </c>
      <c r="J40" s="33">
        <v>23138</v>
      </c>
      <c r="K40" s="26">
        <v>16.7043</v>
      </c>
      <c r="L40" s="33">
        <v>64821</v>
      </c>
      <c r="M40" s="26">
        <v>46.7971</v>
      </c>
      <c r="N40" s="27">
        <v>377</v>
      </c>
      <c r="O40" s="26">
        <v>0.2722</v>
      </c>
      <c r="P40" s="28">
        <v>1922</v>
      </c>
      <c r="Q40" s="29">
        <v>1.38758</v>
      </c>
      <c r="R40" s="34">
        <v>9273</v>
      </c>
      <c r="S40" s="29">
        <v>6.6946000000000003</v>
      </c>
      <c r="T40" s="25">
        <v>4227</v>
      </c>
      <c r="U40" s="30">
        <v>3.0516999999999999</v>
      </c>
      <c r="V40" s="31">
        <v>1616</v>
      </c>
      <c r="W40" s="32">
        <v>100</v>
      </c>
    </row>
    <row r="41" spans="1:23" s="22" customFormat="1" ht="15" customHeight="1" x14ac:dyDescent="0.2">
      <c r="A41" s="21" t="s">
        <v>19</v>
      </c>
      <c r="B41" s="69" t="s">
        <v>53</v>
      </c>
      <c r="C41" s="58">
        <v>96462</v>
      </c>
      <c r="D41" s="71">
        <v>1375</v>
      </c>
      <c r="E41" s="60">
        <v>1.4254317762435</v>
      </c>
      <c r="F41" s="61">
        <v>2819</v>
      </c>
      <c r="G41" s="60">
        <v>2.9224000000000001</v>
      </c>
      <c r="H41" s="61">
        <v>12097</v>
      </c>
      <c r="I41" s="60">
        <v>12.540699999999999</v>
      </c>
      <c r="J41" s="61">
        <v>24067</v>
      </c>
      <c r="K41" s="60">
        <v>24.9497</v>
      </c>
      <c r="L41" s="62">
        <v>52543</v>
      </c>
      <c r="M41" s="60">
        <v>54.470199999999998</v>
      </c>
      <c r="N41" s="62">
        <v>122</v>
      </c>
      <c r="O41" s="60">
        <v>0.1265</v>
      </c>
      <c r="P41" s="63">
        <v>3439</v>
      </c>
      <c r="Q41" s="64">
        <v>3.5651299999999999</v>
      </c>
      <c r="R41" s="59">
        <v>6695</v>
      </c>
      <c r="S41" s="64">
        <v>6.9405999999999999</v>
      </c>
      <c r="T41" s="71">
        <v>1795</v>
      </c>
      <c r="U41" s="66">
        <v>1.8608</v>
      </c>
      <c r="V41" s="67">
        <v>667</v>
      </c>
      <c r="W41" s="68">
        <v>100</v>
      </c>
    </row>
    <row r="42" spans="1:23" s="22" customFormat="1" ht="15" customHeight="1" x14ac:dyDescent="0.2">
      <c r="A42" s="21" t="s">
        <v>19</v>
      </c>
      <c r="B42" s="23" t="s">
        <v>54</v>
      </c>
      <c r="C42" s="36">
        <v>5537</v>
      </c>
      <c r="D42" s="25">
        <v>337</v>
      </c>
      <c r="E42" s="26">
        <v>6.0862999999999996</v>
      </c>
      <c r="F42" s="27">
        <v>91</v>
      </c>
      <c r="G42" s="26">
        <v>1.6435</v>
      </c>
      <c r="H42" s="27">
        <v>139</v>
      </c>
      <c r="I42" s="26">
        <v>2.5104000000000002</v>
      </c>
      <c r="J42" s="33">
        <v>191</v>
      </c>
      <c r="K42" s="26">
        <v>3.4495</v>
      </c>
      <c r="L42" s="33">
        <v>4748</v>
      </c>
      <c r="M42" s="26">
        <v>85.750399999999999</v>
      </c>
      <c r="N42" s="33">
        <v>11</v>
      </c>
      <c r="O42" s="26">
        <v>0.19869999999999999</v>
      </c>
      <c r="P42" s="28">
        <v>20</v>
      </c>
      <c r="Q42" s="29">
        <v>0.36120999999999998</v>
      </c>
      <c r="R42" s="34">
        <v>178</v>
      </c>
      <c r="S42" s="29">
        <v>3.2147000000000001</v>
      </c>
      <c r="T42" s="25">
        <v>44</v>
      </c>
      <c r="U42" s="30">
        <v>0.79469999999999996</v>
      </c>
      <c r="V42" s="31">
        <v>177</v>
      </c>
      <c r="W42" s="32">
        <v>100</v>
      </c>
    </row>
    <row r="43" spans="1:23" s="22" customFormat="1" ht="15" customHeight="1" x14ac:dyDescent="0.2">
      <c r="A43" s="21" t="s">
        <v>19</v>
      </c>
      <c r="B43" s="69" t="s">
        <v>55</v>
      </c>
      <c r="C43" s="58">
        <v>116728</v>
      </c>
      <c r="D43" s="59">
        <v>161</v>
      </c>
      <c r="E43" s="60">
        <v>0.13789999999999999</v>
      </c>
      <c r="F43" s="61">
        <v>2348</v>
      </c>
      <c r="G43" s="60">
        <v>2.0115139469535999</v>
      </c>
      <c r="H43" s="62">
        <v>4403</v>
      </c>
      <c r="I43" s="60">
        <v>3.7719999999999998</v>
      </c>
      <c r="J43" s="61">
        <v>17179</v>
      </c>
      <c r="K43" s="60">
        <v>14.7171</v>
      </c>
      <c r="L43" s="61">
        <v>87752</v>
      </c>
      <c r="M43" s="60">
        <v>75.176500000000004</v>
      </c>
      <c r="N43" s="61">
        <v>94</v>
      </c>
      <c r="O43" s="60">
        <v>8.0500000000000002E-2</v>
      </c>
      <c r="P43" s="63">
        <v>4791</v>
      </c>
      <c r="Q43" s="64">
        <v>4.1044099999999997</v>
      </c>
      <c r="R43" s="71">
        <v>13944</v>
      </c>
      <c r="S43" s="64">
        <v>11.9457</v>
      </c>
      <c r="T43" s="71">
        <v>1605</v>
      </c>
      <c r="U43" s="66">
        <v>1.375</v>
      </c>
      <c r="V43" s="67">
        <v>1030</v>
      </c>
      <c r="W43" s="68">
        <v>100</v>
      </c>
    </row>
    <row r="44" spans="1:23" s="22" customFormat="1" ht="15" customHeight="1" x14ac:dyDescent="0.2">
      <c r="A44" s="21" t="s">
        <v>19</v>
      </c>
      <c r="B44" s="23" t="s">
        <v>56</v>
      </c>
      <c r="C44" s="24">
        <v>37176</v>
      </c>
      <c r="D44" s="25">
        <v>5739</v>
      </c>
      <c r="E44" s="26">
        <v>15.437378954164</v>
      </c>
      <c r="F44" s="33">
        <v>823</v>
      </c>
      <c r="G44" s="26">
        <v>2.2138</v>
      </c>
      <c r="H44" s="27">
        <v>4983</v>
      </c>
      <c r="I44" s="26">
        <v>13.4038</v>
      </c>
      <c r="J44" s="27">
        <v>3304</v>
      </c>
      <c r="K44" s="26">
        <v>8.8874999999999993</v>
      </c>
      <c r="L44" s="27">
        <v>20141</v>
      </c>
      <c r="M44" s="26">
        <v>54.177399999999999</v>
      </c>
      <c r="N44" s="33">
        <v>83</v>
      </c>
      <c r="O44" s="26">
        <v>0.22326231977620001</v>
      </c>
      <c r="P44" s="35">
        <v>2103</v>
      </c>
      <c r="Q44" s="29">
        <v>5.6568800000000001</v>
      </c>
      <c r="R44" s="34">
        <v>2708</v>
      </c>
      <c r="S44" s="29">
        <v>7.2843</v>
      </c>
      <c r="T44" s="34">
        <v>758</v>
      </c>
      <c r="U44" s="30">
        <v>2.0388999999999999</v>
      </c>
      <c r="V44" s="31">
        <v>536</v>
      </c>
      <c r="W44" s="32">
        <v>100</v>
      </c>
    </row>
    <row r="45" spans="1:23" s="22" customFormat="1" ht="15" customHeight="1" x14ac:dyDescent="0.2">
      <c r="A45" s="21" t="s">
        <v>19</v>
      </c>
      <c r="B45" s="69" t="s">
        <v>57</v>
      </c>
      <c r="C45" s="58">
        <v>32720</v>
      </c>
      <c r="D45" s="71">
        <v>420</v>
      </c>
      <c r="E45" s="60">
        <v>1.2836000000000001</v>
      </c>
      <c r="F45" s="61">
        <v>1686</v>
      </c>
      <c r="G45" s="60">
        <v>5.1528</v>
      </c>
      <c r="H45" s="62">
        <v>6018</v>
      </c>
      <c r="I45" s="60">
        <v>18.392399999999999</v>
      </c>
      <c r="J45" s="61">
        <v>769</v>
      </c>
      <c r="K45" s="60">
        <v>2.3502000000000001</v>
      </c>
      <c r="L45" s="62">
        <v>21816</v>
      </c>
      <c r="M45" s="60">
        <v>66.674800000000005</v>
      </c>
      <c r="N45" s="61">
        <v>215</v>
      </c>
      <c r="O45" s="60">
        <v>0.65710000000000002</v>
      </c>
      <c r="P45" s="63">
        <v>1796</v>
      </c>
      <c r="Q45" s="64">
        <v>5.4889999999999999</v>
      </c>
      <c r="R45" s="59">
        <v>1625</v>
      </c>
      <c r="S45" s="64">
        <v>4.9664000000000001</v>
      </c>
      <c r="T45" s="71">
        <v>416</v>
      </c>
      <c r="U45" s="66">
        <v>1.2714000000000001</v>
      </c>
      <c r="V45" s="67">
        <v>361</v>
      </c>
      <c r="W45" s="68">
        <v>100</v>
      </c>
    </row>
    <row r="46" spans="1:23" s="22" customFormat="1" ht="15" customHeight="1" x14ac:dyDescent="0.2">
      <c r="A46" s="21" t="s">
        <v>19</v>
      </c>
      <c r="B46" s="23" t="s">
        <v>58</v>
      </c>
      <c r="C46" s="24">
        <v>111734</v>
      </c>
      <c r="D46" s="25">
        <v>138</v>
      </c>
      <c r="E46" s="26">
        <v>0.1235</v>
      </c>
      <c r="F46" s="27">
        <v>4383</v>
      </c>
      <c r="G46" s="26">
        <v>3.9226999999999999</v>
      </c>
      <c r="H46" s="27">
        <v>10298</v>
      </c>
      <c r="I46" s="26">
        <v>9.2164999999999999</v>
      </c>
      <c r="J46" s="27">
        <v>17012</v>
      </c>
      <c r="K46" s="26">
        <v>15.2254</v>
      </c>
      <c r="L46" s="33">
        <v>77657</v>
      </c>
      <c r="M46" s="26">
        <v>69.5017</v>
      </c>
      <c r="N46" s="33">
        <v>75</v>
      </c>
      <c r="O46" s="26">
        <v>6.7123704512499993E-2</v>
      </c>
      <c r="P46" s="35">
        <v>2171</v>
      </c>
      <c r="Q46" s="29">
        <v>1.9430099999999999</v>
      </c>
      <c r="R46" s="25">
        <v>11587</v>
      </c>
      <c r="S46" s="29">
        <v>10.370200000000001</v>
      </c>
      <c r="T46" s="25">
        <v>3095</v>
      </c>
      <c r="U46" s="30">
        <v>2.77</v>
      </c>
      <c r="V46" s="31">
        <v>801</v>
      </c>
      <c r="W46" s="32">
        <v>100</v>
      </c>
    </row>
    <row r="47" spans="1:23" s="22" customFormat="1" ht="15" customHeight="1" x14ac:dyDescent="0.2">
      <c r="A47" s="21" t="s">
        <v>19</v>
      </c>
      <c r="B47" s="69" t="s">
        <v>59</v>
      </c>
      <c r="C47" s="72">
        <v>9457</v>
      </c>
      <c r="D47" s="59">
        <v>71</v>
      </c>
      <c r="E47" s="60">
        <v>0.75080000000000002</v>
      </c>
      <c r="F47" s="62">
        <v>280</v>
      </c>
      <c r="G47" s="60">
        <v>2.9607999999999999</v>
      </c>
      <c r="H47" s="62">
        <v>2256</v>
      </c>
      <c r="I47" s="60">
        <v>23.8553</v>
      </c>
      <c r="J47" s="62">
        <v>912</v>
      </c>
      <c r="K47" s="60">
        <v>9.6437000000000008</v>
      </c>
      <c r="L47" s="62">
        <v>5668</v>
      </c>
      <c r="M47" s="60">
        <v>59.934399999999997</v>
      </c>
      <c r="N47" s="61">
        <v>17</v>
      </c>
      <c r="O47" s="60">
        <v>0.17979999999999999</v>
      </c>
      <c r="P47" s="63">
        <v>253</v>
      </c>
      <c r="Q47" s="64">
        <v>2.6752699999999998</v>
      </c>
      <c r="R47" s="71">
        <v>781</v>
      </c>
      <c r="S47" s="64">
        <v>8.2584329068415006</v>
      </c>
      <c r="T47" s="59">
        <v>537</v>
      </c>
      <c r="U47" s="66">
        <v>5.6783000000000001</v>
      </c>
      <c r="V47" s="67">
        <v>76</v>
      </c>
      <c r="W47" s="68">
        <v>100</v>
      </c>
    </row>
    <row r="48" spans="1:23" s="22" customFormat="1" ht="15" customHeight="1" x14ac:dyDescent="0.2">
      <c r="A48" s="21" t="s">
        <v>19</v>
      </c>
      <c r="B48" s="23" t="s">
        <v>60</v>
      </c>
      <c r="C48" s="24">
        <v>43729</v>
      </c>
      <c r="D48" s="34">
        <v>127</v>
      </c>
      <c r="E48" s="26">
        <v>0.29039999999999999</v>
      </c>
      <c r="F48" s="27">
        <v>740</v>
      </c>
      <c r="G48" s="26">
        <v>1.6921999999999999</v>
      </c>
      <c r="H48" s="33">
        <v>2818</v>
      </c>
      <c r="I48" s="26">
        <v>6.4442000000000004</v>
      </c>
      <c r="J48" s="27">
        <v>14098</v>
      </c>
      <c r="K48" s="26">
        <v>32.239474947974998</v>
      </c>
      <c r="L48" s="27">
        <v>24736</v>
      </c>
      <c r="M48" s="26">
        <v>56.566580530083002</v>
      </c>
      <c r="N48" s="33">
        <v>69</v>
      </c>
      <c r="O48" s="26">
        <v>0.1578</v>
      </c>
      <c r="P48" s="35">
        <v>1141</v>
      </c>
      <c r="Q48" s="29">
        <v>2.6092499999999998</v>
      </c>
      <c r="R48" s="34">
        <v>2272</v>
      </c>
      <c r="S48" s="29">
        <v>5.1956367627890003</v>
      </c>
      <c r="T48" s="34">
        <v>1656</v>
      </c>
      <c r="U48" s="30">
        <v>3.7869999999999999</v>
      </c>
      <c r="V48" s="31">
        <v>284</v>
      </c>
      <c r="W48" s="32">
        <v>100</v>
      </c>
    </row>
    <row r="49" spans="1:23" s="22" customFormat="1" ht="15" customHeight="1" x14ac:dyDescent="0.2">
      <c r="A49" s="21" t="s">
        <v>19</v>
      </c>
      <c r="B49" s="69" t="s">
        <v>61</v>
      </c>
      <c r="C49" s="72">
        <v>7482</v>
      </c>
      <c r="D49" s="59">
        <v>448</v>
      </c>
      <c r="E49" s="60">
        <v>5.9877000000000002</v>
      </c>
      <c r="F49" s="61">
        <v>154</v>
      </c>
      <c r="G49" s="60">
        <v>2.0582731889869001</v>
      </c>
      <c r="H49" s="61">
        <v>228</v>
      </c>
      <c r="I49" s="60">
        <v>3.0472999999999999</v>
      </c>
      <c r="J49" s="61">
        <v>163</v>
      </c>
      <c r="K49" s="60">
        <v>2.1785999999999999</v>
      </c>
      <c r="L49" s="62">
        <v>6352</v>
      </c>
      <c r="M49" s="60">
        <v>84.897099999999995</v>
      </c>
      <c r="N49" s="62">
        <v>2</v>
      </c>
      <c r="O49" s="60">
        <v>2.6700000000000002E-2</v>
      </c>
      <c r="P49" s="63">
        <v>135</v>
      </c>
      <c r="Q49" s="64">
        <v>1.80433</v>
      </c>
      <c r="R49" s="71">
        <v>248</v>
      </c>
      <c r="S49" s="64">
        <v>3.3146217588879998</v>
      </c>
      <c r="T49" s="71">
        <v>69</v>
      </c>
      <c r="U49" s="66">
        <v>0.92220000000000002</v>
      </c>
      <c r="V49" s="67">
        <v>198</v>
      </c>
      <c r="W49" s="68">
        <v>100</v>
      </c>
    </row>
    <row r="50" spans="1:23" s="22" customFormat="1" ht="15" customHeight="1" x14ac:dyDescent="0.2">
      <c r="A50" s="21" t="s">
        <v>19</v>
      </c>
      <c r="B50" s="23" t="s">
        <v>62</v>
      </c>
      <c r="C50" s="24">
        <v>64349</v>
      </c>
      <c r="D50" s="25">
        <v>120</v>
      </c>
      <c r="E50" s="26">
        <v>0.1865</v>
      </c>
      <c r="F50" s="27">
        <v>1202</v>
      </c>
      <c r="G50" s="26">
        <v>1.8678999999999999</v>
      </c>
      <c r="H50" s="33">
        <v>4305</v>
      </c>
      <c r="I50" s="26">
        <v>6.6901000000000002</v>
      </c>
      <c r="J50" s="27">
        <v>15178</v>
      </c>
      <c r="K50" s="26">
        <v>23.587</v>
      </c>
      <c r="L50" s="27">
        <v>42557</v>
      </c>
      <c r="M50" s="26">
        <v>66.134699999999995</v>
      </c>
      <c r="N50" s="33">
        <v>65</v>
      </c>
      <c r="O50" s="26">
        <v>0.10100000000000001</v>
      </c>
      <c r="P50" s="35">
        <v>922</v>
      </c>
      <c r="Q50" s="29">
        <v>1.4328116987055</v>
      </c>
      <c r="R50" s="25">
        <v>3223</v>
      </c>
      <c r="S50" s="29">
        <v>5.0086248426548998</v>
      </c>
      <c r="T50" s="25">
        <v>1532</v>
      </c>
      <c r="U50" s="30">
        <v>2.3807999999999998</v>
      </c>
      <c r="V50" s="31">
        <v>430</v>
      </c>
      <c r="W50" s="32">
        <v>100</v>
      </c>
    </row>
    <row r="51" spans="1:23" s="22" customFormat="1" ht="15" customHeight="1" x14ac:dyDescent="0.2">
      <c r="A51" s="21" t="s">
        <v>19</v>
      </c>
      <c r="B51" s="69" t="s">
        <v>63</v>
      </c>
      <c r="C51" s="58">
        <v>331204</v>
      </c>
      <c r="D51" s="59">
        <v>1287</v>
      </c>
      <c r="E51" s="60">
        <v>0.3886</v>
      </c>
      <c r="F51" s="62">
        <v>14788</v>
      </c>
      <c r="G51" s="60">
        <v>4.4649000000000001</v>
      </c>
      <c r="H51" s="61">
        <v>165920</v>
      </c>
      <c r="I51" s="60">
        <v>50.095999999999997</v>
      </c>
      <c r="J51" s="61">
        <v>40950</v>
      </c>
      <c r="K51" s="60">
        <v>12.364000000000001</v>
      </c>
      <c r="L51" s="61">
        <v>101720</v>
      </c>
      <c r="M51" s="60">
        <v>30.712199999999999</v>
      </c>
      <c r="N51" s="62">
        <v>465</v>
      </c>
      <c r="O51" s="60">
        <v>0.1404</v>
      </c>
      <c r="P51" s="63">
        <v>6074</v>
      </c>
      <c r="Q51" s="64">
        <v>1.83392</v>
      </c>
      <c r="R51" s="59">
        <v>14239</v>
      </c>
      <c r="S51" s="64">
        <v>4.2991999999999999</v>
      </c>
      <c r="T51" s="59">
        <v>20781</v>
      </c>
      <c r="U51" s="66">
        <v>6.2744</v>
      </c>
      <c r="V51" s="67">
        <v>2251</v>
      </c>
      <c r="W51" s="68">
        <v>100</v>
      </c>
    </row>
    <row r="52" spans="1:23" s="22" customFormat="1" ht="15" customHeight="1" x14ac:dyDescent="0.2">
      <c r="A52" s="21" t="s">
        <v>19</v>
      </c>
      <c r="B52" s="23" t="s">
        <v>64</v>
      </c>
      <c r="C52" s="24">
        <v>41894</v>
      </c>
      <c r="D52" s="34">
        <v>466</v>
      </c>
      <c r="E52" s="26">
        <v>1.1123000000000001</v>
      </c>
      <c r="F52" s="27">
        <v>850</v>
      </c>
      <c r="G52" s="26">
        <v>2.0289000000000001</v>
      </c>
      <c r="H52" s="33">
        <v>6486</v>
      </c>
      <c r="I52" s="26">
        <v>15.4819</v>
      </c>
      <c r="J52" s="33">
        <v>570</v>
      </c>
      <c r="K52" s="26">
        <v>1.3606</v>
      </c>
      <c r="L52" s="27">
        <v>31857</v>
      </c>
      <c r="M52" s="26">
        <v>76.041899999999998</v>
      </c>
      <c r="N52" s="33">
        <v>747</v>
      </c>
      <c r="O52" s="26">
        <v>1.7830999999999999</v>
      </c>
      <c r="P52" s="28">
        <v>918</v>
      </c>
      <c r="Q52" s="29">
        <v>2.1912400000000001</v>
      </c>
      <c r="R52" s="25">
        <v>2261</v>
      </c>
      <c r="S52" s="29">
        <v>5.3970000000000002</v>
      </c>
      <c r="T52" s="25">
        <v>2398</v>
      </c>
      <c r="U52" s="30">
        <v>5.7240000000000002</v>
      </c>
      <c r="V52" s="31">
        <v>323</v>
      </c>
      <c r="W52" s="32">
        <v>100</v>
      </c>
    </row>
    <row r="53" spans="1:23" s="22" customFormat="1" ht="15" customHeight="1" x14ac:dyDescent="0.2">
      <c r="A53" s="21" t="s">
        <v>19</v>
      </c>
      <c r="B53" s="69" t="s">
        <v>65</v>
      </c>
      <c r="C53" s="72">
        <v>4164</v>
      </c>
      <c r="D53" s="71">
        <v>28</v>
      </c>
      <c r="E53" s="60">
        <v>0.6724</v>
      </c>
      <c r="F53" s="61">
        <v>97</v>
      </c>
      <c r="G53" s="60">
        <v>2.3294999999999999</v>
      </c>
      <c r="H53" s="62">
        <v>71</v>
      </c>
      <c r="I53" s="60">
        <v>1.7051000000000001</v>
      </c>
      <c r="J53" s="61">
        <v>75</v>
      </c>
      <c r="K53" s="60">
        <v>1.8011999999999999</v>
      </c>
      <c r="L53" s="62">
        <v>3840</v>
      </c>
      <c r="M53" s="60">
        <v>92.218999999999994</v>
      </c>
      <c r="N53" s="62">
        <v>3</v>
      </c>
      <c r="O53" s="60">
        <v>7.1999999999999995E-2</v>
      </c>
      <c r="P53" s="63">
        <v>50</v>
      </c>
      <c r="Q53" s="64">
        <v>1.2007699999999999</v>
      </c>
      <c r="R53" s="71">
        <v>169</v>
      </c>
      <c r="S53" s="64">
        <v>4.0586000000000002</v>
      </c>
      <c r="T53" s="59">
        <v>27</v>
      </c>
      <c r="U53" s="66">
        <v>0.64839999999999998</v>
      </c>
      <c r="V53" s="67">
        <v>67</v>
      </c>
      <c r="W53" s="68">
        <v>100</v>
      </c>
    </row>
    <row r="54" spans="1:23" s="22" customFormat="1" ht="15" customHeight="1" x14ac:dyDescent="0.2">
      <c r="A54" s="21" t="s">
        <v>19</v>
      </c>
      <c r="B54" s="23" t="s">
        <v>66</v>
      </c>
      <c r="C54" s="24">
        <v>63497</v>
      </c>
      <c r="D54" s="34">
        <v>195</v>
      </c>
      <c r="E54" s="26">
        <v>0.30710112288769997</v>
      </c>
      <c r="F54" s="27">
        <v>4673</v>
      </c>
      <c r="G54" s="37">
        <v>7.3594028064317998</v>
      </c>
      <c r="H54" s="33">
        <v>7844</v>
      </c>
      <c r="I54" s="37">
        <v>12.353300000000001</v>
      </c>
      <c r="J54" s="27">
        <v>12362</v>
      </c>
      <c r="K54" s="26">
        <v>19.468599999999999</v>
      </c>
      <c r="L54" s="27">
        <v>35475</v>
      </c>
      <c r="M54" s="26">
        <v>55.8688</v>
      </c>
      <c r="N54" s="27">
        <v>83</v>
      </c>
      <c r="O54" s="26">
        <v>0.13070000000000001</v>
      </c>
      <c r="P54" s="35">
        <v>2865</v>
      </c>
      <c r="Q54" s="29">
        <v>4.5120199999999997</v>
      </c>
      <c r="R54" s="25">
        <v>3949</v>
      </c>
      <c r="S54" s="29">
        <v>6.2191999999999998</v>
      </c>
      <c r="T54" s="34">
        <v>1678</v>
      </c>
      <c r="U54" s="30">
        <v>2.6425999999999998</v>
      </c>
      <c r="V54" s="31">
        <v>438</v>
      </c>
      <c r="W54" s="32">
        <v>100</v>
      </c>
    </row>
    <row r="55" spans="1:23" s="22" customFormat="1" ht="15" customHeight="1" x14ac:dyDescent="0.2">
      <c r="A55" s="21" t="s">
        <v>19</v>
      </c>
      <c r="B55" s="69" t="s">
        <v>67</v>
      </c>
      <c r="C55" s="58">
        <v>61431</v>
      </c>
      <c r="D55" s="59">
        <v>676</v>
      </c>
      <c r="E55" s="60">
        <v>1.1004</v>
      </c>
      <c r="F55" s="61">
        <v>5707</v>
      </c>
      <c r="G55" s="60">
        <v>9.2901000000000007</v>
      </c>
      <c r="H55" s="62">
        <v>11448</v>
      </c>
      <c r="I55" s="60">
        <v>18.6355</v>
      </c>
      <c r="J55" s="62">
        <v>2805</v>
      </c>
      <c r="K55" s="60">
        <v>4.5660999999999996</v>
      </c>
      <c r="L55" s="61">
        <v>36115</v>
      </c>
      <c r="M55" s="60">
        <v>58.789499999999997</v>
      </c>
      <c r="N55" s="61">
        <v>545</v>
      </c>
      <c r="O55" s="60">
        <v>0.88719999999999999</v>
      </c>
      <c r="P55" s="70">
        <v>4135</v>
      </c>
      <c r="Q55" s="64">
        <v>6.7311300000000003</v>
      </c>
      <c r="R55" s="59">
        <v>2502</v>
      </c>
      <c r="S55" s="64">
        <v>4.0728999999999997</v>
      </c>
      <c r="T55" s="71">
        <v>1987</v>
      </c>
      <c r="U55" s="66">
        <v>3.2345000000000002</v>
      </c>
      <c r="V55" s="67">
        <v>690</v>
      </c>
      <c r="W55" s="68">
        <v>100</v>
      </c>
    </row>
    <row r="56" spans="1:23" s="22" customFormat="1" ht="15" customHeight="1" x14ac:dyDescent="0.2">
      <c r="A56" s="21" t="s">
        <v>19</v>
      </c>
      <c r="B56" s="23" t="s">
        <v>68</v>
      </c>
      <c r="C56" s="24">
        <v>15871</v>
      </c>
      <c r="D56" s="25">
        <v>14</v>
      </c>
      <c r="E56" s="26">
        <v>8.8200000000000001E-2</v>
      </c>
      <c r="F56" s="27">
        <v>131</v>
      </c>
      <c r="G56" s="26">
        <v>0.82540000000000002</v>
      </c>
      <c r="H56" s="27">
        <v>204</v>
      </c>
      <c r="I56" s="26">
        <v>1.2854000000000001</v>
      </c>
      <c r="J56" s="33">
        <v>902</v>
      </c>
      <c r="K56" s="26">
        <v>5.6833217818663</v>
      </c>
      <c r="L56" s="27">
        <v>14404</v>
      </c>
      <c r="M56" s="26">
        <v>90.756699999999995</v>
      </c>
      <c r="N56" s="33">
        <v>8</v>
      </c>
      <c r="O56" s="26">
        <v>5.0406401613000001E-2</v>
      </c>
      <c r="P56" s="28">
        <v>208</v>
      </c>
      <c r="Q56" s="29">
        <v>1.31057</v>
      </c>
      <c r="R56" s="34">
        <v>1678</v>
      </c>
      <c r="S56" s="29">
        <v>10.572699999999999</v>
      </c>
      <c r="T56" s="34">
        <v>102</v>
      </c>
      <c r="U56" s="30">
        <v>0.64270000000000005</v>
      </c>
      <c r="V56" s="31">
        <v>154</v>
      </c>
      <c r="W56" s="32">
        <v>100</v>
      </c>
    </row>
    <row r="57" spans="1:23" s="22" customFormat="1" ht="15" customHeight="1" x14ac:dyDescent="0.2">
      <c r="A57" s="21" t="s">
        <v>19</v>
      </c>
      <c r="B57" s="69" t="s">
        <v>69</v>
      </c>
      <c r="C57" s="58">
        <v>41106</v>
      </c>
      <c r="D57" s="59">
        <v>374</v>
      </c>
      <c r="E57" s="60">
        <v>0.90980000000000005</v>
      </c>
      <c r="F57" s="62">
        <v>1376</v>
      </c>
      <c r="G57" s="60">
        <v>3.3473999999999999</v>
      </c>
      <c r="H57" s="61">
        <v>3109</v>
      </c>
      <c r="I57" s="60">
        <v>7.5633727436384</v>
      </c>
      <c r="J57" s="61">
        <v>1620</v>
      </c>
      <c r="K57" s="60">
        <v>3.9410305064953999</v>
      </c>
      <c r="L57" s="61">
        <v>33739</v>
      </c>
      <c r="M57" s="60">
        <v>82.078000000000003</v>
      </c>
      <c r="N57" s="61">
        <v>34</v>
      </c>
      <c r="O57" s="60">
        <v>8.2699999999999996E-2</v>
      </c>
      <c r="P57" s="70">
        <v>854</v>
      </c>
      <c r="Q57" s="64">
        <v>2.0775600000000001</v>
      </c>
      <c r="R57" s="71">
        <v>1999</v>
      </c>
      <c r="S57" s="64">
        <v>4.8630000000000004</v>
      </c>
      <c r="T57" s="71">
        <v>565</v>
      </c>
      <c r="U57" s="66">
        <v>1.3745000000000001</v>
      </c>
      <c r="V57" s="67">
        <v>595</v>
      </c>
      <c r="W57" s="68">
        <v>100</v>
      </c>
    </row>
    <row r="58" spans="1:23" s="22" customFormat="1" ht="15" customHeight="1" thickBot="1" x14ac:dyDescent="0.25">
      <c r="A58" s="21" t="s">
        <v>19</v>
      </c>
      <c r="B58" s="38" t="s">
        <v>70</v>
      </c>
      <c r="C58" s="73">
        <v>5034</v>
      </c>
      <c r="D58" s="74">
        <v>90</v>
      </c>
      <c r="E58" s="40">
        <v>1.7878000000000001</v>
      </c>
      <c r="F58" s="41">
        <v>38</v>
      </c>
      <c r="G58" s="40">
        <v>0.75490000000000002</v>
      </c>
      <c r="H58" s="42">
        <v>615</v>
      </c>
      <c r="I58" s="40">
        <v>12.216900000000001</v>
      </c>
      <c r="J58" s="41">
        <v>68</v>
      </c>
      <c r="K58" s="40">
        <v>1.3508</v>
      </c>
      <c r="L58" s="41">
        <v>4142</v>
      </c>
      <c r="M58" s="40">
        <v>82.280500000000004</v>
      </c>
      <c r="N58" s="41">
        <v>5</v>
      </c>
      <c r="O58" s="40">
        <v>9.9299999999999999E-2</v>
      </c>
      <c r="P58" s="43">
        <v>76</v>
      </c>
      <c r="Q58" s="44">
        <v>1.50973</v>
      </c>
      <c r="R58" s="39">
        <v>261</v>
      </c>
      <c r="S58" s="44">
        <v>5.1847000000000003</v>
      </c>
      <c r="T58" s="39">
        <v>19</v>
      </c>
      <c r="U58" s="45">
        <v>0.37740000000000001</v>
      </c>
      <c r="V58" s="46">
        <v>102</v>
      </c>
      <c r="W58" s="47">
        <v>100</v>
      </c>
    </row>
    <row r="59" spans="1:23" s="49" customFormat="1" ht="15" customHeight="1" x14ac:dyDescent="0.2">
      <c r="A59" s="51"/>
      <c r="B59" s="55"/>
      <c r="C59" s="48"/>
      <c r="D59" s="48"/>
      <c r="E59" s="48"/>
      <c r="F59" s="48"/>
      <c r="G59" s="48"/>
      <c r="H59" s="48"/>
      <c r="I59" s="48"/>
      <c r="J59" s="48"/>
      <c r="K59" s="48"/>
      <c r="L59" s="48"/>
      <c r="M59" s="48"/>
      <c r="N59" s="48"/>
      <c r="O59" s="48"/>
      <c r="P59" s="48"/>
      <c r="Q59" s="48"/>
      <c r="R59" s="48"/>
      <c r="S59" s="48"/>
      <c r="T59" s="53"/>
      <c r="U59" s="54"/>
      <c r="V59" s="48"/>
      <c r="W59" s="48"/>
    </row>
    <row r="60" spans="1:23" s="49" customFormat="1" ht="15" customHeight="1" x14ac:dyDescent="0.2">
      <c r="A60" s="51"/>
      <c r="B60" s="52" t="str">
        <f>CONCATENATE("NOTE: Table reads (for US Totals):  Of all ",IF(ISTEXT(C7),LEFT(C7,3),TEXT(C7,"#,##0"))," public school students ", A7, ", ", IF(ISTEXT(D7),LEFT(D7,3),TEXT(D7,"#,##0"))," (", TEXT(E7,"0.0"),"%) were American Indian or Alaska Native, and ",IF(ISTEXT(R7),LEFT(R7,3),TEXT(R7,"#,##0"))," (",TEXT(S7,"0.0"),"%) were students with disabilities served under the Individuals with Disabilities Education Act (IDEA).")</f>
        <v>NOTE: Table reads (for US Totals):  Of all 2,918,939 public school students enrolled in Algebra II, 27,638 (0.9%) were American Indian or Alaska Native, and 186,435 (6.4%) were students with disabilities served under the Individuals with Disabilities Education Act (IDEA).</v>
      </c>
      <c r="C60" s="48"/>
      <c r="D60" s="48"/>
      <c r="E60" s="48"/>
      <c r="F60" s="48"/>
      <c r="G60" s="48"/>
      <c r="H60" s="48"/>
      <c r="I60" s="48"/>
      <c r="J60" s="48"/>
      <c r="K60" s="48"/>
      <c r="L60" s="48"/>
      <c r="M60" s="48"/>
      <c r="N60" s="48"/>
      <c r="O60" s="48"/>
      <c r="P60" s="48"/>
      <c r="Q60" s="48"/>
      <c r="R60" s="48"/>
      <c r="S60" s="48"/>
      <c r="T60" s="48"/>
      <c r="U60" s="48"/>
      <c r="V60" s="53"/>
      <c r="W60" s="54"/>
    </row>
    <row r="61" spans="1:23" s="49" customFormat="1" ht="14.1" customHeight="1" x14ac:dyDescent="0.2">
      <c r="B61" s="75" t="s">
        <v>71</v>
      </c>
      <c r="C61" s="75"/>
      <c r="D61" s="75"/>
      <c r="E61" s="75"/>
      <c r="F61" s="75"/>
      <c r="G61" s="75"/>
      <c r="H61" s="75"/>
      <c r="I61" s="75"/>
      <c r="J61" s="75"/>
      <c r="K61" s="75"/>
      <c r="L61" s="75"/>
      <c r="M61" s="75"/>
      <c r="N61" s="75"/>
      <c r="O61" s="75"/>
      <c r="P61" s="75"/>
      <c r="Q61" s="75"/>
      <c r="R61" s="75"/>
      <c r="S61" s="75"/>
      <c r="T61" s="75"/>
      <c r="U61" s="75"/>
      <c r="V61" s="75"/>
      <c r="W61" s="75"/>
    </row>
    <row r="62" spans="1:23" s="49" customFormat="1" ht="15" customHeight="1" x14ac:dyDescent="0.2">
      <c r="A62" s="51"/>
      <c r="B62" s="75" t="s">
        <v>72</v>
      </c>
      <c r="C62" s="75"/>
      <c r="D62" s="75"/>
      <c r="E62" s="75"/>
      <c r="F62" s="75"/>
      <c r="G62" s="75"/>
      <c r="H62" s="75"/>
      <c r="I62" s="75"/>
      <c r="J62" s="75"/>
      <c r="K62" s="75"/>
      <c r="L62" s="75"/>
      <c r="M62" s="75"/>
      <c r="N62" s="75"/>
      <c r="O62" s="75"/>
      <c r="P62" s="75"/>
      <c r="Q62" s="75"/>
      <c r="R62" s="75"/>
      <c r="S62" s="75"/>
      <c r="T62" s="75"/>
      <c r="U62" s="75"/>
      <c r="V62" s="75"/>
      <c r="W62" s="75"/>
    </row>
    <row r="63" spans="1:23" s="49" customFormat="1" ht="15" customHeight="1" x14ac:dyDescent="0.2">
      <c r="A63" s="51"/>
      <c r="B63" s="48"/>
      <c r="C63" s="48"/>
      <c r="D63" s="48"/>
      <c r="E63" s="48"/>
      <c r="F63" s="48"/>
      <c r="G63" s="48"/>
      <c r="H63" s="48"/>
      <c r="I63" s="48"/>
      <c r="J63" s="48"/>
      <c r="K63" s="48"/>
      <c r="L63" s="48"/>
      <c r="M63" s="48"/>
      <c r="N63" s="48"/>
      <c r="O63" s="48"/>
      <c r="P63" s="48"/>
      <c r="Q63" s="48"/>
      <c r="R63" s="48"/>
      <c r="S63" s="48"/>
      <c r="T63" s="53"/>
      <c r="U63" s="54"/>
      <c r="V63" s="48"/>
      <c r="W63" s="48"/>
    </row>
    <row r="64" spans="1:23" s="49" customFormat="1" ht="15" customHeight="1" x14ac:dyDescent="0.2">
      <c r="A64" s="51"/>
      <c r="B64" s="48"/>
      <c r="C64" s="48"/>
      <c r="D64" s="48"/>
      <c r="E64" s="48"/>
      <c r="F64" s="48"/>
      <c r="G64" s="48"/>
      <c r="H64" s="48"/>
      <c r="I64" s="48"/>
      <c r="J64" s="48"/>
      <c r="K64" s="48"/>
      <c r="L64" s="48"/>
      <c r="M64" s="48"/>
      <c r="N64" s="48"/>
      <c r="O64" s="48"/>
      <c r="P64" s="48"/>
      <c r="Q64" s="48"/>
      <c r="R64" s="48"/>
      <c r="S64" s="48"/>
      <c r="T64" s="53"/>
      <c r="U64" s="54"/>
      <c r="V64" s="48"/>
      <c r="W64" s="48"/>
    </row>
  </sheetData>
  <sortState ref="B8:W58">
    <sortCondition ref="B8:B58"/>
  </sortState>
  <mergeCells count="16">
    <mergeCell ref="B61:W61"/>
    <mergeCell ref="B62:W62"/>
    <mergeCell ref="V4:V5"/>
    <mergeCell ref="W4:W5"/>
    <mergeCell ref="D5:E5"/>
    <mergeCell ref="F5:G5"/>
    <mergeCell ref="H5:I5"/>
    <mergeCell ref="J5:K5"/>
    <mergeCell ref="L5:M5"/>
    <mergeCell ref="N5:O5"/>
    <mergeCell ref="P5:Q5"/>
    <mergeCell ref="B4:B5"/>
    <mergeCell ref="C4:C5"/>
    <mergeCell ref="D4:Q4"/>
    <mergeCell ref="R4:S5"/>
    <mergeCell ref="T4:U5"/>
  </mergeCells>
  <phoneticPr fontId="20" type="noConversion"/>
  <printOptions horizontalCentered="1"/>
  <pageMargins left="0.25" right="0.25" top="1" bottom="1" header="0.5" footer="0.5"/>
  <pageSetup paperSize="3" scale="69" orientation="landscape" horizontalDpi="4294967292" verticalDpi="4294967292"/>
  <extLst>
    <ext xmlns:mx="http://schemas.microsoft.com/office/mac/excel/2008/main" uri="{64002731-A6B0-56B0-2670-7721B7C09600}">
      <mx:PLV Mode="0" OnePage="0" WScale="4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W64"/>
  <sheetViews>
    <sheetView showGridLines="0" zoomScale="80" zoomScaleNormal="80" workbookViewId="0"/>
  </sheetViews>
  <sheetFormatPr defaultColWidth="12.1640625" defaultRowHeight="15" customHeight="1" x14ac:dyDescent="0.2"/>
  <cols>
    <col min="1" max="1" width="3.33203125" style="10" customWidth="1"/>
    <col min="2" max="2" width="21.83203125" style="1" customWidth="1"/>
    <col min="3" max="19" width="14.83203125" style="1" customWidth="1"/>
    <col min="20" max="20" width="14.83203125" style="5" customWidth="1"/>
    <col min="21" max="21" width="14.83203125" style="6" customWidth="1"/>
    <col min="22" max="23" width="14.83203125" style="1" customWidth="1"/>
    <col min="24" max="16384" width="12.1640625" style="7"/>
  </cols>
  <sheetData>
    <row r="2" spans="1:23" s="2" customFormat="1" ht="15" customHeight="1" x14ac:dyDescent="0.25">
      <c r="A2" s="9"/>
      <c r="B2" s="56" t="str">
        <f>CONCATENATE("Number and percentage of public school male students ",A7, ", by race/ethnicity, disability status, and English proficiency, by state: School Year 2015-16")</f>
        <v>Number and percentage of public school male students enrolled in Algebra II, by race/ethnicity, disability status, and English proficiency, by state: School Year 2015-16</v>
      </c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</row>
    <row r="3" spans="1:23" s="1" customFormat="1" ht="15" customHeight="1" thickBot="1" x14ac:dyDescent="0.3">
      <c r="A3" s="8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5"/>
      <c r="V3" s="4"/>
      <c r="W3" s="4"/>
    </row>
    <row r="4" spans="1:23" s="12" customFormat="1" ht="24.95" customHeight="1" x14ac:dyDescent="0.2">
      <c r="A4" s="11"/>
      <c r="B4" s="85" t="s">
        <v>0</v>
      </c>
      <c r="C4" s="87" t="s">
        <v>1</v>
      </c>
      <c r="D4" s="89" t="s">
        <v>2</v>
      </c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Q4" s="91"/>
      <c r="R4" s="92" t="s">
        <v>3</v>
      </c>
      <c r="S4" s="93"/>
      <c r="T4" s="92" t="s">
        <v>4</v>
      </c>
      <c r="U4" s="93"/>
      <c r="V4" s="76" t="s">
        <v>5</v>
      </c>
      <c r="W4" s="78" t="s">
        <v>6</v>
      </c>
    </row>
    <row r="5" spans="1:23" s="12" customFormat="1" ht="24.95" customHeight="1" x14ac:dyDescent="0.2">
      <c r="A5" s="11"/>
      <c r="B5" s="86"/>
      <c r="C5" s="88"/>
      <c r="D5" s="80" t="s">
        <v>7</v>
      </c>
      <c r="E5" s="81"/>
      <c r="F5" s="82" t="s">
        <v>8</v>
      </c>
      <c r="G5" s="81"/>
      <c r="H5" s="83" t="s">
        <v>9</v>
      </c>
      <c r="I5" s="81"/>
      <c r="J5" s="83" t="s">
        <v>10</v>
      </c>
      <c r="K5" s="81"/>
      <c r="L5" s="83" t="s">
        <v>11</v>
      </c>
      <c r="M5" s="81"/>
      <c r="N5" s="83" t="s">
        <v>12</v>
      </c>
      <c r="O5" s="81"/>
      <c r="P5" s="83" t="s">
        <v>13</v>
      </c>
      <c r="Q5" s="84"/>
      <c r="R5" s="94"/>
      <c r="S5" s="95"/>
      <c r="T5" s="94"/>
      <c r="U5" s="95"/>
      <c r="V5" s="77"/>
      <c r="W5" s="79"/>
    </row>
    <row r="6" spans="1:23" s="12" customFormat="1" ht="15" customHeight="1" thickBot="1" x14ac:dyDescent="0.25">
      <c r="A6" s="11"/>
      <c r="B6" s="13"/>
      <c r="C6" s="50"/>
      <c r="D6" s="14" t="s">
        <v>14</v>
      </c>
      <c r="E6" s="15" t="s">
        <v>15</v>
      </c>
      <c r="F6" s="16" t="s">
        <v>14</v>
      </c>
      <c r="G6" s="15" t="s">
        <v>15</v>
      </c>
      <c r="H6" s="16" t="s">
        <v>14</v>
      </c>
      <c r="I6" s="15" t="s">
        <v>15</v>
      </c>
      <c r="J6" s="16" t="s">
        <v>14</v>
      </c>
      <c r="K6" s="15" t="s">
        <v>15</v>
      </c>
      <c r="L6" s="16" t="s">
        <v>14</v>
      </c>
      <c r="M6" s="15" t="s">
        <v>15</v>
      </c>
      <c r="N6" s="16" t="s">
        <v>14</v>
      </c>
      <c r="O6" s="15" t="s">
        <v>15</v>
      </c>
      <c r="P6" s="16" t="s">
        <v>14</v>
      </c>
      <c r="Q6" s="17" t="s">
        <v>15</v>
      </c>
      <c r="R6" s="14" t="s">
        <v>14</v>
      </c>
      <c r="S6" s="18" t="s">
        <v>16</v>
      </c>
      <c r="T6" s="16" t="s">
        <v>14</v>
      </c>
      <c r="U6" s="18" t="s">
        <v>16</v>
      </c>
      <c r="V6" s="19"/>
      <c r="W6" s="20"/>
    </row>
    <row r="7" spans="1:23" s="22" customFormat="1" ht="15" customHeight="1" x14ac:dyDescent="0.2">
      <c r="A7" s="21" t="str">
        <f>Total!A7</f>
        <v>enrolled in Algebra II</v>
      </c>
      <c r="B7" s="57" t="s">
        <v>18</v>
      </c>
      <c r="C7" s="58">
        <v>1442762</v>
      </c>
      <c r="D7" s="59">
        <v>13500</v>
      </c>
      <c r="E7" s="60">
        <v>0.93570526531749998</v>
      </c>
      <c r="F7" s="61">
        <v>78948</v>
      </c>
      <c r="G7" s="60">
        <v>5.4720000000000004</v>
      </c>
      <c r="H7" s="61">
        <v>329130</v>
      </c>
      <c r="I7" s="60">
        <v>22.8125</v>
      </c>
      <c r="J7" s="61">
        <v>212581</v>
      </c>
      <c r="K7" s="60">
        <v>14.734299999999999</v>
      </c>
      <c r="L7" s="61">
        <v>764872</v>
      </c>
      <c r="M7" s="60">
        <v>53.014400000000002</v>
      </c>
      <c r="N7" s="62">
        <v>5201</v>
      </c>
      <c r="O7" s="60">
        <v>0.36049999999999999</v>
      </c>
      <c r="P7" s="63">
        <v>38530</v>
      </c>
      <c r="Q7" s="64">
        <v>2.6705700000000001</v>
      </c>
      <c r="R7" s="65">
        <v>120070</v>
      </c>
      <c r="S7" s="64">
        <v>8.3222000000000005</v>
      </c>
      <c r="T7" s="65">
        <v>59850</v>
      </c>
      <c r="U7" s="66">
        <v>4.1482999999999999</v>
      </c>
      <c r="V7" s="67">
        <v>26312</v>
      </c>
      <c r="W7" s="68">
        <v>99.984999999999999</v>
      </c>
    </row>
    <row r="8" spans="1:23" s="22" customFormat="1" ht="15" customHeight="1" x14ac:dyDescent="0.2">
      <c r="A8" s="21" t="s">
        <v>19</v>
      </c>
      <c r="B8" s="23" t="s">
        <v>20</v>
      </c>
      <c r="C8" s="24">
        <v>15324</v>
      </c>
      <c r="D8" s="25">
        <v>181</v>
      </c>
      <c r="E8" s="26">
        <v>1.1812</v>
      </c>
      <c r="F8" s="27">
        <v>187</v>
      </c>
      <c r="G8" s="26">
        <v>1.2202999999999999</v>
      </c>
      <c r="H8" s="33">
        <v>605</v>
      </c>
      <c r="I8" s="26">
        <v>3.9481000000000002</v>
      </c>
      <c r="J8" s="27">
        <v>5531</v>
      </c>
      <c r="K8" s="26">
        <v>36.093699999999998</v>
      </c>
      <c r="L8" s="27">
        <v>8665</v>
      </c>
      <c r="M8" s="26">
        <v>56.545299999999997</v>
      </c>
      <c r="N8" s="27">
        <v>16</v>
      </c>
      <c r="O8" s="26">
        <v>0.10440000000000001</v>
      </c>
      <c r="P8" s="35">
        <v>139</v>
      </c>
      <c r="Q8" s="29">
        <v>0.90707000000000004</v>
      </c>
      <c r="R8" s="25">
        <v>1124</v>
      </c>
      <c r="S8" s="29">
        <v>7.3349000000000002</v>
      </c>
      <c r="T8" s="34">
        <v>181</v>
      </c>
      <c r="U8" s="30">
        <v>1.1812</v>
      </c>
      <c r="V8" s="31">
        <v>434</v>
      </c>
      <c r="W8" s="32">
        <v>100</v>
      </c>
    </row>
    <row r="9" spans="1:23" s="22" customFormat="1" ht="15" customHeight="1" x14ac:dyDescent="0.2">
      <c r="A9" s="21" t="s">
        <v>19</v>
      </c>
      <c r="B9" s="69" t="s">
        <v>21</v>
      </c>
      <c r="C9" s="58">
        <v>2554</v>
      </c>
      <c r="D9" s="59">
        <v>483</v>
      </c>
      <c r="E9" s="60">
        <v>18.9115</v>
      </c>
      <c r="F9" s="61">
        <v>217</v>
      </c>
      <c r="G9" s="60">
        <v>8.4964999999999993</v>
      </c>
      <c r="H9" s="61">
        <v>150</v>
      </c>
      <c r="I9" s="60">
        <v>5.8731</v>
      </c>
      <c r="J9" s="62">
        <v>62</v>
      </c>
      <c r="K9" s="60">
        <v>2.4275646045418999</v>
      </c>
      <c r="L9" s="62">
        <v>1419</v>
      </c>
      <c r="M9" s="60">
        <v>55.559899999999999</v>
      </c>
      <c r="N9" s="61">
        <v>40</v>
      </c>
      <c r="O9" s="60">
        <v>1.5662</v>
      </c>
      <c r="P9" s="70">
        <v>183</v>
      </c>
      <c r="Q9" s="64">
        <v>7.1652300000000002</v>
      </c>
      <c r="R9" s="71">
        <v>99</v>
      </c>
      <c r="S9" s="64">
        <v>3.8763000000000001</v>
      </c>
      <c r="T9" s="71">
        <v>107</v>
      </c>
      <c r="U9" s="66">
        <v>4.1894999999999998</v>
      </c>
      <c r="V9" s="67">
        <v>290</v>
      </c>
      <c r="W9" s="68">
        <v>100</v>
      </c>
    </row>
    <row r="10" spans="1:23" s="22" customFormat="1" ht="15" customHeight="1" x14ac:dyDescent="0.2">
      <c r="A10" s="21" t="s">
        <v>19</v>
      </c>
      <c r="B10" s="23" t="s">
        <v>22</v>
      </c>
      <c r="C10" s="24">
        <v>37001</v>
      </c>
      <c r="D10" s="34">
        <v>1688</v>
      </c>
      <c r="E10" s="26">
        <v>4.5620000000000003</v>
      </c>
      <c r="F10" s="27">
        <v>937</v>
      </c>
      <c r="G10" s="26">
        <v>2.5324</v>
      </c>
      <c r="H10" s="33">
        <v>15675</v>
      </c>
      <c r="I10" s="26">
        <v>42.363700000000001</v>
      </c>
      <c r="J10" s="27">
        <v>2087</v>
      </c>
      <c r="K10" s="26">
        <v>5.6403999999999996</v>
      </c>
      <c r="L10" s="33">
        <v>15724</v>
      </c>
      <c r="M10" s="26">
        <v>42.496099999999998</v>
      </c>
      <c r="N10" s="33">
        <v>99</v>
      </c>
      <c r="O10" s="26">
        <v>0.2676</v>
      </c>
      <c r="P10" s="28">
        <v>791</v>
      </c>
      <c r="Q10" s="29">
        <v>2.1377799999999998</v>
      </c>
      <c r="R10" s="34">
        <v>2942</v>
      </c>
      <c r="S10" s="29">
        <v>7.9511000000000003</v>
      </c>
      <c r="T10" s="34">
        <v>437</v>
      </c>
      <c r="U10" s="30">
        <v>1.181</v>
      </c>
      <c r="V10" s="31">
        <v>555</v>
      </c>
      <c r="W10" s="32">
        <v>100</v>
      </c>
    </row>
    <row r="11" spans="1:23" s="22" customFormat="1" ht="15" customHeight="1" x14ac:dyDescent="0.2">
      <c r="A11" s="21" t="s">
        <v>19</v>
      </c>
      <c r="B11" s="69" t="s">
        <v>23</v>
      </c>
      <c r="C11" s="58">
        <v>14548</v>
      </c>
      <c r="D11" s="59">
        <v>116</v>
      </c>
      <c r="E11" s="60">
        <v>0.7974</v>
      </c>
      <c r="F11" s="62">
        <v>261</v>
      </c>
      <c r="G11" s="60">
        <v>1.7941</v>
      </c>
      <c r="H11" s="61">
        <v>1521</v>
      </c>
      <c r="I11" s="60">
        <v>10.455</v>
      </c>
      <c r="J11" s="61">
        <v>2894</v>
      </c>
      <c r="K11" s="60">
        <v>19.892768765465998</v>
      </c>
      <c r="L11" s="61">
        <v>9476</v>
      </c>
      <c r="M11" s="60">
        <v>65.136099999999999</v>
      </c>
      <c r="N11" s="61">
        <v>70</v>
      </c>
      <c r="O11" s="60">
        <v>0.48116579598569997</v>
      </c>
      <c r="P11" s="70">
        <v>210</v>
      </c>
      <c r="Q11" s="64">
        <v>1.4435</v>
      </c>
      <c r="R11" s="71">
        <v>707</v>
      </c>
      <c r="S11" s="64">
        <v>4.8597745394556</v>
      </c>
      <c r="T11" s="59">
        <v>888</v>
      </c>
      <c r="U11" s="66">
        <v>6.1039000000000003</v>
      </c>
      <c r="V11" s="67">
        <v>347</v>
      </c>
      <c r="W11" s="68">
        <v>100</v>
      </c>
    </row>
    <row r="12" spans="1:23" s="22" customFormat="1" ht="15" customHeight="1" x14ac:dyDescent="0.2">
      <c r="A12" s="21" t="s">
        <v>19</v>
      </c>
      <c r="B12" s="23" t="s">
        <v>24</v>
      </c>
      <c r="C12" s="24">
        <v>153526</v>
      </c>
      <c r="D12" s="25">
        <v>722</v>
      </c>
      <c r="E12" s="26">
        <v>0.4703</v>
      </c>
      <c r="F12" s="33">
        <v>21606</v>
      </c>
      <c r="G12" s="26">
        <v>14.0732</v>
      </c>
      <c r="H12" s="27">
        <v>75409</v>
      </c>
      <c r="I12" s="26">
        <v>49.118099999999998</v>
      </c>
      <c r="J12" s="27">
        <v>9047</v>
      </c>
      <c r="K12" s="26">
        <v>5.8928000000000003</v>
      </c>
      <c r="L12" s="27">
        <v>40813</v>
      </c>
      <c r="M12" s="26">
        <v>26.5838</v>
      </c>
      <c r="N12" s="33">
        <v>1026</v>
      </c>
      <c r="O12" s="26">
        <v>0.66829071297370002</v>
      </c>
      <c r="P12" s="35">
        <v>4903</v>
      </c>
      <c r="Q12" s="29">
        <v>3.1936</v>
      </c>
      <c r="R12" s="34">
        <v>10412</v>
      </c>
      <c r="S12" s="29">
        <v>6.7819000000000003</v>
      </c>
      <c r="T12" s="25">
        <v>13223</v>
      </c>
      <c r="U12" s="30">
        <v>8.6128733895235996</v>
      </c>
      <c r="V12" s="31">
        <v>2634</v>
      </c>
      <c r="W12" s="32">
        <v>100</v>
      </c>
    </row>
    <row r="13" spans="1:23" s="22" customFormat="1" ht="15" customHeight="1" x14ac:dyDescent="0.2">
      <c r="A13" s="21" t="s">
        <v>19</v>
      </c>
      <c r="B13" s="69" t="s">
        <v>25</v>
      </c>
      <c r="C13" s="58">
        <v>23991</v>
      </c>
      <c r="D13" s="59">
        <v>186</v>
      </c>
      <c r="E13" s="60">
        <v>0.77529999999999999</v>
      </c>
      <c r="F13" s="62">
        <v>776</v>
      </c>
      <c r="G13" s="60">
        <v>3.2345000000000002</v>
      </c>
      <c r="H13" s="61">
        <v>7972</v>
      </c>
      <c r="I13" s="60">
        <v>33.229100000000003</v>
      </c>
      <c r="J13" s="62">
        <v>1493</v>
      </c>
      <c r="K13" s="60">
        <v>6.2231670209661996</v>
      </c>
      <c r="L13" s="61">
        <v>12655</v>
      </c>
      <c r="M13" s="60">
        <v>52.748899999999999</v>
      </c>
      <c r="N13" s="61">
        <v>70</v>
      </c>
      <c r="O13" s="60">
        <v>0.2918</v>
      </c>
      <c r="P13" s="63">
        <v>839</v>
      </c>
      <c r="Q13" s="64">
        <v>3.4971399999999999</v>
      </c>
      <c r="R13" s="59">
        <v>1579</v>
      </c>
      <c r="S13" s="64">
        <v>6.5815999999999999</v>
      </c>
      <c r="T13" s="71">
        <v>2348</v>
      </c>
      <c r="U13" s="66">
        <v>9.7870034596307001</v>
      </c>
      <c r="V13" s="67">
        <v>509</v>
      </c>
      <c r="W13" s="68">
        <v>100</v>
      </c>
    </row>
    <row r="14" spans="1:23" s="22" customFormat="1" ht="15" customHeight="1" x14ac:dyDescent="0.2">
      <c r="A14" s="21" t="s">
        <v>19</v>
      </c>
      <c r="B14" s="23" t="s">
        <v>26</v>
      </c>
      <c r="C14" s="36">
        <v>18682</v>
      </c>
      <c r="D14" s="25">
        <v>44</v>
      </c>
      <c r="E14" s="26">
        <v>0.23549999999999999</v>
      </c>
      <c r="F14" s="27">
        <v>843</v>
      </c>
      <c r="G14" s="26">
        <v>4.5124000000000004</v>
      </c>
      <c r="H14" s="33">
        <v>3234</v>
      </c>
      <c r="I14" s="26">
        <v>17.3108</v>
      </c>
      <c r="J14" s="33">
        <v>2292</v>
      </c>
      <c r="K14" s="26">
        <v>12.2685</v>
      </c>
      <c r="L14" s="33">
        <v>11848</v>
      </c>
      <c r="M14" s="26">
        <v>63.4193</v>
      </c>
      <c r="N14" s="27">
        <v>10</v>
      </c>
      <c r="O14" s="26">
        <v>5.3499999999999999E-2</v>
      </c>
      <c r="P14" s="28">
        <v>411</v>
      </c>
      <c r="Q14" s="29">
        <v>2.19998</v>
      </c>
      <c r="R14" s="34">
        <v>1745</v>
      </c>
      <c r="S14" s="29">
        <v>9.3405000000000005</v>
      </c>
      <c r="T14" s="25">
        <v>599</v>
      </c>
      <c r="U14" s="30">
        <v>3.2062948292473998</v>
      </c>
      <c r="V14" s="31">
        <v>329</v>
      </c>
      <c r="W14" s="32">
        <v>100</v>
      </c>
    </row>
    <row r="15" spans="1:23" s="22" customFormat="1" ht="15" customHeight="1" x14ac:dyDescent="0.2">
      <c r="A15" s="21" t="s">
        <v>19</v>
      </c>
      <c r="B15" s="69" t="s">
        <v>27</v>
      </c>
      <c r="C15" s="72">
        <v>4760</v>
      </c>
      <c r="D15" s="59">
        <v>24</v>
      </c>
      <c r="E15" s="60">
        <v>0.50419999999999998</v>
      </c>
      <c r="F15" s="61">
        <v>162</v>
      </c>
      <c r="G15" s="60">
        <v>3.4034</v>
      </c>
      <c r="H15" s="61">
        <v>585</v>
      </c>
      <c r="I15" s="60">
        <v>12.289899999999999</v>
      </c>
      <c r="J15" s="62">
        <v>1497</v>
      </c>
      <c r="K15" s="60">
        <v>31.4496</v>
      </c>
      <c r="L15" s="61">
        <v>2417</v>
      </c>
      <c r="M15" s="60">
        <v>50.777299999999997</v>
      </c>
      <c r="N15" s="62">
        <v>7</v>
      </c>
      <c r="O15" s="60">
        <v>0.14710000000000001</v>
      </c>
      <c r="P15" s="63">
        <v>68</v>
      </c>
      <c r="Q15" s="64">
        <v>1.4285699999999999</v>
      </c>
      <c r="R15" s="71">
        <v>555</v>
      </c>
      <c r="S15" s="64">
        <v>11.659700000000001</v>
      </c>
      <c r="T15" s="59">
        <v>127</v>
      </c>
      <c r="U15" s="66">
        <v>2.6680999999999999</v>
      </c>
      <c r="V15" s="67">
        <v>65</v>
      </c>
      <c r="W15" s="68">
        <v>100</v>
      </c>
    </row>
    <row r="16" spans="1:23" s="22" customFormat="1" ht="15" customHeight="1" x14ac:dyDescent="0.2">
      <c r="A16" s="21" t="s">
        <v>19</v>
      </c>
      <c r="B16" s="23" t="s">
        <v>28</v>
      </c>
      <c r="C16" s="36">
        <v>2011</v>
      </c>
      <c r="D16" s="34">
        <v>1</v>
      </c>
      <c r="E16" s="26">
        <v>4.9700000000000001E-2</v>
      </c>
      <c r="F16" s="33">
        <v>39</v>
      </c>
      <c r="G16" s="26">
        <v>1.9393</v>
      </c>
      <c r="H16" s="27">
        <v>269</v>
      </c>
      <c r="I16" s="26">
        <v>13.3764</v>
      </c>
      <c r="J16" s="33">
        <v>1548</v>
      </c>
      <c r="K16" s="26">
        <v>76.976600000000005</v>
      </c>
      <c r="L16" s="27">
        <v>139</v>
      </c>
      <c r="M16" s="26">
        <v>6.9119999999999999</v>
      </c>
      <c r="N16" s="33">
        <v>1</v>
      </c>
      <c r="O16" s="26">
        <v>4.9700000000000001E-2</v>
      </c>
      <c r="P16" s="28">
        <v>14</v>
      </c>
      <c r="Q16" s="29">
        <v>0.69616999999999996</v>
      </c>
      <c r="R16" s="25">
        <v>436</v>
      </c>
      <c r="S16" s="29">
        <v>21.680800000000001</v>
      </c>
      <c r="T16" s="25">
        <v>167</v>
      </c>
      <c r="U16" s="30">
        <v>8.3042999999999996</v>
      </c>
      <c r="V16" s="31">
        <v>45</v>
      </c>
      <c r="W16" s="32">
        <v>100</v>
      </c>
    </row>
    <row r="17" spans="1:23" s="22" customFormat="1" ht="15" customHeight="1" x14ac:dyDescent="0.2">
      <c r="A17" s="21" t="s">
        <v>19</v>
      </c>
      <c r="B17" s="69" t="s">
        <v>29</v>
      </c>
      <c r="C17" s="58">
        <v>74235</v>
      </c>
      <c r="D17" s="59">
        <v>290</v>
      </c>
      <c r="E17" s="60">
        <v>0.39069999999999999</v>
      </c>
      <c r="F17" s="62">
        <v>2356</v>
      </c>
      <c r="G17" s="60">
        <v>3.1737051256146001</v>
      </c>
      <c r="H17" s="61">
        <v>22255</v>
      </c>
      <c r="I17" s="60">
        <v>29.979099999999999</v>
      </c>
      <c r="J17" s="62">
        <v>14665</v>
      </c>
      <c r="K17" s="60">
        <v>19.754799999999999</v>
      </c>
      <c r="L17" s="62">
        <v>32528</v>
      </c>
      <c r="M17" s="60">
        <v>43.817606250421001</v>
      </c>
      <c r="N17" s="62">
        <v>97</v>
      </c>
      <c r="O17" s="60">
        <v>0.13070000000000001</v>
      </c>
      <c r="P17" s="70">
        <v>2044</v>
      </c>
      <c r="Q17" s="64">
        <v>2.7534200000000002</v>
      </c>
      <c r="R17" s="59">
        <v>2115</v>
      </c>
      <c r="S17" s="64">
        <v>2.8491</v>
      </c>
      <c r="T17" s="59">
        <v>2775</v>
      </c>
      <c r="U17" s="66">
        <v>3.7381000000000002</v>
      </c>
      <c r="V17" s="67">
        <v>1100</v>
      </c>
      <c r="W17" s="68">
        <v>100</v>
      </c>
    </row>
    <row r="18" spans="1:23" s="22" customFormat="1" ht="15" customHeight="1" x14ac:dyDescent="0.2">
      <c r="A18" s="21" t="s">
        <v>19</v>
      </c>
      <c r="B18" s="23" t="s">
        <v>30</v>
      </c>
      <c r="C18" s="24">
        <v>52274</v>
      </c>
      <c r="D18" s="34">
        <v>93</v>
      </c>
      <c r="E18" s="26">
        <v>0.1779</v>
      </c>
      <c r="F18" s="27">
        <v>1241</v>
      </c>
      <c r="G18" s="26">
        <v>2.3740000000000001</v>
      </c>
      <c r="H18" s="27">
        <v>6417</v>
      </c>
      <c r="I18" s="26">
        <v>12.275700000000001</v>
      </c>
      <c r="J18" s="27">
        <v>21118</v>
      </c>
      <c r="K18" s="26">
        <v>40.398699999999998</v>
      </c>
      <c r="L18" s="27">
        <v>21907</v>
      </c>
      <c r="M18" s="26">
        <v>41.908000000000001</v>
      </c>
      <c r="N18" s="27">
        <v>63</v>
      </c>
      <c r="O18" s="26">
        <v>0.1205</v>
      </c>
      <c r="P18" s="28">
        <v>1435</v>
      </c>
      <c r="Q18" s="29">
        <v>2.7451505528561002</v>
      </c>
      <c r="R18" s="34">
        <v>7043</v>
      </c>
      <c r="S18" s="29">
        <v>13.4732</v>
      </c>
      <c r="T18" s="25">
        <v>1400</v>
      </c>
      <c r="U18" s="30">
        <v>2.6781999999999999</v>
      </c>
      <c r="V18" s="31">
        <v>594</v>
      </c>
      <c r="W18" s="32">
        <v>100</v>
      </c>
    </row>
    <row r="19" spans="1:23" s="22" customFormat="1" ht="15" customHeight="1" x14ac:dyDescent="0.2">
      <c r="A19" s="21" t="s">
        <v>19</v>
      </c>
      <c r="B19" s="69" t="s">
        <v>31</v>
      </c>
      <c r="C19" s="58">
        <v>5311</v>
      </c>
      <c r="D19" s="59">
        <v>21</v>
      </c>
      <c r="E19" s="60">
        <v>0.39539999999999997</v>
      </c>
      <c r="F19" s="61">
        <v>2308</v>
      </c>
      <c r="G19" s="60">
        <v>43.457000000000001</v>
      </c>
      <c r="H19" s="61">
        <v>333</v>
      </c>
      <c r="I19" s="60">
        <v>6.27</v>
      </c>
      <c r="J19" s="61">
        <v>119</v>
      </c>
      <c r="K19" s="60">
        <v>2.2406326492185999</v>
      </c>
      <c r="L19" s="61">
        <v>645</v>
      </c>
      <c r="M19" s="60">
        <v>12.144600000000001</v>
      </c>
      <c r="N19" s="61">
        <v>1452</v>
      </c>
      <c r="O19" s="60">
        <v>27.339500000000001</v>
      </c>
      <c r="P19" s="63">
        <v>433</v>
      </c>
      <c r="Q19" s="64">
        <v>8.1528899999999993</v>
      </c>
      <c r="R19" s="59">
        <v>350</v>
      </c>
      <c r="S19" s="64">
        <v>6.5900999999999996</v>
      </c>
      <c r="T19" s="59">
        <v>1206</v>
      </c>
      <c r="U19" s="66">
        <v>22.707599999999999</v>
      </c>
      <c r="V19" s="67">
        <v>67</v>
      </c>
      <c r="W19" s="68">
        <v>100</v>
      </c>
    </row>
    <row r="20" spans="1:23" s="22" customFormat="1" ht="15" customHeight="1" x14ac:dyDescent="0.2">
      <c r="A20" s="21" t="s">
        <v>19</v>
      </c>
      <c r="B20" s="23" t="s">
        <v>32</v>
      </c>
      <c r="C20" s="36">
        <v>7685</v>
      </c>
      <c r="D20" s="34">
        <v>83</v>
      </c>
      <c r="E20" s="26">
        <v>1.08</v>
      </c>
      <c r="F20" s="33">
        <v>124</v>
      </c>
      <c r="G20" s="26">
        <v>1.6135328562133999</v>
      </c>
      <c r="H20" s="27">
        <v>1115</v>
      </c>
      <c r="I20" s="26">
        <v>14.508783344177001</v>
      </c>
      <c r="J20" s="33">
        <v>69</v>
      </c>
      <c r="K20" s="26">
        <v>0.8978529603123</v>
      </c>
      <c r="L20" s="33">
        <v>6112</v>
      </c>
      <c r="M20" s="26">
        <v>79.531599999999997</v>
      </c>
      <c r="N20" s="33">
        <v>28</v>
      </c>
      <c r="O20" s="26">
        <v>0.36430000000000001</v>
      </c>
      <c r="P20" s="28">
        <v>154</v>
      </c>
      <c r="Q20" s="29">
        <v>2.0039037085231</v>
      </c>
      <c r="R20" s="34">
        <v>155</v>
      </c>
      <c r="S20" s="29">
        <v>2.0169000000000001</v>
      </c>
      <c r="T20" s="25">
        <v>166</v>
      </c>
      <c r="U20" s="30">
        <v>2.1600999999999999</v>
      </c>
      <c r="V20" s="31">
        <v>245</v>
      </c>
      <c r="W20" s="32">
        <v>100</v>
      </c>
    </row>
    <row r="21" spans="1:23" s="22" customFormat="1" ht="15" customHeight="1" x14ac:dyDescent="0.2">
      <c r="A21" s="21" t="s">
        <v>19</v>
      </c>
      <c r="B21" s="69" t="s">
        <v>33</v>
      </c>
      <c r="C21" s="58">
        <v>52489</v>
      </c>
      <c r="D21" s="71">
        <v>145</v>
      </c>
      <c r="E21" s="60">
        <v>0.2762</v>
      </c>
      <c r="F21" s="61">
        <v>2538</v>
      </c>
      <c r="G21" s="60">
        <v>4.8353000000000002</v>
      </c>
      <c r="H21" s="62">
        <v>10955</v>
      </c>
      <c r="I21" s="60">
        <v>20.870999999999999</v>
      </c>
      <c r="J21" s="61">
        <v>7293</v>
      </c>
      <c r="K21" s="60">
        <v>13.894299999999999</v>
      </c>
      <c r="L21" s="61">
        <v>29997</v>
      </c>
      <c r="M21" s="60">
        <v>57.149099999999997</v>
      </c>
      <c r="N21" s="61">
        <v>41</v>
      </c>
      <c r="O21" s="60">
        <v>7.8100000000000003E-2</v>
      </c>
      <c r="P21" s="70">
        <v>1520</v>
      </c>
      <c r="Q21" s="64">
        <v>2.8958400000000002</v>
      </c>
      <c r="R21" s="59">
        <v>4475</v>
      </c>
      <c r="S21" s="64">
        <v>8.5255958391282007</v>
      </c>
      <c r="T21" s="71">
        <v>1379</v>
      </c>
      <c r="U21" s="66">
        <v>2.6272000000000002</v>
      </c>
      <c r="V21" s="67">
        <v>885</v>
      </c>
      <c r="W21" s="68">
        <v>99.774000000000001</v>
      </c>
    </row>
    <row r="22" spans="1:23" s="22" customFormat="1" ht="15" customHeight="1" x14ac:dyDescent="0.2">
      <c r="A22" s="21" t="s">
        <v>19</v>
      </c>
      <c r="B22" s="23" t="s">
        <v>34</v>
      </c>
      <c r="C22" s="24">
        <v>33173</v>
      </c>
      <c r="D22" s="25">
        <v>78</v>
      </c>
      <c r="E22" s="26">
        <v>0.2351</v>
      </c>
      <c r="F22" s="33">
        <v>701</v>
      </c>
      <c r="G22" s="26">
        <v>2.1132</v>
      </c>
      <c r="H22" s="33">
        <v>3135</v>
      </c>
      <c r="I22" s="26">
        <v>9.4504999999999999</v>
      </c>
      <c r="J22" s="27">
        <v>3727</v>
      </c>
      <c r="K22" s="26">
        <v>11.234999999999999</v>
      </c>
      <c r="L22" s="27">
        <v>24168</v>
      </c>
      <c r="M22" s="26">
        <v>72.854399999999998</v>
      </c>
      <c r="N22" s="27">
        <v>18</v>
      </c>
      <c r="O22" s="26">
        <v>5.4300000000000001E-2</v>
      </c>
      <c r="P22" s="35">
        <v>1346</v>
      </c>
      <c r="Q22" s="29">
        <v>4.0575200000000002</v>
      </c>
      <c r="R22" s="34">
        <v>3026</v>
      </c>
      <c r="S22" s="29">
        <v>9.1219000000000001</v>
      </c>
      <c r="T22" s="34">
        <v>1368</v>
      </c>
      <c r="U22" s="30">
        <v>4.1238000000000001</v>
      </c>
      <c r="V22" s="31">
        <v>429</v>
      </c>
      <c r="W22" s="32">
        <v>100</v>
      </c>
    </row>
    <row r="23" spans="1:23" s="22" customFormat="1" ht="15" customHeight="1" x14ac:dyDescent="0.2">
      <c r="A23" s="21" t="s">
        <v>19</v>
      </c>
      <c r="B23" s="69" t="s">
        <v>35</v>
      </c>
      <c r="C23" s="58">
        <v>11244</v>
      </c>
      <c r="D23" s="59">
        <v>28</v>
      </c>
      <c r="E23" s="60">
        <v>0.249</v>
      </c>
      <c r="F23" s="61">
        <v>291</v>
      </c>
      <c r="G23" s="60">
        <v>2.5880469583778001</v>
      </c>
      <c r="H23" s="61">
        <v>860</v>
      </c>
      <c r="I23" s="60">
        <v>7.6485000000000003</v>
      </c>
      <c r="J23" s="61">
        <v>465</v>
      </c>
      <c r="K23" s="60">
        <v>4.1355000000000004</v>
      </c>
      <c r="L23" s="61">
        <v>9293</v>
      </c>
      <c r="M23" s="60">
        <v>82.648499999999999</v>
      </c>
      <c r="N23" s="61">
        <v>22</v>
      </c>
      <c r="O23" s="60">
        <v>0.19570000000000001</v>
      </c>
      <c r="P23" s="70">
        <v>285</v>
      </c>
      <c r="Q23" s="64">
        <v>2.5346899999999999</v>
      </c>
      <c r="R23" s="71">
        <v>466</v>
      </c>
      <c r="S23" s="64">
        <v>4.1444000000000001</v>
      </c>
      <c r="T23" s="59">
        <v>188</v>
      </c>
      <c r="U23" s="66">
        <v>1.6719999999999999</v>
      </c>
      <c r="V23" s="67">
        <v>374</v>
      </c>
      <c r="W23" s="68">
        <v>100</v>
      </c>
    </row>
    <row r="24" spans="1:23" s="22" customFormat="1" ht="15" customHeight="1" x14ac:dyDescent="0.2">
      <c r="A24" s="21" t="s">
        <v>19</v>
      </c>
      <c r="B24" s="23" t="s">
        <v>36</v>
      </c>
      <c r="C24" s="24">
        <v>12371</v>
      </c>
      <c r="D24" s="34">
        <v>139</v>
      </c>
      <c r="E24" s="26">
        <v>1.1235999999999999</v>
      </c>
      <c r="F24" s="27">
        <v>343</v>
      </c>
      <c r="G24" s="26">
        <v>2.7726000000000002</v>
      </c>
      <c r="H24" s="33">
        <v>1886</v>
      </c>
      <c r="I24" s="26">
        <v>15.2453</v>
      </c>
      <c r="J24" s="27">
        <v>672</v>
      </c>
      <c r="K24" s="26">
        <v>5.4321000000000002</v>
      </c>
      <c r="L24" s="27">
        <v>8817</v>
      </c>
      <c r="M24" s="26">
        <v>71.271500000000003</v>
      </c>
      <c r="N24" s="27">
        <v>15</v>
      </c>
      <c r="O24" s="26">
        <v>0.12125131355590001</v>
      </c>
      <c r="P24" s="35">
        <v>499</v>
      </c>
      <c r="Q24" s="29">
        <v>4.0336270309594999</v>
      </c>
      <c r="R24" s="34">
        <v>651</v>
      </c>
      <c r="S24" s="29">
        <v>5.2622999999999998</v>
      </c>
      <c r="T24" s="25">
        <v>820</v>
      </c>
      <c r="U24" s="30">
        <v>6.6284051410557003</v>
      </c>
      <c r="V24" s="31">
        <v>378</v>
      </c>
      <c r="W24" s="32">
        <v>100</v>
      </c>
    </row>
    <row r="25" spans="1:23" s="22" customFormat="1" ht="15" customHeight="1" x14ac:dyDescent="0.2">
      <c r="A25" s="21" t="s">
        <v>19</v>
      </c>
      <c r="B25" s="69" t="s">
        <v>37</v>
      </c>
      <c r="C25" s="72">
        <v>27090</v>
      </c>
      <c r="D25" s="59">
        <v>36</v>
      </c>
      <c r="E25" s="60">
        <v>0.13289999999999999</v>
      </c>
      <c r="F25" s="61">
        <v>365</v>
      </c>
      <c r="G25" s="60">
        <v>1.3473999999999999</v>
      </c>
      <c r="H25" s="61">
        <v>1152</v>
      </c>
      <c r="I25" s="60">
        <v>4.2525000000000004</v>
      </c>
      <c r="J25" s="61">
        <v>2909</v>
      </c>
      <c r="K25" s="60">
        <v>10.738300000000001</v>
      </c>
      <c r="L25" s="62">
        <v>22039</v>
      </c>
      <c r="M25" s="60">
        <v>81.354699999999994</v>
      </c>
      <c r="N25" s="61">
        <v>20</v>
      </c>
      <c r="O25" s="60">
        <v>7.3800000000000004E-2</v>
      </c>
      <c r="P25" s="70">
        <v>569</v>
      </c>
      <c r="Q25" s="64">
        <v>2.1004100000000001</v>
      </c>
      <c r="R25" s="59">
        <v>2693</v>
      </c>
      <c r="S25" s="64">
        <v>9.9408999999999992</v>
      </c>
      <c r="T25" s="59">
        <v>336</v>
      </c>
      <c r="U25" s="66">
        <v>1.2403</v>
      </c>
      <c r="V25" s="67">
        <v>406</v>
      </c>
      <c r="W25" s="68">
        <v>100</v>
      </c>
    </row>
    <row r="26" spans="1:23" s="22" customFormat="1" ht="15" customHeight="1" x14ac:dyDescent="0.2">
      <c r="A26" s="21" t="s">
        <v>19</v>
      </c>
      <c r="B26" s="23" t="s">
        <v>38</v>
      </c>
      <c r="C26" s="24">
        <v>17561</v>
      </c>
      <c r="D26" s="25">
        <v>96</v>
      </c>
      <c r="E26" s="26">
        <v>0.54669999999999996</v>
      </c>
      <c r="F26" s="33">
        <v>376</v>
      </c>
      <c r="G26" s="26">
        <v>2.1410999999999998</v>
      </c>
      <c r="H26" s="33">
        <v>908</v>
      </c>
      <c r="I26" s="26">
        <v>5.1704999999999997</v>
      </c>
      <c r="J26" s="27">
        <v>7116</v>
      </c>
      <c r="K26" s="26">
        <v>40.521599999999999</v>
      </c>
      <c r="L26" s="27">
        <v>8816</v>
      </c>
      <c r="M26" s="26">
        <v>50.202199999999998</v>
      </c>
      <c r="N26" s="33">
        <v>18</v>
      </c>
      <c r="O26" s="26">
        <v>0.10249999999999999</v>
      </c>
      <c r="P26" s="35">
        <v>231</v>
      </c>
      <c r="Q26" s="29">
        <v>1.31541</v>
      </c>
      <c r="R26" s="25">
        <v>877</v>
      </c>
      <c r="S26" s="29">
        <v>4.9939999999999998</v>
      </c>
      <c r="T26" s="25">
        <v>306</v>
      </c>
      <c r="U26" s="30">
        <v>1.7424999999999999</v>
      </c>
      <c r="V26" s="31">
        <v>365</v>
      </c>
      <c r="W26" s="32">
        <v>100</v>
      </c>
    </row>
    <row r="27" spans="1:23" s="22" customFormat="1" ht="15" customHeight="1" x14ac:dyDescent="0.2">
      <c r="A27" s="21" t="s">
        <v>19</v>
      </c>
      <c r="B27" s="69" t="s">
        <v>39</v>
      </c>
      <c r="C27" s="72">
        <v>4770</v>
      </c>
      <c r="D27" s="71">
        <v>26</v>
      </c>
      <c r="E27" s="60">
        <v>0.54510000000000003</v>
      </c>
      <c r="F27" s="61">
        <v>81</v>
      </c>
      <c r="G27" s="60">
        <v>1.6980999999999999</v>
      </c>
      <c r="H27" s="61">
        <v>81</v>
      </c>
      <c r="I27" s="60">
        <v>1.6980999999999999</v>
      </c>
      <c r="J27" s="61">
        <v>185</v>
      </c>
      <c r="K27" s="60">
        <v>3.8784000000000001</v>
      </c>
      <c r="L27" s="62">
        <v>4326</v>
      </c>
      <c r="M27" s="60">
        <v>90.691800000000001</v>
      </c>
      <c r="N27" s="61">
        <v>8</v>
      </c>
      <c r="O27" s="60">
        <v>0.16769999999999999</v>
      </c>
      <c r="P27" s="70">
        <v>63</v>
      </c>
      <c r="Q27" s="64">
        <v>1.3207500000000001</v>
      </c>
      <c r="R27" s="71">
        <v>473</v>
      </c>
      <c r="S27" s="64">
        <v>9.9161000000000001</v>
      </c>
      <c r="T27" s="59">
        <v>105</v>
      </c>
      <c r="U27" s="66">
        <v>2.2012999999999998</v>
      </c>
      <c r="V27" s="67">
        <v>132</v>
      </c>
      <c r="W27" s="68">
        <v>100</v>
      </c>
    </row>
    <row r="28" spans="1:23" s="22" customFormat="1" ht="15" customHeight="1" x14ac:dyDescent="0.2">
      <c r="A28" s="21" t="s">
        <v>19</v>
      </c>
      <c r="B28" s="23" t="s">
        <v>40</v>
      </c>
      <c r="C28" s="36">
        <v>25349</v>
      </c>
      <c r="D28" s="34">
        <v>67</v>
      </c>
      <c r="E28" s="26">
        <v>0.26429999999999998</v>
      </c>
      <c r="F28" s="27">
        <v>1815</v>
      </c>
      <c r="G28" s="26">
        <v>7.16</v>
      </c>
      <c r="H28" s="27">
        <v>3022</v>
      </c>
      <c r="I28" s="26">
        <v>11.9216</v>
      </c>
      <c r="J28" s="27">
        <v>8919</v>
      </c>
      <c r="K28" s="26">
        <v>35.184800000000003</v>
      </c>
      <c r="L28" s="33">
        <v>10559</v>
      </c>
      <c r="M28" s="26">
        <v>41.654499999999999</v>
      </c>
      <c r="N28" s="27">
        <v>37</v>
      </c>
      <c r="O28" s="26">
        <v>0.14596236537929999</v>
      </c>
      <c r="P28" s="28">
        <v>930</v>
      </c>
      <c r="Q28" s="29">
        <v>3.6687837784527999</v>
      </c>
      <c r="R28" s="25">
        <v>2361</v>
      </c>
      <c r="S28" s="29">
        <v>9.3140000000000001</v>
      </c>
      <c r="T28" s="34">
        <v>480</v>
      </c>
      <c r="U28" s="30">
        <v>1.8935999999999999</v>
      </c>
      <c r="V28" s="31">
        <v>300</v>
      </c>
      <c r="W28" s="32">
        <v>100</v>
      </c>
    </row>
    <row r="29" spans="1:23" s="22" customFormat="1" ht="15" customHeight="1" x14ac:dyDescent="0.2">
      <c r="A29" s="21" t="s">
        <v>19</v>
      </c>
      <c r="B29" s="69" t="s">
        <v>41</v>
      </c>
      <c r="C29" s="58">
        <v>29576</v>
      </c>
      <c r="D29" s="59">
        <v>74</v>
      </c>
      <c r="E29" s="60">
        <v>0.25019999999999998</v>
      </c>
      <c r="F29" s="61">
        <v>1725</v>
      </c>
      <c r="G29" s="60">
        <v>5.8324317013795</v>
      </c>
      <c r="H29" s="62">
        <v>4039</v>
      </c>
      <c r="I29" s="60">
        <v>13.6563</v>
      </c>
      <c r="J29" s="61">
        <v>2293</v>
      </c>
      <c r="K29" s="60">
        <v>7.7529000000000003</v>
      </c>
      <c r="L29" s="62">
        <v>20625</v>
      </c>
      <c r="M29" s="60">
        <v>69.735600000000005</v>
      </c>
      <c r="N29" s="61">
        <v>27</v>
      </c>
      <c r="O29" s="60">
        <v>9.1300000000000006E-2</v>
      </c>
      <c r="P29" s="70">
        <v>793</v>
      </c>
      <c r="Q29" s="64">
        <v>2.6812299999999998</v>
      </c>
      <c r="R29" s="59">
        <v>4644</v>
      </c>
      <c r="S29" s="64">
        <v>15.7019</v>
      </c>
      <c r="T29" s="59">
        <v>1024</v>
      </c>
      <c r="U29" s="66">
        <v>3.4622999999999999</v>
      </c>
      <c r="V29" s="67">
        <v>423</v>
      </c>
      <c r="W29" s="68">
        <v>99.527000000000001</v>
      </c>
    </row>
    <row r="30" spans="1:23" s="22" customFormat="1" ht="15" customHeight="1" x14ac:dyDescent="0.2">
      <c r="A30" s="21" t="s">
        <v>19</v>
      </c>
      <c r="B30" s="23" t="s">
        <v>42</v>
      </c>
      <c r="C30" s="24">
        <v>52898</v>
      </c>
      <c r="D30" s="34">
        <v>394</v>
      </c>
      <c r="E30" s="26">
        <v>0.74480000000000002</v>
      </c>
      <c r="F30" s="33">
        <v>1433</v>
      </c>
      <c r="G30" s="26">
        <v>2.7090000000000001</v>
      </c>
      <c r="H30" s="27">
        <v>3262</v>
      </c>
      <c r="I30" s="26">
        <v>6.1665847480056</v>
      </c>
      <c r="J30" s="27">
        <v>9242</v>
      </c>
      <c r="K30" s="26">
        <v>17.471399999999999</v>
      </c>
      <c r="L30" s="27">
        <v>37263</v>
      </c>
      <c r="M30" s="26">
        <v>70.443100000000001</v>
      </c>
      <c r="N30" s="27">
        <v>50</v>
      </c>
      <c r="O30" s="26">
        <v>9.4500000000000001E-2</v>
      </c>
      <c r="P30" s="28">
        <v>1254</v>
      </c>
      <c r="Q30" s="29">
        <v>2.3706</v>
      </c>
      <c r="R30" s="25">
        <v>5510</v>
      </c>
      <c r="S30" s="29">
        <v>10.416272826949999</v>
      </c>
      <c r="T30" s="34">
        <v>1927</v>
      </c>
      <c r="U30" s="30">
        <v>3.6429</v>
      </c>
      <c r="V30" s="31">
        <v>1213</v>
      </c>
      <c r="W30" s="32">
        <v>100</v>
      </c>
    </row>
    <row r="31" spans="1:23" s="22" customFormat="1" ht="15" customHeight="1" x14ac:dyDescent="0.2">
      <c r="A31" s="21" t="s">
        <v>19</v>
      </c>
      <c r="B31" s="69" t="s">
        <v>43</v>
      </c>
      <c r="C31" s="72">
        <v>28345</v>
      </c>
      <c r="D31" s="59">
        <v>362</v>
      </c>
      <c r="E31" s="60">
        <v>1.2770999999999999</v>
      </c>
      <c r="F31" s="62">
        <v>1975</v>
      </c>
      <c r="G31" s="60">
        <v>6.9676999999999998</v>
      </c>
      <c r="H31" s="61">
        <v>2077</v>
      </c>
      <c r="I31" s="60">
        <v>7.3275710001764001</v>
      </c>
      <c r="J31" s="62">
        <v>2770</v>
      </c>
      <c r="K31" s="60">
        <v>9.7723999999999993</v>
      </c>
      <c r="L31" s="61">
        <v>20600</v>
      </c>
      <c r="M31" s="60">
        <v>72.676000000000002</v>
      </c>
      <c r="N31" s="61">
        <v>11</v>
      </c>
      <c r="O31" s="60">
        <v>3.8800000000000001E-2</v>
      </c>
      <c r="P31" s="63">
        <v>550</v>
      </c>
      <c r="Q31" s="64">
        <v>1.9403774916211001</v>
      </c>
      <c r="R31" s="59">
        <v>3080</v>
      </c>
      <c r="S31" s="64">
        <v>10.866099999999999</v>
      </c>
      <c r="T31" s="71">
        <v>1038</v>
      </c>
      <c r="U31" s="66">
        <v>3.6619999999999999</v>
      </c>
      <c r="V31" s="67">
        <v>837</v>
      </c>
      <c r="W31" s="68">
        <v>100</v>
      </c>
    </row>
    <row r="32" spans="1:23" s="22" customFormat="1" ht="15" customHeight="1" x14ac:dyDescent="0.2">
      <c r="A32" s="21" t="s">
        <v>19</v>
      </c>
      <c r="B32" s="23" t="s">
        <v>44</v>
      </c>
      <c r="C32" s="24">
        <v>13644</v>
      </c>
      <c r="D32" s="25">
        <v>31</v>
      </c>
      <c r="E32" s="26">
        <v>0.22720609791849999</v>
      </c>
      <c r="F32" s="27">
        <v>186</v>
      </c>
      <c r="G32" s="26">
        <v>1.3632</v>
      </c>
      <c r="H32" s="27">
        <v>368</v>
      </c>
      <c r="I32" s="26">
        <v>2.6972</v>
      </c>
      <c r="J32" s="27">
        <v>6668</v>
      </c>
      <c r="K32" s="26">
        <v>48.871299999999998</v>
      </c>
      <c r="L32" s="33">
        <v>6352</v>
      </c>
      <c r="M32" s="26">
        <v>46.555262386396997</v>
      </c>
      <c r="N32" s="33">
        <v>7</v>
      </c>
      <c r="O32" s="26">
        <v>5.1299999999999998E-2</v>
      </c>
      <c r="P32" s="35">
        <v>32</v>
      </c>
      <c r="Q32" s="29">
        <v>0.23454</v>
      </c>
      <c r="R32" s="34">
        <v>684</v>
      </c>
      <c r="S32" s="29">
        <v>5.0131926121371997</v>
      </c>
      <c r="T32" s="25">
        <v>159</v>
      </c>
      <c r="U32" s="30">
        <v>1.1653</v>
      </c>
      <c r="V32" s="31">
        <v>318</v>
      </c>
      <c r="W32" s="32">
        <v>100</v>
      </c>
    </row>
    <row r="33" spans="1:23" s="22" customFormat="1" ht="15" customHeight="1" x14ac:dyDescent="0.2">
      <c r="A33" s="21" t="s">
        <v>19</v>
      </c>
      <c r="B33" s="69" t="s">
        <v>45</v>
      </c>
      <c r="C33" s="58">
        <v>23673</v>
      </c>
      <c r="D33" s="71">
        <v>78</v>
      </c>
      <c r="E33" s="60">
        <v>0.32950000000000002</v>
      </c>
      <c r="F33" s="61">
        <v>505</v>
      </c>
      <c r="G33" s="60">
        <v>2.1332</v>
      </c>
      <c r="H33" s="62">
        <v>1231</v>
      </c>
      <c r="I33" s="60">
        <v>5.2</v>
      </c>
      <c r="J33" s="61">
        <v>3463</v>
      </c>
      <c r="K33" s="60">
        <v>14.628500000000001</v>
      </c>
      <c r="L33" s="61">
        <v>17828</v>
      </c>
      <c r="M33" s="60">
        <v>75.309399999999997</v>
      </c>
      <c r="N33" s="62">
        <v>49</v>
      </c>
      <c r="O33" s="60">
        <v>0.20699999999999999</v>
      </c>
      <c r="P33" s="70">
        <v>519</v>
      </c>
      <c r="Q33" s="64">
        <v>2.1923710556330001</v>
      </c>
      <c r="R33" s="71">
        <v>1480</v>
      </c>
      <c r="S33" s="64">
        <v>6.2518000000000002</v>
      </c>
      <c r="T33" s="71">
        <v>389</v>
      </c>
      <c r="U33" s="66">
        <v>1.6432</v>
      </c>
      <c r="V33" s="67">
        <v>694</v>
      </c>
      <c r="W33" s="68">
        <v>100</v>
      </c>
    </row>
    <row r="34" spans="1:23" s="22" customFormat="1" ht="15" customHeight="1" x14ac:dyDescent="0.2">
      <c r="A34" s="21" t="s">
        <v>19</v>
      </c>
      <c r="B34" s="23" t="s">
        <v>46</v>
      </c>
      <c r="C34" s="36">
        <v>3414</v>
      </c>
      <c r="D34" s="25">
        <v>268</v>
      </c>
      <c r="E34" s="26">
        <v>7.85</v>
      </c>
      <c r="F34" s="27">
        <v>36</v>
      </c>
      <c r="G34" s="26">
        <v>1.0545</v>
      </c>
      <c r="H34" s="33">
        <v>109</v>
      </c>
      <c r="I34" s="26">
        <v>3.1926999999999999</v>
      </c>
      <c r="J34" s="27">
        <v>37</v>
      </c>
      <c r="K34" s="26">
        <v>1.0838000000000001</v>
      </c>
      <c r="L34" s="33">
        <v>2909</v>
      </c>
      <c r="M34" s="26">
        <v>85.207999999999998</v>
      </c>
      <c r="N34" s="33">
        <v>5</v>
      </c>
      <c r="O34" s="26">
        <v>0.14649999999999999</v>
      </c>
      <c r="P34" s="28">
        <v>50</v>
      </c>
      <c r="Q34" s="29">
        <v>1.4645600000000001</v>
      </c>
      <c r="R34" s="34">
        <v>102</v>
      </c>
      <c r="S34" s="29">
        <v>2.9876999999999998</v>
      </c>
      <c r="T34" s="34">
        <v>31</v>
      </c>
      <c r="U34" s="30">
        <v>0.90800000000000003</v>
      </c>
      <c r="V34" s="31">
        <v>183</v>
      </c>
      <c r="W34" s="32">
        <v>100</v>
      </c>
    </row>
    <row r="35" spans="1:23" s="22" customFormat="1" ht="15" customHeight="1" x14ac:dyDescent="0.2">
      <c r="A35" s="21" t="s">
        <v>19</v>
      </c>
      <c r="B35" s="69" t="s">
        <v>47</v>
      </c>
      <c r="C35" s="72">
        <v>9365</v>
      </c>
      <c r="D35" s="71">
        <v>75</v>
      </c>
      <c r="E35" s="60">
        <v>0.80085424452749998</v>
      </c>
      <c r="F35" s="61">
        <v>228</v>
      </c>
      <c r="G35" s="60">
        <v>2.4346000000000001</v>
      </c>
      <c r="H35" s="62">
        <v>1361</v>
      </c>
      <c r="I35" s="60">
        <v>14.5328</v>
      </c>
      <c r="J35" s="61">
        <v>522</v>
      </c>
      <c r="K35" s="60">
        <v>5.5739000000000001</v>
      </c>
      <c r="L35" s="62">
        <v>6905</v>
      </c>
      <c r="M35" s="60">
        <v>73.731999999999999</v>
      </c>
      <c r="N35" s="61">
        <v>12</v>
      </c>
      <c r="O35" s="60">
        <v>0.12813667912439999</v>
      </c>
      <c r="P35" s="70">
        <v>262</v>
      </c>
      <c r="Q35" s="64">
        <v>2.79765</v>
      </c>
      <c r="R35" s="71">
        <v>638</v>
      </c>
      <c r="S35" s="64">
        <v>6.8125999999999998</v>
      </c>
      <c r="T35" s="71">
        <v>89</v>
      </c>
      <c r="U35" s="66">
        <v>0.9503470368393</v>
      </c>
      <c r="V35" s="67">
        <v>325</v>
      </c>
      <c r="W35" s="68">
        <v>100</v>
      </c>
    </row>
    <row r="36" spans="1:23" s="22" customFormat="1" ht="15" customHeight="1" x14ac:dyDescent="0.2">
      <c r="A36" s="21" t="s">
        <v>19</v>
      </c>
      <c r="B36" s="23" t="s">
        <v>48</v>
      </c>
      <c r="C36" s="36">
        <v>15401</v>
      </c>
      <c r="D36" s="34">
        <v>116</v>
      </c>
      <c r="E36" s="26">
        <v>0.75319999999999998</v>
      </c>
      <c r="F36" s="27">
        <v>1149</v>
      </c>
      <c r="G36" s="26">
        <v>7.4606000000000003</v>
      </c>
      <c r="H36" s="27">
        <v>6098</v>
      </c>
      <c r="I36" s="26">
        <v>39.594799999999999</v>
      </c>
      <c r="J36" s="33">
        <v>1539</v>
      </c>
      <c r="K36" s="26">
        <v>9.9929000000000006</v>
      </c>
      <c r="L36" s="33">
        <v>5462</v>
      </c>
      <c r="M36" s="26">
        <v>35.465229530549998</v>
      </c>
      <c r="N36" s="27">
        <v>230</v>
      </c>
      <c r="O36" s="26">
        <v>1.4934000000000001</v>
      </c>
      <c r="P36" s="35">
        <v>807</v>
      </c>
      <c r="Q36" s="29">
        <v>5.2399199999999997</v>
      </c>
      <c r="R36" s="34">
        <v>951</v>
      </c>
      <c r="S36" s="29">
        <v>6.1749000000000001</v>
      </c>
      <c r="T36" s="25">
        <v>810</v>
      </c>
      <c r="U36" s="30">
        <v>5.2594000000000003</v>
      </c>
      <c r="V36" s="31">
        <v>161</v>
      </c>
      <c r="W36" s="32">
        <v>100</v>
      </c>
    </row>
    <row r="37" spans="1:23" s="22" customFormat="1" ht="15" customHeight="1" x14ac:dyDescent="0.2">
      <c r="A37" s="21" t="s">
        <v>19</v>
      </c>
      <c r="B37" s="69" t="s">
        <v>49</v>
      </c>
      <c r="C37" s="58">
        <v>5865</v>
      </c>
      <c r="D37" s="59">
        <v>10</v>
      </c>
      <c r="E37" s="60">
        <v>0.17050000000000001</v>
      </c>
      <c r="F37" s="61">
        <v>195</v>
      </c>
      <c r="G37" s="60">
        <v>3.3248000000000002</v>
      </c>
      <c r="H37" s="61">
        <v>196</v>
      </c>
      <c r="I37" s="60">
        <v>3.3418999999999999</v>
      </c>
      <c r="J37" s="61">
        <v>129</v>
      </c>
      <c r="K37" s="60">
        <v>2.1995</v>
      </c>
      <c r="L37" s="61">
        <v>5251</v>
      </c>
      <c r="M37" s="60">
        <v>89.531099999999995</v>
      </c>
      <c r="N37" s="62">
        <v>4</v>
      </c>
      <c r="O37" s="60">
        <v>6.8199999999999997E-2</v>
      </c>
      <c r="P37" s="70">
        <v>80</v>
      </c>
      <c r="Q37" s="64">
        <v>1.36402</v>
      </c>
      <c r="R37" s="71">
        <v>484</v>
      </c>
      <c r="S37" s="64">
        <v>8.2523</v>
      </c>
      <c r="T37" s="59">
        <v>96</v>
      </c>
      <c r="U37" s="66">
        <v>1.6368</v>
      </c>
      <c r="V37" s="67">
        <v>94</v>
      </c>
      <c r="W37" s="68">
        <v>100</v>
      </c>
    </row>
    <row r="38" spans="1:23" s="22" customFormat="1" ht="15" customHeight="1" x14ac:dyDescent="0.2">
      <c r="A38" s="21" t="s">
        <v>19</v>
      </c>
      <c r="B38" s="23" t="s">
        <v>50</v>
      </c>
      <c r="C38" s="24">
        <v>45855</v>
      </c>
      <c r="D38" s="25">
        <v>45</v>
      </c>
      <c r="E38" s="26">
        <v>9.8100000000000007E-2</v>
      </c>
      <c r="F38" s="27">
        <v>4634</v>
      </c>
      <c r="G38" s="26">
        <v>10.1058</v>
      </c>
      <c r="H38" s="27">
        <v>10066</v>
      </c>
      <c r="I38" s="26">
        <v>21.951799999999999</v>
      </c>
      <c r="J38" s="27">
        <v>7118</v>
      </c>
      <c r="K38" s="26">
        <v>15.5228</v>
      </c>
      <c r="L38" s="27">
        <v>23273</v>
      </c>
      <c r="M38" s="26">
        <v>50.753500000000003</v>
      </c>
      <c r="N38" s="27">
        <v>114</v>
      </c>
      <c r="O38" s="26">
        <v>0.24859999999999999</v>
      </c>
      <c r="P38" s="28">
        <v>605</v>
      </c>
      <c r="Q38" s="29">
        <v>1.31938</v>
      </c>
      <c r="R38" s="34">
        <v>6100</v>
      </c>
      <c r="S38" s="29">
        <v>13.3028</v>
      </c>
      <c r="T38" s="25">
        <v>1000</v>
      </c>
      <c r="U38" s="30">
        <v>2.1808000000000001</v>
      </c>
      <c r="V38" s="31">
        <v>548</v>
      </c>
      <c r="W38" s="32">
        <v>100</v>
      </c>
    </row>
    <row r="39" spans="1:23" s="22" customFormat="1" ht="15" customHeight="1" x14ac:dyDescent="0.2">
      <c r="A39" s="21" t="s">
        <v>19</v>
      </c>
      <c r="B39" s="69" t="s">
        <v>51</v>
      </c>
      <c r="C39" s="58">
        <v>11497</v>
      </c>
      <c r="D39" s="71">
        <v>1248</v>
      </c>
      <c r="E39" s="60">
        <v>10.855</v>
      </c>
      <c r="F39" s="61">
        <v>145</v>
      </c>
      <c r="G39" s="60">
        <v>1.2612000000000001</v>
      </c>
      <c r="H39" s="62">
        <v>6790</v>
      </c>
      <c r="I39" s="60">
        <v>59.058900000000001</v>
      </c>
      <c r="J39" s="61">
        <v>251</v>
      </c>
      <c r="K39" s="60">
        <v>2.1831999999999998</v>
      </c>
      <c r="L39" s="62">
        <v>2880</v>
      </c>
      <c r="M39" s="60">
        <v>25.05</v>
      </c>
      <c r="N39" s="61">
        <v>14</v>
      </c>
      <c r="O39" s="60">
        <v>0.12180000000000001</v>
      </c>
      <c r="P39" s="70">
        <v>169</v>
      </c>
      <c r="Q39" s="64">
        <v>1.4699500000000001</v>
      </c>
      <c r="R39" s="59">
        <v>1361</v>
      </c>
      <c r="S39" s="64">
        <v>11.837870748891</v>
      </c>
      <c r="T39" s="59">
        <v>1259</v>
      </c>
      <c r="U39" s="66">
        <v>10.950682786813999</v>
      </c>
      <c r="V39" s="67">
        <v>237</v>
      </c>
      <c r="W39" s="68">
        <v>100</v>
      </c>
    </row>
    <row r="40" spans="1:23" s="22" customFormat="1" ht="15" customHeight="1" x14ac:dyDescent="0.2">
      <c r="A40" s="21" t="s">
        <v>19</v>
      </c>
      <c r="B40" s="23" t="s">
        <v>52</v>
      </c>
      <c r="C40" s="36">
        <v>66893</v>
      </c>
      <c r="D40" s="25">
        <v>343</v>
      </c>
      <c r="E40" s="26">
        <v>0.51280000000000003</v>
      </c>
      <c r="F40" s="27">
        <v>8326</v>
      </c>
      <c r="G40" s="26">
        <v>12.4467</v>
      </c>
      <c r="H40" s="27">
        <v>15007</v>
      </c>
      <c r="I40" s="26">
        <v>22.434335431211</v>
      </c>
      <c r="J40" s="33">
        <v>10766</v>
      </c>
      <c r="K40" s="26">
        <v>16.0944</v>
      </c>
      <c r="L40" s="33">
        <v>31337</v>
      </c>
      <c r="M40" s="26">
        <v>46.846499999999999</v>
      </c>
      <c r="N40" s="27">
        <v>184</v>
      </c>
      <c r="O40" s="26">
        <v>0.27510000000000001</v>
      </c>
      <c r="P40" s="28">
        <v>930</v>
      </c>
      <c r="Q40" s="29">
        <v>1.39028</v>
      </c>
      <c r="R40" s="34">
        <v>5939</v>
      </c>
      <c r="S40" s="29">
        <v>8.8783999999999992</v>
      </c>
      <c r="T40" s="25">
        <v>2329</v>
      </c>
      <c r="U40" s="30">
        <v>3.4817</v>
      </c>
      <c r="V40" s="31">
        <v>1616</v>
      </c>
      <c r="W40" s="32">
        <v>100</v>
      </c>
    </row>
    <row r="41" spans="1:23" s="22" customFormat="1" ht="15" customHeight="1" x14ac:dyDescent="0.2">
      <c r="A41" s="21" t="s">
        <v>19</v>
      </c>
      <c r="B41" s="69" t="s">
        <v>53</v>
      </c>
      <c r="C41" s="58">
        <v>47850</v>
      </c>
      <c r="D41" s="71">
        <v>680</v>
      </c>
      <c r="E41" s="60">
        <v>1.4211</v>
      </c>
      <c r="F41" s="61">
        <v>1401</v>
      </c>
      <c r="G41" s="60">
        <v>2.9279000000000002</v>
      </c>
      <c r="H41" s="61">
        <v>6017</v>
      </c>
      <c r="I41" s="60">
        <v>12.5747</v>
      </c>
      <c r="J41" s="61">
        <v>11678</v>
      </c>
      <c r="K41" s="60">
        <v>24.405433646813002</v>
      </c>
      <c r="L41" s="62">
        <v>26386</v>
      </c>
      <c r="M41" s="60">
        <v>55.1432</v>
      </c>
      <c r="N41" s="62">
        <v>59</v>
      </c>
      <c r="O41" s="60">
        <v>0.12330000000000001</v>
      </c>
      <c r="P41" s="63">
        <v>1629</v>
      </c>
      <c r="Q41" s="64">
        <v>3.4043899999999998</v>
      </c>
      <c r="R41" s="59">
        <v>4292</v>
      </c>
      <c r="S41" s="64">
        <v>8.9696999999999996</v>
      </c>
      <c r="T41" s="71">
        <v>1013</v>
      </c>
      <c r="U41" s="66">
        <v>2.117</v>
      </c>
      <c r="V41" s="67">
        <v>667</v>
      </c>
      <c r="W41" s="68">
        <v>100</v>
      </c>
    </row>
    <row r="42" spans="1:23" s="22" customFormat="1" ht="15" customHeight="1" x14ac:dyDescent="0.2">
      <c r="A42" s="21" t="s">
        <v>19</v>
      </c>
      <c r="B42" s="23" t="s">
        <v>54</v>
      </c>
      <c r="C42" s="36">
        <v>2718</v>
      </c>
      <c r="D42" s="25">
        <v>175</v>
      </c>
      <c r="E42" s="26">
        <v>6.4386000000000001</v>
      </c>
      <c r="F42" s="27">
        <v>39</v>
      </c>
      <c r="G42" s="26">
        <v>1.4349000000000001</v>
      </c>
      <c r="H42" s="27">
        <v>68</v>
      </c>
      <c r="I42" s="26">
        <v>2.5018395879323001</v>
      </c>
      <c r="J42" s="33">
        <v>98</v>
      </c>
      <c r="K42" s="26">
        <v>3.6055923473142002</v>
      </c>
      <c r="L42" s="33">
        <v>2322</v>
      </c>
      <c r="M42" s="26">
        <v>85.430463576158999</v>
      </c>
      <c r="N42" s="33">
        <v>4</v>
      </c>
      <c r="O42" s="26">
        <v>0.1472</v>
      </c>
      <c r="P42" s="28">
        <v>12</v>
      </c>
      <c r="Q42" s="29">
        <v>0.4415</v>
      </c>
      <c r="R42" s="34">
        <v>114</v>
      </c>
      <c r="S42" s="29">
        <v>4.1943000000000001</v>
      </c>
      <c r="T42" s="25">
        <v>22</v>
      </c>
      <c r="U42" s="30">
        <v>0.80940000000000001</v>
      </c>
      <c r="V42" s="31">
        <v>177</v>
      </c>
      <c r="W42" s="32">
        <v>100</v>
      </c>
    </row>
    <row r="43" spans="1:23" s="22" customFormat="1" ht="15" customHeight="1" x14ac:dyDescent="0.2">
      <c r="A43" s="21" t="s">
        <v>19</v>
      </c>
      <c r="B43" s="69" t="s">
        <v>55</v>
      </c>
      <c r="C43" s="58">
        <v>58500</v>
      </c>
      <c r="D43" s="59">
        <v>82</v>
      </c>
      <c r="E43" s="60">
        <v>0.14019999999999999</v>
      </c>
      <c r="F43" s="61">
        <v>1131</v>
      </c>
      <c r="G43" s="60">
        <v>1.9333</v>
      </c>
      <c r="H43" s="62">
        <v>2209</v>
      </c>
      <c r="I43" s="60">
        <v>3.7761</v>
      </c>
      <c r="J43" s="61">
        <v>8384</v>
      </c>
      <c r="K43" s="60">
        <v>14.3316</v>
      </c>
      <c r="L43" s="61">
        <v>44267</v>
      </c>
      <c r="M43" s="60">
        <v>75.670100000000005</v>
      </c>
      <c r="N43" s="61">
        <v>49</v>
      </c>
      <c r="O43" s="60">
        <v>8.3799999999999999E-2</v>
      </c>
      <c r="P43" s="63">
        <v>2378</v>
      </c>
      <c r="Q43" s="64">
        <v>4.0649600000000001</v>
      </c>
      <c r="R43" s="71">
        <v>8715</v>
      </c>
      <c r="S43" s="64">
        <v>14.897399999999999</v>
      </c>
      <c r="T43" s="71">
        <v>875</v>
      </c>
      <c r="U43" s="66">
        <v>1.4957264957265</v>
      </c>
      <c r="V43" s="67">
        <v>1030</v>
      </c>
      <c r="W43" s="68">
        <v>100</v>
      </c>
    </row>
    <row r="44" spans="1:23" s="22" customFormat="1" ht="15" customHeight="1" x14ac:dyDescent="0.2">
      <c r="A44" s="21" t="s">
        <v>19</v>
      </c>
      <c r="B44" s="23" t="s">
        <v>56</v>
      </c>
      <c r="C44" s="24">
        <v>18134</v>
      </c>
      <c r="D44" s="25">
        <v>2817</v>
      </c>
      <c r="E44" s="26">
        <v>15.5344</v>
      </c>
      <c r="F44" s="33">
        <v>380</v>
      </c>
      <c r="G44" s="26">
        <v>2.0954999999999999</v>
      </c>
      <c r="H44" s="27">
        <v>2476</v>
      </c>
      <c r="I44" s="26">
        <v>13.6539</v>
      </c>
      <c r="J44" s="27">
        <v>1602</v>
      </c>
      <c r="K44" s="26">
        <v>8.8342340355134006</v>
      </c>
      <c r="L44" s="27">
        <v>9823</v>
      </c>
      <c r="M44" s="26">
        <v>54.168999999999997</v>
      </c>
      <c r="N44" s="33">
        <v>49</v>
      </c>
      <c r="O44" s="26">
        <v>0.2702</v>
      </c>
      <c r="P44" s="35">
        <v>987</v>
      </c>
      <c r="Q44" s="29">
        <v>5.4428099999999997</v>
      </c>
      <c r="R44" s="34">
        <v>1664</v>
      </c>
      <c r="S44" s="29">
        <v>9.1760999999999999</v>
      </c>
      <c r="T44" s="34">
        <v>389</v>
      </c>
      <c r="U44" s="30">
        <v>2.1450999999999998</v>
      </c>
      <c r="V44" s="31">
        <v>536</v>
      </c>
      <c r="W44" s="32">
        <v>100</v>
      </c>
    </row>
    <row r="45" spans="1:23" s="22" customFormat="1" ht="15" customHeight="1" x14ac:dyDescent="0.2">
      <c r="A45" s="21" t="s">
        <v>19</v>
      </c>
      <c r="B45" s="69" t="s">
        <v>57</v>
      </c>
      <c r="C45" s="58">
        <v>16077</v>
      </c>
      <c r="D45" s="71">
        <v>189</v>
      </c>
      <c r="E45" s="60">
        <v>1.1756</v>
      </c>
      <c r="F45" s="61">
        <v>822</v>
      </c>
      <c r="G45" s="60">
        <v>5.1128999999999998</v>
      </c>
      <c r="H45" s="62">
        <v>2930</v>
      </c>
      <c r="I45" s="60">
        <v>18.224799999999998</v>
      </c>
      <c r="J45" s="61">
        <v>410</v>
      </c>
      <c r="K45" s="60">
        <v>2.5501999999999998</v>
      </c>
      <c r="L45" s="62">
        <v>10756</v>
      </c>
      <c r="M45" s="60">
        <v>66.903000000000006</v>
      </c>
      <c r="N45" s="61">
        <v>109</v>
      </c>
      <c r="O45" s="60">
        <v>0.67800000000000005</v>
      </c>
      <c r="P45" s="63">
        <v>861</v>
      </c>
      <c r="Q45" s="64">
        <v>5.35548</v>
      </c>
      <c r="R45" s="59">
        <v>1074</v>
      </c>
      <c r="S45" s="64">
        <v>6.6803999999999997</v>
      </c>
      <c r="T45" s="71">
        <v>233</v>
      </c>
      <c r="U45" s="66">
        <v>1.4493</v>
      </c>
      <c r="V45" s="67">
        <v>361</v>
      </c>
      <c r="W45" s="68">
        <v>100</v>
      </c>
    </row>
    <row r="46" spans="1:23" s="22" customFormat="1" ht="15" customHeight="1" x14ac:dyDescent="0.2">
      <c r="A46" s="21" t="s">
        <v>19</v>
      </c>
      <c r="B46" s="23" t="s">
        <v>58</v>
      </c>
      <c r="C46" s="24">
        <v>55713</v>
      </c>
      <c r="D46" s="25">
        <v>63</v>
      </c>
      <c r="E46" s="26">
        <v>0.11307953260460001</v>
      </c>
      <c r="F46" s="27">
        <v>2162</v>
      </c>
      <c r="G46" s="26">
        <v>3.8805999999999998</v>
      </c>
      <c r="H46" s="27">
        <v>5172</v>
      </c>
      <c r="I46" s="26">
        <v>9.2833000000000006</v>
      </c>
      <c r="J46" s="27">
        <v>8452</v>
      </c>
      <c r="K46" s="26">
        <v>15.1706</v>
      </c>
      <c r="L46" s="33">
        <v>38776</v>
      </c>
      <c r="M46" s="26">
        <v>69.599599999999995</v>
      </c>
      <c r="N46" s="33">
        <v>36</v>
      </c>
      <c r="O46" s="26">
        <v>6.4600000000000005E-2</v>
      </c>
      <c r="P46" s="35">
        <v>1052</v>
      </c>
      <c r="Q46" s="29">
        <v>1.8882487031752</v>
      </c>
      <c r="R46" s="25">
        <v>7235</v>
      </c>
      <c r="S46" s="29">
        <v>12.9862</v>
      </c>
      <c r="T46" s="25">
        <v>1684</v>
      </c>
      <c r="U46" s="30">
        <v>3.0226000000000002</v>
      </c>
      <c r="V46" s="31">
        <v>801</v>
      </c>
      <c r="W46" s="32">
        <v>100</v>
      </c>
    </row>
    <row r="47" spans="1:23" s="22" customFormat="1" ht="15" customHeight="1" x14ac:dyDescent="0.2">
      <c r="A47" s="21" t="s">
        <v>19</v>
      </c>
      <c r="B47" s="69" t="s">
        <v>59</v>
      </c>
      <c r="C47" s="72">
        <v>4679</v>
      </c>
      <c r="D47" s="59">
        <v>39</v>
      </c>
      <c r="E47" s="60">
        <v>0.83350000000000002</v>
      </c>
      <c r="F47" s="62">
        <v>133</v>
      </c>
      <c r="G47" s="60">
        <v>2.8424999999999998</v>
      </c>
      <c r="H47" s="62">
        <v>1082</v>
      </c>
      <c r="I47" s="60">
        <v>23.124599273348998</v>
      </c>
      <c r="J47" s="62">
        <v>462</v>
      </c>
      <c r="K47" s="60">
        <v>9.8739000000000008</v>
      </c>
      <c r="L47" s="62">
        <v>2838</v>
      </c>
      <c r="M47" s="60">
        <v>60.654000000000003</v>
      </c>
      <c r="N47" s="61">
        <v>8</v>
      </c>
      <c r="O47" s="60">
        <v>0.17100000000000001</v>
      </c>
      <c r="P47" s="63">
        <v>117</v>
      </c>
      <c r="Q47" s="64">
        <v>2.5005299999999999</v>
      </c>
      <c r="R47" s="71">
        <v>499</v>
      </c>
      <c r="S47" s="64">
        <v>10.6647</v>
      </c>
      <c r="T47" s="59">
        <v>269</v>
      </c>
      <c r="U47" s="66">
        <v>5.7491000000000003</v>
      </c>
      <c r="V47" s="67">
        <v>76</v>
      </c>
      <c r="W47" s="68">
        <v>100</v>
      </c>
    </row>
    <row r="48" spans="1:23" s="22" customFormat="1" ht="15" customHeight="1" x14ac:dyDescent="0.2">
      <c r="A48" s="21" t="s">
        <v>19</v>
      </c>
      <c r="B48" s="23" t="s">
        <v>60</v>
      </c>
      <c r="C48" s="24">
        <v>21125</v>
      </c>
      <c r="D48" s="34">
        <v>56</v>
      </c>
      <c r="E48" s="26">
        <v>0.2651</v>
      </c>
      <c r="F48" s="27">
        <v>375</v>
      </c>
      <c r="G48" s="26">
        <v>1.7750999999999999</v>
      </c>
      <c r="H48" s="33">
        <v>1416</v>
      </c>
      <c r="I48" s="26">
        <v>6.7030000000000003</v>
      </c>
      <c r="J48" s="27">
        <v>6572</v>
      </c>
      <c r="K48" s="26">
        <v>31.110099999999999</v>
      </c>
      <c r="L48" s="27">
        <v>12131</v>
      </c>
      <c r="M48" s="26">
        <v>57.424900000000001</v>
      </c>
      <c r="N48" s="33">
        <v>38</v>
      </c>
      <c r="O48" s="26">
        <v>0.1799</v>
      </c>
      <c r="P48" s="35">
        <v>537</v>
      </c>
      <c r="Q48" s="29">
        <v>2.5420099999999999</v>
      </c>
      <c r="R48" s="34">
        <v>1504</v>
      </c>
      <c r="S48" s="29">
        <v>7.1195000000000004</v>
      </c>
      <c r="T48" s="34">
        <v>900</v>
      </c>
      <c r="U48" s="30">
        <v>4.2603550295858001</v>
      </c>
      <c r="V48" s="31">
        <v>284</v>
      </c>
      <c r="W48" s="32">
        <v>100</v>
      </c>
    </row>
    <row r="49" spans="1:23" s="22" customFormat="1" ht="15" customHeight="1" x14ac:dyDescent="0.2">
      <c r="A49" s="21" t="s">
        <v>19</v>
      </c>
      <c r="B49" s="69" t="s">
        <v>61</v>
      </c>
      <c r="C49" s="72">
        <v>3771</v>
      </c>
      <c r="D49" s="59">
        <v>229</v>
      </c>
      <c r="E49" s="60">
        <v>6.0727000000000002</v>
      </c>
      <c r="F49" s="61">
        <v>78</v>
      </c>
      <c r="G49" s="60">
        <v>2.0684168655529001</v>
      </c>
      <c r="H49" s="61">
        <v>135</v>
      </c>
      <c r="I49" s="60">
        <v>3.5799522673031001</v>
      </c>
      <c r="J49" s="61">
        <v>72</v>
      </c>
      <c r="K49" s="60">
        <v>1.9093</v>
      </c>
      <c r="L49" s="62">
        <v>3202</v>
      </c>
      <c r="M49" s="60">
        <v>84.911164147440999</v>
      </c>
      <c r="N49" s="62">
        <v>0</v>
      </c>
      <c r="O49" s="60">
        <v>0</v>
      </c>
      <c r="P49" s="63">
        <v>55</v>
      </c>
      <c r="Q49" s="64">
        <v>1.4584999999999999</v>
      </c>
      <c r="R49" s="71">
        <v>174</v>
      </c>
      <c r="S49" s="64">
        <v>4.6142000000000003</v>
      </c>
      <c r="T49" s="71">
        <v>43</v>
      </c>
      <c r="U49" s="66">
        <v>1.1402810925483999</v>
      </c>
      <c r="V49" s="67">
        <v>198</v>
      </c>
      <c r="W49" s="68">
        <v>100</v>
      </c>
    </row>
    <row r="50" spans="1:23" s="22" customFormat="1" ht="15" customHeight="1" x14ac:dyDescent="0.2">
      <c r="A50" s="21" t="s">
        <v>19</v>
      </c>
      <c r="B50" s="23" t="s">
        <v>62</v>
      </c>
      <c r="C50" s="24">
        <v>32328</v>
      </c>
      <c r="D50" s="25">
        <v>60</v>
      </c>
      <c r="E50" s="26">
        <v>0.18559999999999999</v>
      </c>
      <c r="F50" s="27">
        <v>564</v>
      </c>
      <c r="G50" s="26">
        <v>1.7445999999999999</v>
      </c>
      <c r="H50" s="33">
        <v>2267</v>
      </c>
      <c r="I50" s="26">
        <v>7.0125000000000002</v>
      </c>
      <c r="J50" s="27">
        <v>7517</v>
      </c>
      <c r="K50" s="26">
        <v>23.252289037366999</v>
      </c>
      <c r="L50" s="27">
        <v>21460</v>
      </c>
      <c r="M50" s="26">
        <v>66.382099999999994</v>
      </c>
      <c r="N50" s="33">
        <v>38</v>
      </c>
      <c r="O50" s="26">
        <v>0.11749999999999999</v>
      </c>
      <c r="P50" s="35">
        <v>422</v>
      </c>
      <c r="Q50" s="29">
        <v>1.3053699999999999</v>
      </c>
      <c r="R50" s="25">
        <v>2029</v>
      </c>
      <c r="S50" s="29">
        <v>6.2763</v>
      </c>
      <c r="T50" s="25">
        <v>842</v>
      </c>
      <c r="U50" s="30">
        <v>2.6046</v>
      </c>
      <c r="V50" s="31">
        <v>430</v>
      </c>
      <c r="W50" s="32">
        <v>100</v>
      </c>
    </row>
    <row r="51" spans="1:23" s="22" customFormat="1" ht="15" customHeight="1" x14ac:dyDescent="0.2">
      <c r="A51" s="21" t="s">
        <v>19</v>
      </c>
      <c r="B51" s="69" t="s">
        <v>63</v>
      </c>
      <c r="C51" s="58">
        <v>164670</v>
      </c>
      <c r="D51" s="59">
        <v>666</v>
      </c>
      <c r="E51" s="60">
        <v>0.40439999999999998</v>
      </c>
      <c r="F51" s="62">
        <v>7407</v>
      </c>
      <c r="G51" s="60">
        <v>4.4981</v>
      </c>
      <c r="H51" s="61">
        <v>82556</v>
      </c>
      <c r="I51" s="60">
        <v>50.1342</v>
      </c>
      <c r="J51" s="61">
        <v>19976</v>
      </c>
      <c r="K51" s="60">
        <v>12.1309</v>
      </c>
      <c r="L51" s="61">
        <v>50927</v>
      </c>
      <c r="M51" s="60">
        <v>30.9267</v>
      </c>
      <c r="N51" s="62">
        <v>256</v>
      </c>
      <c r="O51" s="60">
        <v>0.1555</v>
      </c>
      <c r="P51" s="63">
        <v>2882</v>
      </c>
      <c r="Q51" s="64">
        <v>1.7501670006679999</v>
      </c>
      <c r="R51" s="59">
        <v>9142</v>
      </c>
      <c r="S51" s="64">
        <v>5.5517000000000003</v>
      </c>
      <c r="T51" s="59">
        <v>11246</v>
      </c>
      <c r="U51" s="66">
        <v>6.8293999999999997</v>
      </c>
      <c r="V51" s="67">
        <v>2251</v>
      </c>
      <c r="W51" s="68">
        <v>100</v>
      </c>
    </row>
    <row r="52" spans="1:23" s="22" customFormat="1" ht="15" customHeight="1" x14ac:dyDescent="0.2">
      <c r="A52" s="21" t="s">
        <v>19</v>
      </c>
      <c r="B52" s="23" t="s">
        <v>64</v>
      </c>
      <c r="C52" s="24">
        <v>21010</v>
      </c>
      <c r="D52" s="34">
        <v>229</v>
      </c>
      <c r="E52" s="26">
        <v>1.0900000000000001</v>
      </c>
      <c r="F52" s="27">
        <v>399</v>
      </c>
      <c r="G52" s="26">
        <v>1.8991</v>
      </c>
      <c r="H52" s="33">
        <v>3263</v>
      </c>
      <c r="I52" s="26">
        <v>15.5307</v>
      </c>
      <c r="J52" s="33">
        <v>300</v>
      </c>
      <c r="K52" s="26">
        <v>1.4278914802475</v>
      </c>
      <c r="L52" s="27">
        <v>15987</v>
      </c>
      <c r="M52" s="26">
        <v>76.092299999999994</v>
      </c>
      <c r="N52" s="33">
        <v>364</v>
      </c>
      <c r="O52" s="26">
        <v>1.7324999999999999</v>
      </c>
      <c r="P52" s="28">
        <v>468</v>
      </c>
      <c r="Q52" s="29">
        <v>2.2275107091861002</v>
      </c>
      <c r="R52" s="25">
        <v>1434</v>
      </c>
      <c r="S52" s="29">
        <v>6.8253000000000004</v>
      </c>
      <c r="T52" s="25">
        <v>1259</v>
      </c>
      <c r="U52" s="30">
        <v>5.9923999999999999</v>
      </c>
      <c r="V52" s="31">
        <v>323</v>
      </c>
      <c r="W52" s="32">
        <v>100</v>
      </c>
    </row>
    <row r="53" spans="1:23" s="22" customFormat="1" ht="15" customHeight="1" x14ac:dyDescent="0.2">
      <c r="A53" s="21" t="s">
        <v>19</v>
      </c>
      <c r="B53" s="69" t="s">
        <v>65</v>
      </c>
      <c r="C53" s="72">
        <v>2098</v>
      </c>
      <c r="D53" s="71">
        <v>9</v>
      </c>
      <c r="E53" s="60">
        <v>0.42899999999999999</v>
      </c>
      <c r="F53" s="61">
        <v>45</v>
      </c>
      <c r="G53" s="60">
        <v>2.1448999999999998</v>
      </c>
      <c r="H53" s="62">
        <v>41</v>
      </c>
      <c r="I53" s="60">
        <v>1.9541999999999999</v>
      </c>
      <c r="J53" s="61">
        <v>41</v>
      </c>
      <c r="K53" s="60">
        <v>1.9541999999999999</v>
      </c>
      <c r="L53" s="62">
        <v>1938</v>
      </c>
      <c r="M53" s="60">
        <v>92.373699999999999</v>
      </c>
      <c r="N53" s="62">
        <v>1</v>
      </c>
      <c r="O53" s="60">
        <v>4.7699999999999999E-2</v>
      </c>
      <c r="P53" s="63">
        <v>23</v>
      </c>
      <c r="Q53" s="64">
        <v>1.0962799999999999</v>
      </c>
      <c r="R53" s="71">
        <v>93</v>
      </c>
      <c r="S53" s="64">
        <v>4.4328000000000003</v>
      </c>
      <c r="T53" s="59">
        <v>15</v>
      </c>
      <c r="U53" s="66">
        <v>0.71499999999999997</v>
      </c>
      <c r="V53" s="67">
        <v>67</v>
      </c>
      <c r="W53" s="68">
        <v>100</v>
      </c>
    </row>
    <row r="54" spans="1:23" s="22" customFormat="1" ht="15" customHeight="1" x14ac:dyDescent="0.2">
      <c r="A54" s="21" t="s">
        <v>19</v>
      </c>
      <c r="B54" s="23" t="s">
        <v>66</v>
      </c>
      <c r="C54" s="24">
        <v>30875</v>
      </c>
      <c r="D54" s="34">
        <v>76</v>
      </c>
      <c r="E54" s="26">
        <v>0.2462</v>
      </c>
      <c r="F54" s="27">
        <v>2359</v>
      </c>
      <c r="G54" s="37">
        <v>7.6405000000000003</v>
      </c>
      <c r="H54" s="33">
        <v>3872</v>
      </c>
      <c r="I54" s="37">
        <v>12.540900000000001</v>
      </c>
      <c r="J54" s="27">
        <v>5837</v>
      </c>
      <c r="K54" s="26">
        <v>18.9053</v>
      </c>
      <c r="L54" s="27">
        <v>17320</v>
      </c>
      <c r="M54" s="26">
        <v>56.097200000000001</v>
      </c>
      <c r="N54" s="27">
        <v>38</v>
      </c>
      <c r="O54" s="26">
        <v>0.1231</v>
      </c>
      <c r="P54" s="35">
        <v>1373</v>
      </c>
      <c r="Q54" s="29">
        <v>4.4469599999999998</v>
      </c>
      <c r="R54" s="25">
        <v>2567</v>
      </c>
      <c r="S54" s="29">
        <v>8.3141999999999996</v>
      </c>
      <c r="T54" s="34">
        <v>932</v>
      </c>
      <c r="U54" s="30">
        <v>3.0186000000000002</v>
      </c>
      <c r="V54" s="31">
        <v>438</v>
      </c>
      <c r="W54" s="32">
        <v>100</v>
      </c>
    </row>
    <row r="55" spans="1:23" s="22" customFormat="1" ht="15" customHeight="1" x14ac:dyDescent="0.2">
      <c r="A55" s="21" t="s">
        <v>19</v>
      </c>
      <c r="B55" s="69" t="s">
        <v>67</v>
      </c>
      <c r="C55" s="58">
        <v>30485</v>
      </c>
      <c r="D55" s="59">
        <v>312</v>
      </c>
      <c r="E55" s="60">
        <v>1.0235000000000001</v>
      </c>
      <c r="F55" s="61">
        <v>2846</v>
      </c>
      <c r="G55" s="60">
        <v>9.3357388879776995</v>
      </c>
      <c r="H55" s="62">
        <v>5599</v>
      </c>
      <c r="I55" s="60">
        <v>18.366399999999999</v>
      </c>
      <c r="J55" s="62">
        <v>1377</v>
      </c>
      <c r="K55" s="60">
        <v>4.5170000000000003</v>
      </c>
      <c r="L55" s="61">
        <v>18018</v>
      </c>
      <c r="M55" s="60">
        <v>59.104500000000002</v>
      </c>
      <c r="N55" s="61">
        <v>259</v>
      </c>
      <c r="O55" s="60">
        <v>0.849598163031</v>
      </c>
      <c r="P55" s="70">
        <v>2074</v>
      </c>
      <c r="Q55" s="64">
        <v>6.80335</v>
      </c>
      <c r="R55" s="59">
        <v>1705</v>
      </c>
      <c r="S55" s="64">
        <v>5.5929000000000002</v>
      </c>
      <c r="T55" s="71">
        <v>1021</v>
      </c>
      <c r="U55" s="66">
        <v>3.3492000000000002</v>
      </c>
      <c r="V55" s="67">
        <v>690</v>
      </c>
      <c r="W55" s="68">
        <v>100</v>
      </c>
    </row>
    <row r="56" spans="1:23" s="22" customFormat="1" ht="15" customHeight="1" x14ac:dyDescent="0.2">
      <c r="A56" s="21" t="s">
        <v>19</v>
      </c>
      <c r="B56" s="23" t="s">
        <v>68</v>
      </c>
      <c r="C56" s="24">
        <v>7887</v>
      </c>
      <c r="D56" s="25">
        <v>8</v>
      </c>
      <c r="E56" s="26">
        <v>0.10143273741599999</v>
      </c>
      <c r="F56" s="27">
        <v>53</v>
      </c>
      <c r="G56" s="26">
        <v>0.67200000000000004</v>
      </c>
      <c r="H56" s="27">
        <v>110</v>
      </c>
      <c r="I56" s="26">
        <v>1.3947000000000001</v>
      </c>
      <c r="J56" s="33">
        <v>453</v>
      </c>
      <c r="K56" s="26">
        <v>5.7435999999999998</v>
      </c>
      <c r="L56" s="27">
        <v>7160</v>
      </c>
      <c r="M56" s="26">
        <v>90.782300000000006</v>
      </c>
      <c r="N56" s="33">
        <v>4</v>
      </c>
      <c r="O56" s="26">
        <v>5.0716368707999997E-2</v>
      </c>
      <c r="P56" s="28">
        <v>99</v>
      </c>
      <c r="Q56" s="29">
        <v>1.2552300000000001</v>
      </c>
      <c r="R56" s="34">
        <v>1114</v>
      </c>
      <c r="S56" s="29">
        <v>14.124499999999999</v>
      </c>
      <c r="T56" s="34">
        <v>47</v>
      </c>
      <c r="U56" s="30">
        <v>0.59589999999999999</v>
      </c>
      <c r="V56" s="31">
        <v>154</v>
      </c>
      <c r="W56" s="32">
        <v>100</v>
      </c>
    </row>
    <row r="57" spans="1:23" s="22" customFormat="1" ht="15" customHeight="1" x14ac:dyDescent="0.2">
      <c r="A57" s="21" t="s">
        <v>19</v>
      </c>
      <c r="B57" s="69" t="s">
        <v>69</v>
      </c>
      <c r="C57" s="58">
        <v>19935</v>
      </c>
      <c r="D57" s="59">
        <v>178</v>
      </c>
      <c r="E57" s="60">
        <v>0.89290000000000003</v>
      </c>
      <c r="F57" s="62">
        <v>631</v>
      </c>
      <c r="G57" s="60">
        <v>3.1652999999999998</v>
      </c>
      <c r="H57" s="61">
        <v>1465</v>
      </c>
      <c r="I57" s="60">
        <v>7.3489000000000004</v>
      </c>
      <c r="J57" s="61">
        <v>809</v>
      </c>
      <c r="K57" s="60">
        <v>4.0582000000000003</v>
      </c>
      <c r="L57" s="61">
        <v>16423</v>
      </c>
      <c r="M57" s="60">
        <v>82.3827</v>
      </c>
      <c r="N57" s="61">
        <v>21</v>
      </c>
      <c r="O57" s="60">
        <v>0.1053</v>
      </c>
      <c r="P57" s="70">
        <v>408</v>
      </c>
      <c r="Q57" s="64">
        <v>2.0466500000000001</v>
      </c>
      <c r="R57" s="71">
        <v>1285</v>
      </c>
      <c r="S57" s="64">
        <v>6.4459</v>
      </c>
      <c r="T57" s="71">
        <v>295</v>
      </c>
      <c r="U57" s="66">
        <v>1.4798</v>
      </c>
      <c r="V57" s="67">
        <v>595</v>
      </c>
      <c r="W57" s="68">
        <v>100</v>
      </c>
    </row>
    <row r="58" spans="1:23" s="22" customFormat="1" ht="15" customHeight="1" thickBot="1" x14ac:dyDescent="0.25">
      <c r="A58" s="21" t="s">
        <v>19</v>
      </c>
      <c r="B58" s="38" t="s">
        <v>70</v>
      </c>
      <c r="C58" s="73">
        <v>2532</v>
      </c>
      <c r="D58" s="74">
        <v>41</v>
      </c>
      <c r="E58" s="40">
        <v>1.6193</v>
      </c>
      <c r="F58" s="41">
        <v>19</v>
      </c>
      <c r="G58" s="40">
        <v>0.75039999999999996</v>
      </c>
      <c r="H58" s="42">
        <v>309</v>
      </c>
      <c r="I58" s="40">
        <v>12.203799999999999</v>
      </c>
      <c r="J58" s="41">
        <v>35</v>
      </c>
      <c r="K58" s="40">
        <v>1.3823000000000001</v>
      </c>
      <c r="L58" s="41">
        <v>2090</v>
      </c>
      <c r="M58" s="40">
        <v>82.543400000000005</v>
      </c>
      <c r="N58" s="41">
        <v>3</v>
      </c>
      <c r="O58" s="40">
        <v>0.11849999999999999</v>
      </c>
      <c r="P58" s="43">
        <v>35</v>
      </c>
      <c r="Q58" s="44">
        <v>1.3823099999999999</v>
      </c>
      <c r="R58" s="39">
        <v>173</v>
      </c>
      <c r="S58" s="44">
        <v>6.8324999999999996</v>
      </c>
      <c r="T58" s="39">
        <v>8</v>
      </c>
      <c r="U58" s="45">
        <v>0.316</v>
      </c>
      <c r="V58" s="46">
        <v>102</v>
      </c>
      <c r="W58" s="47">
        <v>100</v>
      </c>
    </row>
    <row r="59" spans="1:23" s="49" customFormat="1" ht="15" customHeight="1" x14ac:dyDescent="0.2">
      <c r="A59" s="51"/>
      <c r="B59" s="55"/>
      <c r="C59" s="48"/>
      <c r="D59" s="48"/>
      <c r="E59" s="48"/>
      <c r="F59" s="48"/>
      <c r="G59" s="48"/>
      <c r="H59" s="48"/>
      <c r="I59" s="48"/>
      <c r="J59" s="48"/>
      <c r="K59" s="48"/>
      <c r="L59" s="48"/>
      <c r="M59" s="48"/>
      <c r="N59" s="48"/>
      <c r="O59" s="48"/>
      <c r="P59" s="48"/>
      <c r="Q59" s="48"/>
      <c r="R59" s="48"/>
      <c r="S59" s="48"/>
      <c r="T59" s="53"/>
      <c r="U59" s="54"/>
      <c r="V59" s="48"/>
      <c r="W59" s="48"/>
    </row>
    <row r="60" spans="1:23" s="49" customFormat="1" ht="15" customHeight="1" x14ac:dyDescent="0.2">
      <c r="A60" s="51"/>
      <c r="B60" s="52" t="str">
        <f>CONCATENATE("NOTE: Table reads (for US Totals):  Of all ",IF(ISTEXT(C7),LEFT(C7,3),TEXT(C7,"#,##0"))," public school male students ", A7, ", ", IF(ISTEXT(D7),LEFT(D7,3),TEXT(D7,"#,##0"))," (", TEXT(E7,"0.0"),"%) were American Indian or Alaska Native, and ",IF(ISTEXT(R7),LEFT(R7,3),TEXT(R7,"#,##0"))," (",TEXT(S7,"0.0"),"%) were students with disabilities served under the Individuals with Disabilities Education Act (IDEA).")</f>
        <v>NOTE: Table reads (for US Totals):  Of all 1,442,762 public school male students enrolled in Algebra II, 13,500 (0.9%) were American Indian or Alaska Native, and 120,070 (8.3%) were students with disabilities served under the Individuals with Disabilities Education Act (IDEA).</v>
      </c>
      <c r="C60" s="48"/>
      <c r="D60" s="48"/>
      <c r="E60" s="48"/>
      <c r="F60" s="48"/>
      <c r="G60" s="48"/>
      <c r="H60" s="48"/>
      <c r="I60" s="48"/>
      <c r="J60" s="48"/>
      <c r="K60" s="48"/>
      <c r="L60" s="48"/>
      <c r="M60" s="48"/>
      <c r="N60" s="48"/>
      <c r="O60" s="48"/>
      <c r="P60" s="48"/>
      <c r="Q60" s="48"/>
      <c r="R60" s="48"/>
      <c r="S60" s="48"/>
      <c r="T60" s="48"/>
      <c r="U60" s="48"/>
      <c r="V60" s="53"/>
      <c r="W60" s="54"/>
    </row>
    <row r="61" spans="1:23" s="49" customFormat="1" ht="14.1" customHeight="1" x14ac:dyDescent="0.2">
      <c r="B61" s="75" t="s">
        <v>71</v>
      </c>
      <c r="C61" s="75"/>
      <c r="D61" s="75"/>
      <c r="E61" s="75"/>
      <c r="F61" s="75"/>
      <c r="G61" s="75"/>
      <c r="H61" s="75"/>
      <c r="I61" s="75"/>
      <c r="J61" s="75"/>
      <c r="K61" s="75"/>
      <c r="L61" s="75"/>
      <c r="M61" s="75"/>
      <c r="N61" s="75"/>
      <c r="O61" s="75"/>
      <c r="P61" s="75"/>
      <c r="Q61" s="75"/>
      <c r="R61" s="75"/>
      <c r="S61" s="75"/>
      <c r="T61" s="75"/>
      <c r="U61" s="75"/>
      <c r="V61" s="75"/>
      <c r="W61" s="75"/>
    </row>
    <row r="62" spans="1:23" s="49" customFormat="1" ht="15" customHeight="1" x14ac:dyDescent="0.2">
      <c r="A62" s="51"/>
      <c r="B62" s="75" t="s">
        <v>72</v>
      </c>
      <c r="C62" s="75"/>
      <c r="D62" s="75"/>
      <c r="E62" s="75"/>
      <c r="F62" s="75"/>
      <c r="G62" s="75"/>
      <c r="H62" s="75"/>
      <c r="I62" s="75"/>
      <c r="J62" s="75"/>
      <c r="K62" s="75"/>
      <c r="L62" s="75"/>
      <c r="M62" s="75"/>
      <c r="N62" s="75"/>
      <c r="O62" s="75"/>
      <c r="P62" s="75"/>
      <c r="Q62" s="75"/>
      <c r="R62" s="75"/>
      <c r="S62" s="75"/>
      <c r="T62" s="75"/>
      <c r="U62" s="75"/>
      <c r="V62" s="75"/>
      <c r="W62" s="75"/>
    </row>
    <row r="63" spans="1:23" s="49" customFormat="1" ht="15" customHeight="1" x14ac:dyDescent="0.2">
      <c r="A63" s="51"/>
      <c r="B63" s="48"/>
      <c r="C63" s="48"/>
      <c r="D63" s="48"/>
      <c r="E63" s="48"/>
      <c r="F63" s="48"/>
      <c r="G63" s="48"/>
      <c r="H63" s="48"/>
      <c r="I63" s="48"/>
      <c r="J63" s="48"/>
      <c r="K63" s="48"/>
      <c r="L63" s="48"/>
      <c r="M63" s="48"/>
      <c r="N63" s="48"/>
      <c r="O63" s="48"/>
      <c r="P63" s="48"/>
      <c r="Q63" s="48"/>
      <c r="R63" s="48"/>
      <c r="S63" s="48"/>
      <c r="T63" s="53"/>
      <c r="U63" s="54"/>
      <c r="V63" s="48"/>
      <c r="W63" s="48"/>
    </row>
    <row r="64" spans="1:23" s="49" customFormat="1" ht="15" customHeight="1" x14ac:dyDescent="0.2">
      <c r="A64" s="51"/>
      <c r="B64" s="48"/>
      <c r="C64" s="48"/>
      <c r="D64" s="48"/>
      <c r="E64" s="48"/>
      <c r="F64" s="48"/>
      <c r="G64" s="48"/>
      <c r="H64" s="48"/>
      <c r="I64" s="48"/>
      <c r="J64" s="48"/>
      <c r="K64" s="48"/>
      <c r="L64" s="48"/>
      <c r="M64" s="48"/>
      <c r="N64" s="48"/>
      <c r="O64" s="48"/>
      <c r="P64" s="48"/>
      <c r="Q64" s="48"/>
      <c r="R64" s="48"/>
      <c r="S64" s="48"/>
      <c r="T64" s="53"/>
      <c r="U64" s="54"/>
      <c r="V64" s="48"/>
      <c r="W64" s="48"/>
    </row>
  </sheetData>
  <sortState ref="B8:W58">
    <sortCondition ref="B8:B58"/>
  </sortState>
  <mergeCells count="16">
    <mergeCell ref="B61:W61"/>
    <mergeCell ref="B62:W62"/>
    <mergeCell ref="W4:W5"/>
    <mergeCell ref="N5:O5"/>
    <mergeCell ref="P5:Q5"/>
    <mergeCell ref="D4:Q4"/>
    <mergeCell ref="D5:E5"/>
    <mergeCell ref="F5:G5"/>
    <mergeCell ref="H5:I5"/>
    <mergeCell ref="J5:K5"/>
    <mergeCell ref="L5:M5"/>
    <mergeCell ref="B4:B5"/>
    <mergeCell ref="R4:S5"/>
    <mergeCell ref="T4:U5"/>
    <mergeCell ref="V4:V5"/>
    <mergeCell ref="C4:C5"/>
  </mergeCells>
  <phoneticPr fontId="20" type="noConversion"/>
  <printOptions horizontalCentered="1"/>
  <pageMargins left="0.25" right="0.25" top="1" bottom="1" header="0.5" footer="0.5"/>
  <pageSetup paperSize="3" scale="69" orientation="landscape" horizontalDpi="4294967292" verticalDpi="4294967292"/>
  <extLst>
    <ext xmlns:mx="http://schemas.microsoft.com/office/mac/excel/2008/main" uri="{64002731-A6B0-56B0-2670-7721B7C09600}">
      <mx:PLV Mode="0" OnePage="0" WScale="4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W64"/>
  <sheetViews>
    <sheetView showGridLines="0" zoomScale="80" zoomScaleNormal="80" workbookViewId="0"/>
  </sheetViews>
  <sheetFormatPr defaultColWidth="12.1640625" defaultRowHeight="15" customHeight="1" x14ac:dyDescent="0.2"/>
  <cols>
    <col min="1" max="1" width="2.6640625" style="10" customWidth="1"/>
    <col min="2" max="2" width="21.83203125" style="1" customWidth="1"/>
    <col min="3" max="19" width="14.83203125" style="1" customWidth="1"/>
    <col min="20" max="20" width="14.83203125" style="5" customWidth="1"/>
    <col min="21" max="21" width="14.83203125" style="6" customWidth="1"/>
    <col min="22" max="23" width="14.83203125" style="1" customWidth="1"/>
    <col min="24" max="16384" width="12.1640625" style="7"/>
  </cols>
  <sheetData>
    <row r="2" spans="1:23" s="2" customFormat="1" ht="15" customHeight="1" x14ac:dyDescent="0.25">
      <c r="A2" s="9"/>
      <c r="B2" s="56" t="str">
        <f>CONCATENATE("Number and percentage of public school female students ",A7, ", by race/ethnicity, disability status, and English proficiency, by state: School Year 2015-16")</f>
        <v>Number and percentage of public school female students enrolled in Algebra II, by race/ethnicity, disability status, and English proficiency, by state: School Year 2015-16</v>
      </c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</row>
    <row r="3" spans="1:23" s="1" customFormat="1" ht="15" customHeight="1" thickBot="1" x14ac:dyDescent="0.3">
      <c r="A3" s="8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5"/>
      <c r="V3" s="4"/>
      <c r="W3" s="4"/>
    </row>
    <row r="4" spans="1:23" s="12" customFormat="1" ht="24.95" customHeight="1" x14ac:dyDescent="0.2">
      <c r="A4" s="11"/>
      <c r="B4" s="85" t="s">
        <v>0</v>
      </c>
      <c r="C4" s="87" t="s">
        <v>1</v>
      </c>
      <c r="D4" s="89" t="s">
        <v>2</v>
      </c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Q4" s="91"/>
      <c r="R4" s="92" t="s">
        <v>3</v>
      </c>
      <c r="S4" s="93"/>
      <c r="T4" s="92" t="s">
        <v>4</v>
      </c>
      <c r="U4" s="93"/>
      <c r="V4" s="76" t="s">
        <v>5</v>
      </c>
      <c r="W4" s="78" t="s">
        <v>6</v>
      </c>
    </row>
    <row r="5" spans="1:23" s="12" customFormat="1" ht="24.95" customHeight="1" x14ac:dyDescent="0.2">
      <c r="A5" s="11"/>
      <c r="B5" s="86"/>
      <c r="C5" s="88"/>
      <c r="D5" s="80" t="s">
        <v>7</v>
      </c>
      <c r="E5" s="81"/>
      <c r="F5" s="82" t="s">
        <v>8</v>
      </c>
      <c r="G5" s="81"/>
      <c r="H5" s="83" t="s">
        <v>9</v>
      </c>
      <c r="I5" s="81"/>
      <c r="J5" s="83" t="s">
        <v>10</v>
      </c>
      <c r="K5" s="81"/>
      <c r="L5" s="83" t="s">
        <v>11</v>
      </c>
      <c r="M5" s="81"/>
      <c r="N5" s="83" t="s">
        <v>12</v>
      </c>
      <c r="O5" s="81"/>
      <c r="P5" s="83" t="s">
        <v>13</v>
      </c>
      <c r="Q5" s="84"/>
      <c r="R5" s="94"/>
      <c r="S5" s="95"/>
      <c r="T5" s="94"/>
      <c r="U5" s="95"/>
      <c r="V5" s="77"/>
      <c r="W5" s="79"/>
    </row>
    <row r="6" spans="1:23" s="12" customFormat="1" ht="15" customHeight="1" thickBot="1" x14ac:dyDescent="0.25">
      <c r="A6" s="11"/>
      <c r="B6" s="13"/>
      <c r="C6" s="50"/>
      <c r="D6" s="14" t="s">
        <v>14</v>
      </c>
      <c r="E6" s="15" t="s">
        <v>15</v>
      </c>
      <c r="F6" s="16" t="s">
        <v>14</v>
      </c>
      <c r="G6" s="15" t="s">
        <v>15</v>
      </c>
      <c r="H6" s="16" t="s">
        <v>14</v>
      </c>
      <c r="I6" s="15" t="s">
        <v>15</v>
      </c>
      <c r="J6" s="16" t="s">
        <v>14</v>
      </c>
      <c r="K6" s="15" t="s">
        <v>15</v>
      </c>
      <c r="L6" s="16" t="s">
        <v>14</v>
      </c>
      <c r="M6" s="15" t="s">
        <v>15</v>
      </c>
      <c r="N6" s="16" t="s">
        <v>14</v>
      </c>
      <c r="O6" s="15" t="s">
        <v>15</v>
      </c>
      <c r="P6" s="16" t="s">
        <v>14</v>
      </c>
      <c r="Q6" s="17" t="s">
        <v>15</v>
      </c>
      <c r="R6" s="14" t="s">
        <v>14</v>
      </c>
      <c r="S6" s="18" t="s">
        <v>16</v>
      </c>
      <c r="T6" s="16" t="s">
        <v>14</v>
      </c>
      <c r="U6" s="18" t="s">
        <v>16</v>
      </c>
      <c r="V6" s="19"/>
      <c r="W6" s="20"/>
    </row>
    <row r="7" spans="1:23" s="22" customFormat="1" ht="15" customHeight="1" x14ac:dyDescent="0.2">
      <c r="A7" s="21" t="str">
        <f>Total!A7</f>
        <v>enrolled in Algebra II</v>
      </c>
      <c r="B7" s="57" t="s">
        <v>18</v>
      </c>
      <c r="C7" s="58">
        <v>1476177</v>
      </c>
      <c r="D7" s="59">
        <v>14138</v>
      </c>
      <c r="E7" s="60">
        <v>0.9577</v>
      </c>
      <c r="F7" s="61">
        <v>78822</v>
      </c>
      <c r="G7" s="60">
        <v>5.3395999999999999</v>
      </c>
      <c r="H7" s="61">
        <v>340701</v>
      </c>
      <c r="I7" s="60">
        <v>23.08</v>
      </c>
      <c r="J7" s="61">
        <v>224615</v>
      </c>
      <c r="K7" s="60">
        <v>15.215999999999999</v>
      </c>
      <c r="L7" s="61">
        <v>771327</v>
      </c>
      <c r="M7" s="60">
        <v>52.2517</v>
      </c>
      <c r="N7" s="62">
        <v>5498</v>
      </c>
      <c r="O7" s="60">
        <v>0.37240000000000001</v>
      </c>
      <c r="P7" s="63">
        <v>41076</v>
      </c>
      <c r="Q7" s="64">
        <v>2.7825899999999999</v>
      </c>
      <c r="R7" s="65">
        <v>66365</v>
      </c>
      <c r="S7" s="64">
        <v>4.4957000000000003</v>
      </c>
      <c r="T7" s="65">
        <v>51479</v>
      </c>
      <c r="U7" s="66">
        <v>3.4872999999999998</v>
      </c>
      <c r="V7" s="67">
        <v>26312</v>
      </c>
      <c r="W7" s="68">
        <v>99.984999999999999</v>
      </c>
    </row>
    <row r="8" spans="1:23" s="22" customFormat="1" ht="15" customHeight="1" x14ac:dyDescent="0.2">
      <c r="A8" s="21" t="s">
        <v>19</v>
      </c>
      <c r="B8" s="23" t="s">
        <v>20</v>
      </c>
      <c r="C8" s="24">
        <v>15753</v>
      </c>
      <c r="D8" s="25">
        <v>194</v>
      </c>
      <c r="E8" s="26">
        <v>1.2315</v>
      </c>
      <c r="F8" s="27">
        <v>183</v>
      </c>
      <c r="G8" s="26">
        <v>1.1617</v>
      </c>
      <c r="H8" s="33">
        <v>587</v>
      </c>
      <c r="I8" s="26">
        <v>3.7263000000000002</v>
      </c>
      <c r="J8" s="27">
        <v>5748</v>
      </c>
      <c r="K8" s="26">
        <v>36.488300000000002</v>
      </c>
      <c r="L8" s="27">
        <v>8896</v>
      </c>
      <c r="M8" s="26">
        <v>56.471800000000002</v>
      </c>
      <c r="N8" s="27">
        <v>12</v>
      </c>
      <c r="O8" s="26">
        <v>7.6200000000000004E-2</v>
      </c>
      <c r="P8" s="35">
        <v>133</v>
      </c>
      <c r="Q8" s="29">
        <v>0.8442836285152</v>
      </c>
      <c r="R8" s="25">
        <v>698</v>
      </c>
      <c r="S8" s="29">
        <v>4.4309020504031</v>
      </c>
      <c r="T8" s="34">
        <v>160</v>
      </c>
      <c r="U8" s="30">
        <v>1.0156795531010001</v>
      </c>
      <c r="V8" s="31">
        <v>434</v>
      </c>
      <c r="W8" s="32">
        <v>100</v>
      </c>
    </row>
    <row r="9" spans="1:23" s="22" customFormat="1" ht="15" customHeight="1" x14ac:dyDescent="0.2">
      <c r="A9" s="21" t="s">
        <v>19</v>
      </c>
      <c r="B9" s="69" t="s">
        <v>21</v>
      </c>
      <c r="C9" s="58">
        <v>2846</v>
      </c>
      <c r="D9" s="59">
        <v>563</v>
      </c>
      <c r="E9" s="60">
        <v>19.7822</v>
      </c>
      <c r="F9" s="61">
        <v>246</v>
      </c>
      <c r="G9" s="60">
        <v>8.6437000000000008</v>
      </c>
      <c r="H9" s="61">
        <v>163</v>
      </c>
      <c r="I9" s="60">
        <v>5.7272999999999996</v>
      </c>
      <c r="J9" s="62">
        <v>69</v>
      </c>
      <c r="K9" s="60">
        <v>2.4245000000000001</v>
      </c>
      <c r="L9" s="62">
        <v>1516</v>
      </c>
      <c r="M9" s="60">
        <v>53.267699999999998</v>
      </c>
      <c r="N9" s="61">
        <v>53</v>
      </c>
      <c r="O9" s="60">
        <v>1.8623000000000001</v>
      </c>
      <c r="P9" s="70">
        <v>236</v>
      </c>
      <c r="Q9" s="64">
        <v>8.2923399999999994</v>
      </c>
      <c r="R9" s="71">
        <v>48</v>
      </c>
      <c r="S9" s="64">
        <v>1.6865776528461001</v>
      </c>
      <c r="T9" s="71">
        <v>79</v>
      </c>
      <c r="U9" s="66">
        <v>2.7757999999999998</v>
      </c>
      <c r="V9" s="67">
        <v>290</v>
      </c>
      <c r="W9" s="68">
        <v>100</v>
      </c>
    </row>
    <row r="10" spans="1:23" s="22" customFormat="1" ht="15" customHeight="1" x14ac:dyDescent="0.2">
      <c r="A10" s="21" t="s">
        <v>19</v>
      </c>
      <c r="B10" s="23" t="s">
        <v>22</v>
      </c>
      <c r="C10" s="24">
        <v>37016</v>
      </c>
      <c r="D10" s="34">
        <v>1777</v>
      </c>
      <c r="E10" s="26">
        <v>4.8006000000000002</v>
      </c>
      <c r="F10" s="27">
        <v>988</v>
      </c>
      <c r="G10" s="26">
        <v>2.6691160579208999</v>
      </c>
      <c r="H10" s="33">
        <v>15869</v>
      </c>
      <c r="I10" s="26">
        <v>42.870699999999999</v>
      </c>
      <c r="J10" s="27">
        <v>1954</v>
      </c>
      <c r="K10" s="26">
        <v>5.2788000000000004</v>
      </c>
      <c r="L10" s="33">
        <v>15553</v>
      </c>
      <c r="M10" s="26">
        <v>42.017000000000003</v>
      </c>
      <c r="N10" s="33">
        <v>123</v>
      </c>
      <c r="O10" s="26">
        <v>0.33229999999999998</v>
      </c>
      <c r="P10" s="28">
        <v>752</v>
      </c>
      <c r="Q10" s="29">
        <v>2.0315500000000002</v>
      </c>
      <c r="R10" s="34">
        <v>1571</v>
      </c>
      <c r="S10" s="29">
        <v>4.2441000000000004</v>
      </c>
      <c r="T10" s="34">
        <v>396</v>
      </c>
      <c r="U10" s="30">
        <v>1.0698000000000001</v>
      </c>
      <c r="V10" s="31">
        <v>555</v>
      </c>
      <c r="W10" s="32">
        <v>100</v>
      </c>
    </row>
    <row r="11" spans="1:23" s="22" customFormat="1" ht="15" customHeight="1" x14ac:dyDescent="0.2">
      <c r="A11" s="21" t="s">
        <v>19</v>
      </c>
      <c r="B11" s="69" t="s">
        <v>23</v>
      </c>
      <c r="C11" s="58">
        <v>14986</v>
      </c>
      <c r="D11" s="59">
        <v>114</v>
      </c>
      <c r="E11" s="60">
        <v>0.76070000000000004</v>
      </c>
      <c r="F11" s="62">
        <v>290</v>
      </c>
      <c r="G11" s="60">
        <v>1.9351</v>
      </c>
      <c r="H11" s="61">
        <v>1574</v>
      </c>
      <c r="I11" s="60">
        <v>10.5031</v>
      </c>
      <c r="J11" s="61">
        <v>3196</v>
      </c>
      <c r="K11" s="60">
        <v>21.326599999999999</v>
      </c>
      <c r="L11" s="61">
        <v>9491</v>
      </c>
      <c r="M11" s="60">
        <v>63.3324</v>
      </c>
      <c r="N11" s="61">
        <v>80</v>
      </c>
      <c r="O11" s="60">
        <v>0.53380000000000005</v>
      </c>
      <c r="P11" s="70">
        <v>241</v>
      </c>
      <c r="Q11" s="64">
        <v>1.6081700000000001</v>
      </c>
      <c r="R11" s="71">
        <v>407</v>
      </c>
      <c r="S11" s="64">
        <v>2.7159</v>
      </c>
      <c r="T11" s="59">
        <v>818</v>
      </c>
      <c r="U11" s="66">
        <v>5.4584000000000001</v>
      </c>
      <c r="V11" s="67">
        <v>347</v>
      </c>
      <c r="W11" s="68">
        <v>100</v>
      </c>
    </row>
    <row r="12" spans="1:23" s="22" customFormat="1" ht="15" customHeight="1" x14ac:dyDescent="0.2">
      <c r="A12" s="21" t="s">
        <v>19</v>
      </c>
      <c r="B12" s="23" t="s">
        <v>24</v>
      </c>
      <c r="C12" s="24">
        <v>161211</v>
      </c>
      <c r="D12" s="25">
        <v>802</v>
      </c>
      <c r="E12" s="26">
        <v>0.4975</v>
      </c>
      <c r="F12" s="33">
        <v>20410</v>
      </c>
      <c r="G12" s="26">
        <v>12.660399999999999</v>
      </c>
      <c r="H12" s="27">
        <v>82564</v>
      </c>
      <c r="I12" s="26">
        <v>51.2149</v>
      </c>
      <c r="J12" s="27">
        <v>9721</v>
      </c>
      <c r="K12" s="26">
        <v>6.03</v>
      </c>
      <c r="L12" s="27">
        <v>41436</v>
      </c>
      <c r="M12" s="26">
        <v>25.702999999999999</v>
      </c>
      <c r="N12" s="33">
        <v>1084</v>
      </c>
      <c r="O12" s="26">
        <v>0.6724</v>
      </c>
      <c r="P12" s="35">
        <v>5194</v>
      </c>
      <c r="Q12" s="29">
        <v>3.2218599999999999</v>
      </c>
      <c r="R12" s="34">
        <v>5511</v>
      </c>
      <c r="S12" s="29">
        <v>3.4184999999999999</v>
      </c>
      <c r="T12" s="25">
        <v>10963</v>
      </c>
      <c r="U12" s="30">
        <v>6.8003999999999998</v>
      </c>
      <c r="V12" s="31">
        <v>2634</v>
      </c>
      <c r="W12" s="32">
        <v>100</v>
      </c>
    </row>
    <row r="13" spans="1:23" s="22" customFormat="1" ht="15" customHeight="1" x14ac:dyDescent="0.2">
      <c r="A13" s="21" t="s">
        <v>19</v>
      </c>
      <c r="B13" s="69" t="s">
        <v>25</v>
      </c>
      <c r="C13" s="58">
        <v>24271</v>
      </c>
      <c r="D13" s="59">
        <v>175</v>
      </c>
      <c r="E13" s="60">
        <v>0.72099999999999997</v>
      </c>
      <c r="F13" s="62">
        <v>887</v>
      </c>
      <c r="G13" s="60">
        <v>3.6545999999999998</v>
      </c>
      <c r="H13" s="61">
        <v>8090</v>
      </c>
      <c r="I13" s="60">
        <v>33.332000000000001</v>
      </c>
      <c r="J13" s="62">
        <v>1520</v>
      </c>
      <c r="K13" s="60">
        <v>6.2625999999999999</v>
      </c>
      <c r="L13" s="61">
        <v>12695</v>
      </c>
      <c r="M13" s="60">
        <v>52.305199999999999</v>
      </c>
      <c r="N13" s="61">
        <v>77</v>
      </c>
      <c r="O13" s="60">
        <v>0.3172510403362</v>
      </c>
      <c r="P13" s="63">
        <v>827</v>
      </c>
      <c r="Q13" s="64">
        <v>3.4073600000000002</v>
      </c>
      <c r="R13" s="59">
        <v>888</v>
      </c>
      <c r="S13" s="64">
        <v>3.6587000000000001</v>
      </c>
      <c r="T13" s="71">
        <v>2001</v>
      </c>
      <c r="U13" s="66">
        <v>8.2444000000000006</v>
      </c>
      <c r="V13" s="67">
        <v>509</v>
      </c>
      <c r="W13" s="68">
        <v>100</v>
      </c>
    </row>
    <row r="14" spans="1:23" s="22" customFormat="1" ht="15" customHeight="1" x14ac:dyDescent="0.2">
      <c r="A14" s="21" t="s">
        <v>19</v>
      </c>
      <c r="B14" s="23" t="s">
        <v>26</v>
      </c>
      <c r="C14" s="36">
        <v>18687</v>
      </c>
      <c r="D14" s="25">
        <v>55</v>
      </c>
      <c r="E14" s="26">
        <v>0.29430000000000001</v>
      </c>
      <c r="F14" s="27">
        <v>822</v>
      </c>
      <c r="G14" s="26">
        <v>4.3987999999999996</v>
      </c>
      <c r="H14" s="33">
        <v>3521</v>
      </c>
      <c r="I14" s="26">
        <v>18.841999999999999</v>
      </c>
      <c r="J14" s="33">
        <v>2322</v>
      </c>
      <c r="K14" s="26">
        <v>12.425800000000001</v>
      </c>
      <c r="L14" s="33">
        <v>11515</v>
      </c>
      <c r="M14" s="26">
        <v>61.620399999999997</v>
      </c>
      <c r="N14" s="27">
        <v>16</v>
      </c>
      <c r="O14" s="26">
        <v>8.5621019960400002E-2</v>
      </c>
      <c r="P14" s="28">
        <v>436</v>
      </c>
      <c r="Q14" s="29">
        <v>2.33317</v>
      </c>
      <c r="R14" s="34">
        <v>901</v>
      </c>
      <c r="S14" s="29">
        <v>4.8215000000000003</v>
      </c>
      <c r="T14" s="25">
        <v>582</v>
      </c>
      <c r="U14" s="30">
        <v>3.1145</v>
      </c>
      <c r="V14" s="31">
        <v>329</v>
      </c>
      <c r="W14" s="32">
        <v>100</v>
      </c>
    </row>
    <row r="15" spans="1:23" s="22" customFormat="1" ht="15" customHeight="1" x14ac:dyDescent="0.2">
      <c r="A15" s="21" t="s">
        <v>19</v>
      </c>
      <c r="B15" s="69" t="s">
        <v>27</v>
      </c>
      <c r="C15" s="72">
        <v>4647</v>
      </c>
      <c r="D15" s="59">
        <v>17</v>
      </c>
      <c r="E15" s="60">
        <v>0.36580000000000001</v>
      </c>
      <c r="F15" s="61">
        <v>168</v>
      </c>
      <c r="G15" s="60">
        <v>3.6152000000000002</v>
      </c>
      <c r="H15" s="61">
        <v>582</v>
      </c>
      <c r="I15" s="60">
        <v>12.5242</v>
      </c>
      <c r="J15" s="62">
        <v>1407</v>
      </c>
      <c r="K15" s="60">
        <v>30.2776</v>
      </c>
      <c r="L15" s="61">
        <v>2376</v>
      </c>
      <c r="M15" s="60">
        <v>51.129800000000003</v>
      </c>
      <c r="N15" s="62">
        <v>9</v>
      </c>
      <c r="O15" s="60">
        <v>0.19370000000000001</v>
      </c>
      <c r="P15" s="63">
        <v>88</v>
      </c>
      <c r="Q15" s="64">
        <v>1.8936900000000001</v>
      </c>
      <c r="R15" s="71">
        <v>313</v>
      </c>
      <c r="S15" s="64">
        <v>6.7355</v>
      </c>
      <c r="T15" s="59">
        <v>91</v>
      </c>
      <c r="U15" s="66">
        <v>1.9582999999999999</v>
      </c>
      <c r="V15" s="67">
        <v>65</v>
      </c>
      <c r="W15" s="68">
        <v>100</v>
      </c>
    </row>
    <row r="16" spans="1:23" s="22" customFormat="1" ht="15" customHeight="1" x14ac:dyDescent="0.2">
      <c r="A16" s="21" t="s">
        <v>19</v>
      </c>
      <c r="B16" s="23" t="s">
        <v>28</v>
      </c>
      <c r="C16" s="36">
        <v>1931</v>
      </c>
      <c r="D16" s="34">
        <v>3</v>
      </c>
      <c r="E16" s="26">
        <v>0.15540000000000001</v>
      </c>
      <c r="F16" s="33">
        <v>27</v>
      </c>
      <c r="G16" s="26">
        <v>1.3982392542724</v>
      </c>
      <c r="H16" s="27">
        <v>206</v>
      </c>
      <c r="I16" s="26">
        <v>10.667999999999999</v>
      </c>
      <c r="J16" s="33">
        <v>1547</v>
      </c>
      <c r="K16" s="26">
        <v>80.113900000000001</v>
      </c>
      <c r="L16" s="27">
        <v>120</v>
      </c>
      <c r="M16" s="26">
        <v>6.2143966856550996</v>
      </c>
      <c r="N16" s="33">
        <v>1</v>
      </c>
      <c r="O16" s="26">
        <v>5.1799999999999999E-2</v>
      </c>
      <c r="P16" s="28">
        <v>27</v>
      </c>
      <c r="Q16" s="29">
        <v>1.3982392542724</v>
      </c>
      <c r="R16" s="25">
        <v>230</v>
      </c>
      <c r="S16" s="29">
        <v>11.9109</v>
      </c>
      <c r="T16" s="25">
        <v>86</v>
      </c>
      <c r="U16" s="30">
        <v>4.4537000000000004</v>
      </c>
      <c r="V16" s="31">
        <v>45</v>
      </c>
      <c r="W16" s="32">
        <v>100</v>
      </c>
    </row>
    <row r="17" spans="1:23" s="22" customFormat="1" ht="15" customHeight="1" x14ac:dyDescent="0.2">
      <c r="A17" s="21" t="s">
        <v>19</v>
      </c>
      <c r="B17" s="69" t="s">
        <v>29</v>
      </c>
      <c r="C17" s="58">
        <v>78706</v>
      </c>
      <c r="D17" s="59">
        <v>280</v>
      </c>
      <c r="E17" s="60">
        <v>0.35580000000000001</v>
      </c>
      <c r="F17" s="62">
        <v>2384</v>
      </c>
      <c r="G17" s="60">
        <v>3.0289999999999999</v>
      </c>
      <c r="H17" s="61">
        <v>23238</v>
      </c>
      <c r="I17" s="60">
        <v>29.525099999999998</v>
      </c>
      <c r="J17" s="62">
        <v>16494</v>
      </c>
      <c r="K17" s="60">
        <v>20.956499999999998</v>
      </c>
      <c r="L17" s="62">
        <v>33772</v>
      </c>
      <c r="M17" s="60">
        <v>42.909100000000002</v>
      </c>
      <c r="N17" s="62">
        <v>101</v>
      </c>
      <c r="O17" s="60">
        <v>0.1283</v>
      </c>
      <c r="P17" s="70">
        <v>2437</v>
      </c>
      <c r="Q17" s="64">
        <v>3.09633</v>
      </c>
      <c r="R17" s="59">
        <v>956</v>
      </c>
      <c r="S17" s="64">
        <v>1.2145999999999999</v>
      </c>
      <c r="T17" s="59">
        <v>2587</v>
      </c>
      <c r="U17" s="66">
        <v>3.2869000000000002</v>
      </c>
      <c r="V17" s="67">
        <v>1100</v>
      </c>
      <c r="W17" s="68">
        <v>100</v>
      </c>
    </row>
    <row r="18" spans="1:23" s="22" customFormat="1" ht="15" customHeight="1" x14ac:dyDescent="0.2">
      <c r="A18" s="21" t="s">
        <v>19</v>
      </c>
      <c r="B18" s="23" t="s">
        <v>30</v>
      </c>
      <c r="C18" s="24">
        <v>50392</v>
      </c>
      <c r="D18" s="34">
        <v>105</v>
      </c>
      <c r="E18" s="26">
        <v>0.2084</v>
      </c>
      <c r="F18" s="27">
        <v>1237</v>
      </c>
      <c r="G18" s="26">
        <v>2.4547547229719</v>
      </c>
      <c r="H18" s="27">
        <v>6218</v>
      </c>
      <c r="I18" s="26">
        <v>12.3393</v>
      </c>
      <c r="J18" s="27">
        <v>20899</v>
      </c>
      <c r="K18" s="26">
        <v>41.472900000000003</v>
      </c>
      <c r="L18" s="27">
        <v>20418</v>
      </c>
      <c r="M18" s="26">
        <v>40.518300000000004</v>
      </c>
      <c r="N18" s="27">
        <v>70</v>
      </c>
      <c r="O18" s="26">
        <v>0.1389</v>
      </c>
      <c r="P18" s="28">
        <v>1445</v>
      </c>
      <c r="Q18" s="29">
        <v>2.8675199999999998</v>
      </c>
      <c r="R18" s="34">
        <v>3690</v>
      </c>
      <c r="S18" s="29">
        <v>7.3226000000000004</v>
      </c>
      <c r="T18" s="25">
        <v>1221</v>
      </c>
      <c r="U18" s="30">
        <v>2.423</v>
      </c>
      <c r="V18" s="31">
        <v>594</v>
      </c>
      <c r="W18" s="32">
        <v>100</v>
      </c>
    </row>
    <row r="19" spans="1:23" s="22" customFormat="1" ht="15" customHeight="1" x14ac:dyDescent="0.2">
      <c r="A19" s="21" t="s">
        <v>19</v>
      </c>
      <c r="B19" s="69" t="s">
        <v>31</v>
      </c>
      <c r="C19" s="58">
        <v>5636</v>
      </c>
      <c r="D19" s="59">
        <v>27</v>
      </c>
      <c r="E19" s="60">
        <v>0.47910000000000003</v>
      </c>
      <c r="F19" s="61">
        <v>2343</v>
      </c>
      <c r="G19" s="60">
        <v>41.572000000000003</v>
      </c>
      <c r="H19" s="61">
        <v>350</v>
      </c>
      <c r="I19" s="60">
        <v>6.2100999999999997</v>
      </c>
      <c r="J19" s="61">
        <v>117</v>
      </c>
      <c r="K19" s="60">
        <v>2.0758999999999999</v>
      </c>
      <c r="L19" s="61">
        <v>686</v>
      </c>
      <c r="M19" s="60">
        <v>12.171799999999999</v>
      </c>
      <c r="N19" s="61">
        <v>1634</v>
      </c>
      <c r="O19" s="60">
        <v>28.9922</v>
      </c>
      <c r="P19" s="63">
        <v>479</v>
      </c>
      <c r="Q19" s="64">
        <v>8.4989399999999993</v>
      </c>
      <c r="R19" s="59">
        <v>165</v>
      </c>
      <c r="S19" s="64">
        <v>2.9276</v>
      </c>
      <c r="T19" s="59">
        <v>1263</v>
      </c>
      <c r="U19" s="66">
        <v>22.409500000000001</v>
      </c>
      <c r="V19" s="67">
        <v>67</v>
      </c>
      <c r="W19" s="68">
        <v>100</v>
      </c>
    </row>
    <row r="20" spans="1:23" s="22" customFormat="1" ht="15" customHeight="1" x14ac:dyDescent="0.2">
      <c r="A20" s="21" t="s">
        <v>19</v>
      </c>
      <c r="B20" s="23" t="s">
        <v>32</v>
      </c>
      <c r="C20" s="36">
        <v>7902</v>
      </c>
      <c r="D20" s="34">
        <v>88</v>
      </c>
      <c r="E20" s="26">
        <v>1.1135999999999999</v>
      </c>
      <c r="F20" s="33">
        <v>135</v>
      </c>
      <c r="G20" s="26">
        <v>1.7083999999999999</v>
      </c>
      <c r="H20" s="27">
        <v>1203</v>
      </c>
      <c r="I20" s="26">
        <v>15.224</v>
      </c>
      <c r="J20" s="33">
        <v>57</v>
      </c>
      <c r="K20" s="26">
        <v>0.72133637053910005</v>
      </c>
      <c r="L20" s="33">
        <v>6236</v>
      </c>
      <c r="M20" s="26">
        <v>78.916700000000006</v>
      </c>
      <c r="N20" s="33">
        <v>25</v>
      </c>
      <c r="O20" s="26">
        <v>0.31640000000000001</v>
      </c>
      <c r="P20" s="28">
        <v>158</v>
      </c>
      <c r="Q20" s="29">
        <v>1.99949</v>
      </c>
      <c r="R20" s="34">
        <v>69</v>
      </c>
      <c r="S20" s="29">
        <v>0.87319999999999998</v>
      </c>
      <c r="T20" s="25">
        <v>188</v>
      </c>
      <c r="U20" s="30">
        <v>2.3791000000000002</v>
      </c>
      <c r="V20" s="31">
        <v>245</v>
      </c>
      <c r="W20" s="32">
        <v>100</v>
      </c>
    </row>
    <row r="21" spans="1:23" s="22" customFormat="1" ht="15" customHeight="1" x14ac:dyDescent="0.2">
      <c r="A21" s="21" t="s">
        <v>19</v>
      </c>
      <c r="B21" s="69" t="s">
        <v>33</v>
      </c>
      <c r="C21" s="58">
        <v>52485</v>
      </c>
      <c r="D21" s="71">
        <v>126</v>
      </c>
      <c r="E21" s="60">
        <v>0.24010000000000001</v>
      </c>
      <c r="F21" s="61">
        <v>2510</v>
      </c>
      <c r="G21" s="60">
        <v>4.7823000000000002</v>
      </c>
      <c r="H21" s="62">
        <v>10858</v>
      </c>
      <c r="I21" s="60">
        <v>20.687799999999999</v>
      </c>
      <c r="J21" s="61">
        <v>7640</v>
      </c>
      <c r="K21" s="60">
        <v>14.5565</v>
      </c>
      <c r="L21" s="61">
        <v>29814</v>
      </c>
      <c r="M21" s="60">
        <v>56.8048</v>
      </c>
      <c r="N21" s="61">
        <v>47</v>
      </c>
      <c r="O21" s="60">
        <v>8.9499999999999996E-2</v>
      </c>
      <c r="P21" s="70">
        <v>1490</v>
      </c>
      <c r="Q21" s="64">
        <v>2.8389099999999998</v>
      </c>
      <c r="R21" s="59">
        <v>2450</v>
      </c>
      <c r="S21" s="64">
        <v>4.6680000000000001</v>
      </c>
      <c r="T21" s="71">
        <v>1003</v>
      </c>
      <c r="U21" s="66">
        <v>1.911</v>
      </c>
      <c r="V21" s="67">
        <v>885</v>
      </c>
      <c r="W21" s="68">
        <v>99.774000000000001</v>
      </c>
    </row>
    <row r="22" spans="1:23" s="22" customFormat="1" ht="15" customHeight="1" x14ac:dyDescent="0.2">
      <c r="A22" s="21" t="s">
        <v>19</v>
      </c>
      <c r="B22" s="23" t="s">
        <v>34</v>
      </c>
      <c r="C22" s="24">
        <v>34395</v>
      </c>
      <c r="D22" s="25">
        <v>94</v>
      </c>
      <c r="E22" s="26">
        <v>0.27329999999999999</v>
      </c>
      <c r="F22" s="33">
        <v>753</v>
      </c>
      <c r="G22" s="26">
        <v>2.1892999999999998</v>
      </c>
      <c r="H22" s="33">
        <v>3306</v>
      </c>
      <c r="I22" s="26">
        <v>9.6118621892717009</v>
      </c>
      <c r="J22" s="27">
        <v>4101</v>
      </c>
      <c r="K22" s="26">
        <v>11.9232</v>
      </c>
      <c r="L22" s="27">
        <v>24737</v>
      </c>
      <c r="M22" s="26">
        <v>71.920299999999997</v>
      </c>
      <c r="N22" s="27">
        <v>17</v>
      </c>
      <c r="O22" s="26">
        <v>4.9399999999999999E-2</v>
      </c>
      <c r="P22" s="35">
        <v>1387</v>
      </c>
      <c r="Q22" s="29">
        <v>4.0325600000000001</v>
      </c>
      <c r="R22" s="34">
        <v>1919</v>
      </c>
      <c r="S22" s="29">
        <v>5.5792999999999999</v>
      </c>
      <c r="T22" s="34">
        <v>1396</v>
      </c>
      <c r="U22" s="30">
        <v>4.0587</v>
      </c>
      <c r="V22" s="31">
        <v>429</v>
      </c>
      <c r="W22" s="32">
        <v>100</v>
      </c>
    </row>
    <row r="23" spans="1:23" s="22" customFormat="1" ht="15" customHeight="1" x14ac:dyDescent="0.2">
      <c r="A23" s="21" t="s">
        <v>19</v>
      </c>
      <c r="B23" s="69" t="s">
        <v>35</v>
      </c>
      <c r="C23" s="58">
        <v>12179</v>
      </c>
      <c r="D23" s="59">
        <v>49</v>
      </c>
      <c r="E23" s="60">
        <v>0.40229999999999999</v>
      </c>
      <c r="F23" s="61">
        <v>361</v>
      </c>
      <c r="G23" s="60">
        <v>2.9641000000000002</v>
      </c>
      <c r="H23" s="61">
        <v>989</v>
      </c>
      <c r="I23" s="60">
        <v>8.1205353477296995</v>
      </c>
      <c r="J23" s="61">
        <v>483</v>
      </c>
      <c r="K23" s="60">
        <v>3.9658000000000002</v>
      </c>
      <c r="L23" s="61">
        <v>9986</v>
      </c>
      <c r="M23" s="60">
        <v>81.993595533294993</v>
      </c>
      <c r="N23" s="61">
        <v>21</v>
      </c>
      <c r="O23" s="60">
        <v>0.1724</v>
      </c>
      <c r="P23" s="70">
        <v>290</v>
      </c>
      <c r="Q23" s="64">
        <v>2.3811499999999999</v>
      </c>
      <c r="R23" s="71">
        <v>246</v>
      </c>
      <c r="S23" s="64">
        <v>2.0198999999999998</v>
      </c>
      <c r="T23" s="59">
        <v>167</v>
      </c>
      <c r="U23" s="66">
        <v>1.3712</v>
      </c>
      <c r="V23" s="67">
        <v>374</v>
      </c>
      <c r="W23" s="68">
        <v>100</v>
      </c>
    </row>
    <row r="24" spans="1:23" s="22" customFormat="1" ht="15" customHeight="1" x14ac:dyDescent="0.2">
      <c r="A24" s="21" t="s">
        <v>19</v>
      </c>
      <c r="B24" s="23" t="s">
        <v>36</v>
      </c>
      <c r="C24" s="24">
        <v>12789</v>
      </c>
      <c r="D24" s="34">
        <v>146</v>
      </c>
      <c r="E24" s="26">
        <v>1.1415999999999999</v>
      </c>
      <c r="F24" s="27">
        <v>382</v>
      </c>
      <c r="G24" s="26">
        <v>2.9868999999999999</v>
      </c>
      <c r="H24" s="33">
        <v>2003</v>
      </c>
      <c r="I24" s="26">
        <v>15.661899999999999</v>
      </c>
      <c r="J24" s="27">
        <v>754</v>
      </c>
      <c r="K24" s="26">
        <v>5.8956999999999997</v>
      </c>
      <c r="L24" s="27">
        <v>8929</v>
      </c>
      <c r="M24" s="26">
        <v>69.817800000000005</v>
      </c>
      <c r="N24" s="27">
        <v>23</v>
      </c>
      <c r="O24" s="26">
        <v>0.17979999999999999</v>
      </c>
      <c r="P24" s="35">
        <v>552</v>
      </c>
      <c r="Q24" s="29">
        <v>4.3162099999999999</v>
      </c>
      <c r="R24" s="34">
        <v>437</v>
      </c>
      <c r="S24" s="29">
        <v>3.4169999999999998</v>
      </c>
      <c r="T24" s="25">
        <v>730</v>
      </c>
      <c r="U24" s="30">
        <v>5.7080000000000002</v>
      </c>
      <c r="V24" s="31">
        <v>378</v>
      </c>
      <c r="W24" s="32">
        <v>100</v>
      </c>
    </row>
    <row r="25" spans="1:23" s="22" customFormat="1" ht="15" customHeight="1" x14ac:dyDescent="0.2">
      <c r="A25" s="21" t="s">
        <v>19</v>
      </c>
      <c r="B25" s="69" t="s">
        <v>37</v>
      </c>
      <c r="C25" s="72">
        <v>26110</v>
      </c>
      <c r="D25" s="59">
        <v>30</v>
      </c>
      <c r="E25" s="60">
        <v>0.1149</v>
      </c>
      <c r="F25" s="61">
        <v>423</v>
      </c>
      <c r="G25" s="60">
        <v>1.6201000000000001</v>
      </c>
      <c r="H25" s="61">
        <v>1041</v>
      </c>
      <c r="I25" s="60">
        <v>3.9869781692838</v>
      </c>
      <c r="J25" s="61">
        <v>2815</v>
      </c>
      <c r="K25" s="60">
        <v>10.781309842972</v>
      </c>
      <c r="L25" s="62">
        <v>21105</v>
      </c>
      <c r="M25" s="60">
        <v>80.831100000000006</v>
      </c>
      <c r="N25" s="61">
        <v>28</v>
      </c>
      <c r="O25" s="60">
        <v>0.1072</v>
      </c>
      <c r="P25" s="70">
        <v>668</v>
      </c>
      <c r="Q25" s="64">
        <v>2.5584099999999999</v>
      </c>
      <c r="R25" s="59">
        <v>1281</v>
      </c>
      <c r="S25" s="64">
        <v>4.9062000000000001</v>
      </c>
      <c r="T25" s="59">
        <v>270</v>
      </c>
      <c r="U25" s="66">
        <v>1.0341</v>
      </c>
      <c r="V25" s="67">
        <v>406</v>
      </c>
      <c r="W25" s="68">
        <v>100</v>
      </c>
    </row>
    <row r="26" spans="1:23" s="22" customFormat="1" ht="15" customHeight="1" x14ac:dyDescent="0.2">
      <c r="A26" s="21" t="s">
        <v>19</v>
      </c>
      <c r="B26" s="23" t="s">
        <v>38</v>
      </c>
      <c r="C26" s="24">
        <v>20350</v>
      </c>
      <c r="D26" s="25">
        <v>124</v>
      </c>
      <c r="E26" s="26">
        <v>0.60929999999999995</v>
      </c>
      <c r="F26" s="33">
        <v>424</v>
      </c>
      <c r="G26" s="26">
        <v>2.0834999999999999</v>
      </c>
      <c r="H26" s="33">
        <v>996</v>
      </c>
      <c r="I26" s="26">
        <v>4.8943488943488997</v>
      </c>
      <c r="J26" s="27">
        <v>8471</v>
      </c>
      <c r="K26" s="26">
        <v>41.6265</v>
      </c>
      <c r="L26" s="27">
        <v>10058</v>
      </c>
      <c r="M26" s="26">
        <v>49.4251</v>
      </c>
      <c r="N26" s="33">
        <v>20</v>
      </c>
      <c r="O26" s="26">
        <v>9.8280098280099995E-2</v>
      </c>
      <c r="P26" s="35">
        <v>257</v>
      </c>
      <c r="Q26" s="29">
        <v>1.2628999999999999</v>
      </c>
      <c r="R26" s="25">
        <v>524</v>
      </c>
      <c r="S26" s="29">
        <v>2.5749</v>
      </c>
      <c r="T26" s="25">
        <v>260</v>
      </c>
      <c r="U26" s="30">
        <v>1.2776000000000001</v>
      </c>
      <c r="V26" s="31">
        <v>365</v>
      </c>
      <c r="W26" s="32">
        <v>100</v>
      </c>
    </row>
    <row r="27" spans="1:23" s="22" customFormat="1" ht="15" customHeight="1" x14ac:dyDescent="0.2">
      <c r="A27" s="21" t="s">
        <v>19</v>
      </c>
      <c r="B27" s="69" t="s">
        <v>39</v>
      </c>
      <c r="C27" s="72">
        <v>4827</v>
      </c>
      <c r="D27" s="71">
        <v>39</v>
      </c>
      <c r="E27" s="60">
        <v>0.80800000000000005</v>
      </c>
      <c r="F27" s="61">
        <v>89</v>
      </c>
      <c r="G27" s="60">
        <v>1.8437953180029001</v>
      </c>
      <c r="H27" s="61">
        <v>102</v>
      </c>
      <c r="I27" s="60">
        <v>2.1131000000000002</v>
      </c>
      <c r="J27" s="61">
        <v>177</v>
      </c>
      <c r="K27" s="60">
        <v>3.6669</v>
      </c>
      <c r="L27" s="62">
        <v>4353</v>
      </c>
      <c r="M27" s="60">
        <v>90.180199999999999</v>
      </c>
      <c r="N27" s="61">
        <v>3</v>
      </c>
      <c r="O27" s="60">
        <v>6.2199999999999998E-2</v>
      </c>
      <c r="P27" s="70">
        <v>64</v>
      </c>
      <c r="Q27" s="64">
        <v>1.3258799999999999</v>
      </c>
      <c r="R27" s="71">
        <v>251</v>
      </c>
      <c r="S27" s="64">
        <v>5.1999171327946998</v>
      </c>
      <c r="T27" s="59">
        <v>92</v>
      </c>
      <c r="U27" s="66">
        <v>1.9058999999999999</v>
      </c>
      <c r="V27" s="67">
        <v>132</v>
      </c>
      <c r="W27" s="68">
        <v>100</v>
      </c>
    </row>
    <row r="28" spans="1:23" s="22" customFormat="1" ht="15" customHeight="1" x14ac:dyDescent="0.2">
      <c r="A28" s="21" t="s">
        <v>19</v>
      </c>
      <c r="B28" s="23" t="s">
        <v>40</v>
      </c>
      <c r="C28" s="36">
        <v>26349</v>
      </c>
      <c r="D28" s="34">
        <v>70</v>
      </c>
      <c r="E28" s="26">
        <v>0.26569999999999999</v>
      </c>
      <c r="F28" s="27">
        <v>1827</v>
      </c>
      <c r="G28" s="26">
        <v>6.9337999999999997</v>
      </c>
      <c r="H28" s="27">
        <v>3173</v>
      </c>
      <c r="I28" s="26">
        <v>12.042199999999999</v>
      </c>
      <c r="J28" s="27">
        <v>9421</v>
      </c>
      <c r="K28" s="26">
        <v>35.7547</v>
      </c>
      <c r="L28" s="33">
        <v>10844</v>
      </c>
      <c r="M28" s="26">
        <v>41.155299999999997</v>
      </c>
      <c r="N28" s="27">
        <v>30</v>
      </c>
      <c r="O28" s="26">
        <v>0.1139</v>
      </c>
      <c r="P28" s="28">
        <v>984</v>
      </c>
      <c r="Q28" s="29">
        <v>3.7344900000000001</v>
      </c>
      <c r="R28" s="25">
        <v>1320</v>
      </c>
      <c r="S28" s="29">
        <v>5.0096999999999996</v>
      </c>
      <c r="T28" s="34">
        <v>445</v>
      </c>
      <c r="U28" s="30">
        <v>1.6889000000000001</v>
      </c>
      <c r="V28" s="31">
        <v>300</v>
      </c>
      <c r="W28" s="32">
        <v>100</v>
      </c>
    </row>
    <row r="29" spans="1:23" s="22" customFormat="1" ht="15" customHeight="1" x14ac:dyDescent="0.2">
      <c r="A29" s="21" t="s">
        <v>19</v>
      </c>
      <c r="B29" s="69" t="s">
        <v>41</v>
      </c>
      <c r="C29" s="58">
        <v>29341</v>
      </c>
      <c r="D29" s="59">
        <v>73</v>
      </c>
      <c r="E29" s="60">
        <v>0.24879999999999999</v>
      </c>
      <c r="F29" s="61">
        <v>1745</v>
      </c>
      <c r="G29" s="60">
        <v>5.9473000000000003</v>
      </c>
      <c r="H29" s="62">
        <v>4164</v>
      </c>
      <c r="I29" s="60">
        <v>14.191700000000001</v>
      </c>
      <c r="J29" s="61">
        <v>2265</v>
      </c>
      <c r="K29" s="60">
        <v>7.7195999999999998</v>
      </c>
      <c r="L29" s="62">
        <v>20238</v>
      </c>
      <c r="M29" s="60">
        <v>68.975200000000001</v>
      </c>
      <c r="N29" s="61">
        <v>27</v>
      </c>
      <c r="O29" s="60">
        <v>9.1999999999999998E-2</v>
      </c>
      <c r="P29" s="70">
        <v>829</v>
      </c>
      <c r="Q29" s="64">
        <v>2.8254000000000001</v>
      </c>
      <c r="R29" s="59">
        <v>2779</v>
      </c>
      <c r="S29" s="64">
        <v>9.4713999999999992</v>
      </c>
      <c r="T29" s="59">
        <v>873</v>
      </c>
      <c r="U29" s="66">
        <v>2.9754</v>
      </c>
      <c r="V29" s="67">
        <v>423</v>
      </c>
      <c r="W29" s="68">
        <v>99.527000000000001</v>
      </c>
    </row>
    <row r="30" spans="1:23" s="22" customFormat="1" ht="15" customHeight="1" x14ac:dyDescent="0.2">
      <c r="A30" s="21" t="s">
        <v>19</v>
      </c>
      <c r="B30" s="23" t="s">
        <v>42</v>
      </c>
      <c r="C30" s="24">
        <v>52860</v>
      </c>
      <c r="D30" s="34">
        <v>369</v>
      </c>
      <c r="E30" s="26">
        <v>0.69810000000000005</v>
      </c>
      <c r="F30" s="33">
        <v>1497</v>
      </c>
      <c r="G30" s="26">
        <v>2.8319999999999999</v>
      </c>
      <c r="H30" s="27">
        <v>3219</v>
      </c>
      <c r="I30" s="26">
        <v>6.0896999999999997</v>
      </c>
      <c r="J30" s="27">
        <v>9227</v>
      </c>
      <c r="K30" s="26">
        <v>17.455500000000001</v>
      </c>
      <c r="L30" s="27">
        <v>37147</v>
      </c>
      <c r="M30" s="26">
        <v>70.274309496783999</v>
      </c>
      <c r="N30" s="27">
        <v>52</v>
      </c>
      <c r="O30" s="26">
        <v>9.8400000000000001E-2</v>
      </c>
      <c r="P30" s="28">
        <v>1349</v>
      </c>
      <c r="Q30" s="29">
        <v>2.5520242149072998</v>
      </c>
      <c r="R30" s="25">
        <v>3073</v>
      </c>
      <c r="S30" s="29">
        <v>5.8135000000000003</v>
      </c>
      <c r="T30" s="34">
        <v>1731</v>
      </c>
      <c r="U30" s="30">
        <v>3.2747000000000002</v>
      </c>
      <c r="V30" s="31">
        <v>1213</v>
      </c>
      <c r="W30" s="32">
        <v>100</v>
      </c>
    </row>
    <row r="31" spans="1:23" s="22" customFormat="1" ht="15" customHeight="1" x14ac:dyDescent="0.2">
      <c r="A31" s="21" t="s">
        <v>19</v>
      </c>
      <c r="B31" s="69" t="s">
        <v>43</v>
      </c>
      <c r="C31" s="72">
        <v>28208</v>
      </c>
      <c r="D31" s="59">
        <v>345</v>
      </c>
      <c r="E31" s="60">
        <v>1.2231000000000001</v>
      </c>
      <c r="F31" s="62">
        <v>2074</v>
      </c>
      <c r="G31" s="60">
        <v>7.3525</v>
      </c>
      <c r="H31" s="61">
        <v>2069</v>
      </c>
      <c r="I31" s="60">
        <v>7.3348000000000004</v>
      </c>
      <c r="J31" s="62">
        <v>2792</v>
      </c>
      <c r="K31" s="60">
        <v>9.8978999999999999</v>
      </c>
      <c r="L31" s="61">
        <v>20307</v>
      </c>
      <c r="M31" s="60">
        <v>71.990200000000002</v>
      </c>
      <c r="N31" s="61">
        <v>17</v>
      </c>
      <c r="O31" s="60">
        <v>6.0266591038E-2</v>
      </c>
      <c r="P31" s="63">
        <v>604</v>
      </c>
      <c r="Q31" s="64">
        <v>2.1412399999999998</v>
      </c>
      <c r="R31" s="59">
        <v>1502</v>
      </c>
      <c r="S31" s="64">
        <v>5.3247</v>
      </c>
      <c r="T31" s="71">
        <v>902</v>
      </c>
      <c r="U31" s="66">
        <v>3.1977000000000002</v>
      </c>
      <c r="V31" s="67">
        <v>837</v>
      </c>
      <c r="W31" s="68">
        <v>100</v>
      </c>
    </row>
    <row r="32" spans="1:23" s="22" customFormat="1" ht="15" customHeight="1" x14ac:dyDescent="0.2">
      <c r="A32" s="21" t="s">
        <v>19</v>
      </c>
      <c r="B32" s="23" t="s">
        <v>44</v>
      </c>
      <c r="C32" s="24">
        <v>14477</v>
      </c>
      <c r="D32" s="25">
        <v>31</v>
      </c>
      <c r="E32" s="26">
        <v>0.21410000000000001</v>
      </c>
      <c r="F32" s="27">
        <v>170</v>
      </c>
      <c r="G32" s="26">
        <v>1.1742999999999999</v>
      </c>
      <c r="H32" s="27">
        <v>370</v>
      </c>
      <c r="I32" s="26">
        <v>2.5558000000000001</v>
      </c>
      <c r="J32" s="27">
        <v>7142</v>
      </c>
      <c r="K32" s="26">
        <v>49.333399999999997</v>
      </c>
      <c r="L32" s="33">
        <v>6711</v>
      </c>
      <c r="M32" s="26">
        <v>46.356299999999997</v>
      </c>
      <c r="N32" s="33">
        <v>8</v>
      </c>
      <c r="O32" s="26">
        <v>5.5300000000000002E-2</v>
      </c>
      <c r="P32" s="35">
        <v>45</v>
      </c>
      <c r="Q32" s="29">
        <v>0.31083788077640001</v>
      </c>
      <c r="R32" s="34">
        <v>336</v>
      </c>
      <c r="S32" s="29">
        <v>2.3209</v>
      </c>
      <c r="T32" s="25">
        <v>137</v>
      </c>
      <c r="U32" s="30">
        <v>0.94630000000000003</v>
      </c>
      <c r="V32" s="31">
        <v>318</v>
      </c>
      <c r="W32" s="32">
        <v>100</v>
      </c>
    </row>
    <row r="33" spans="1:23" s="22" customFormat="1" ht="15" customHeight="1" x14ac:dyDescent="0.2">
      <c r="A33" s="21" t="s">
        <v>19</v>
      </c>
      <c r="B33" s="69" t="s">
        <v>45</v>
      </c>
      <c r="C33" s="58">
        <v>25318</v>
      </c>
      <c r="D33" s="71">
        <v>110</v>
      </c>
      <c r="E33" s="60">
        <v>0.4345</v>
      </c>
      <c r="F33" s="61">
        <v>587</v>
      </c>
      <c r="G33" s="60">
        <v>2.3184999999999998</v>
      </c>
      <c r="H33" s="62">
        <v>1255</v>
      </c>
      <c r="I33" s="60">
        <v>4.9569476261947996</v>
      </c>
      <c r="J33" s="61">
        <v>3924</v>
      </c>
      <c r="K33" s="60">
        <v>15.498900000000001</v>
      </c>
      <c r="L33" s="61">
        <v>18840</v>
      </c>
      <c r="M33" s="60">
        <v>74.413499999999999</v>
      </c>
      <c r="N33" s="62">
        <v>47</v>
      </c>
      <c r="O33" s="60">
        <v>0.18559999999999999</v>
      </c>
      <c r="P33" s="70">
        <v>555</v>
      </c>
      <c r="Q33" s="64">
        <v>2.1921200000000001</v>
      </c>
      <c r="R33" s="71">
        <v>785</v>
      </c>
      <c r="S33" s="64">
        <v>3.1006</v>
      </c>
      <c r="T33" s="71">
        <v>315</v>
      </c>
      <c r="U33" s="66">
        <v>1.2442</v>
      </c>
      <c r="V33" s="67">
        <v>694</v>
      </c>
      <c r="W33" s="68">
        <v>100</v>
      </c>
    </row>
    <row r="34" spans="1:23" s="22" customFormat="1" ht="15" customHeight="1" x14ac:dyDescent="0.2">
      <c r="A34" s="21" t="s">
        <v>19</v>
      </c>
      <c r="B34" s="23" t="s">
        <v>46</v>
      </c>
      <c r="C34" s="36">
        <v>3583</v>
      </c>
      <c r="D34" s="25">
        <v>284</v>
      </c>
      <c r="E34" s="26">
        <v>7.9263000000000003</v>
      </c>
      <c r="F34" s="27">
        <v>43</v>
      </c>
      <c r="G34" s="26">
        <v>1.2000999999999999</v>
      </c>
      <c r="H34" s="33">
        <v>100</v>
      </c>
      <c r="I34" s="26">
        <v>2.7909999999999999</v>
      </c>
      <c r="J34" s="27">
        <v>33</v>
      </c>
      <c r="K34" s="26">
        <v>0.92101590845659997</v>
      </c>
      <c r="L34" s="33">
        <v>3049</v>
      </c>
      <c r="M34" s="26">
        <v>85.096299999999999</v>
      </c>
      <c r="N34" s="33">
        <v>11</v>
      </c>
      <c r="O34" s="26">
        <v>0.307</v>
      </c>
      <c r="P34" s="28">
        <v>63</v>
      </c>
      <c r="Q34" s="29">
        <v>1.7583030979626</v>
      </c>
      <c r="R34" s="34">
        <v>55</v>
      </c>
      <c r="S34" s="29">
        <v>1.5349999999999999</v>
      </c>
      <c r="T34" s="34">
        <v>10</v>
      </c>
      <c r="U34" s="30">
        <v>0.27910000000000001</v>
      </c>
      <c r="V34" s="31">
        <v>183</v>
      </c>
      <c r="W34" s="32">
        <v>100</v>
      </c>
    </row>
    <row r="35" spans="1:23" s="22" customFormat="1" ht="15" customHeight="1" x14ac:dyDescent="0.2">
      <c r="A35" s="21" t="s">
        <v>19</v>
      </c>
      <c r="B35" s="69" t="s">
        <v>47</v>
      </c>
      <c r="C35" s="72">
        <v>9644</v>
      </c>
      <c r="D35" s="71">
        <v>92</v>
      </c>
      <c r="E35" s="60">
        <v>0.95396101202820005</v>
      </c>
      <c r="F35" s="61">
        <v>252</v>
      </c>
      <c r="G35" s="60">
        <v>2.613</v>
      </c>
      <c r="H35" s="62">
        <v>1477</v>
      </c>
      <c r="I35" s="60">
        <v>15.315200000000001</v>
      </c>
      <c r="J35" s="61">
        <v>563</v>
      </c>
      <c r="K35" s="60">
        <v>5.8377999999999997</v>
      </c>
      <c r="L35" s="62">
        <v>6955</v>
      </c>
      <c r="M35" s="60">
        <v>72.117400000000004</v>
      </c>
      <c r="N35" s="61">
        <v>12</v>
      </c>
      <c r="O35" s="60">
        <v>0.1244</v>
      </c>
      <c r="P35" s="70">
        <v>293</v>
      </c>
      <c r="Q35" s="64">
        <v>3.03816</v>
      </c>
      <c r="R35" s="71">
        <v>339</v>
      </c>
      <c r="S35" s="64">
        <v>3.5150999999999999</v>
      </c>
      <c r="T35" s="71">
        <v>115</v>
      </c>
      <c r="U35" s="66">
        <v>1.1924999999999999</v>
      </c>
      <c r="V35" s="67">
        <v>325</v>
      </c>
      <c r="W35" s="68">
        <v>100</v>
      </c>
    </row>
    <row r="36" spans="1:23" s="22" customFormat="1" ht="15" customHeight="1" x14ac:dyDescent="0.2">
      <c r="A36" s="21" t="s">
        <v>19</v>
      </c>
      <c r="B36" s="23" t="s">
        <v>48</v>
      </c>
      <c r="C36" s="36">
        <v>15401</v>
      </c>
      <c r="D36" s="34">
        <v>134</v>
      </c>
      <c r="E36" s="26">
        <v>0.87009999999999998</v>
      </c>
      <c r="F36" s="27">
        <v>1117</v>
      </c>
      <c r="G36" s="26">
        <v>7.2527999999999997</v>
      </c>
      <c r="H36" s="27">
        <v>6263</v>
      </c>
      <c r="I36" s="26">
        <v>40.666200000000003</v>
      </c>
      <c r="J36" s="33">
        <v>1490</v>
      </c>
      <c r="K36" s="26">
        <v>9.6746999999999996</v>
      </c>
      <c r="L36" s="33">
        <v>5328</v>
      </c>
      <c r="M36" s="26">
        <v>34.595156158690997</v>
      </c>
      <c r="N36" s="27">
        <v>243</v>
      </c>
      <c r="O36" s="26">
        <v>1.5778000000000001</v>
      </c>
      <c r="P36" s="35">
        <v>826</v>
      </c>
      <c r="Q36" s="29">
        <v>5.3632900000000001</v>
      </c>
      <c r="R36" s="34">
        <v>511</v>
      </c>
      <c r="S36" s="29">
        <v>3.3179663658203999</v>
      </c>
      <c r="T36" s="25">
        <v>653</v>
      </c>
      <c r="U36" s="30">
        <v>4.24</v>
      </c>
      <c r="V36" s="31">
        <v>161</v>
      </c>
      <c r="W36" s="32">
        <v>100</v>
      </c>
    </row>
    <row r="37" spans="1:23" s="22" customFormat="1" ht="15" customHeight="1" x14ac:dyDescent="0.2">
      <c r="A37" s="21" t="s">
        <v>19</v>
      </c>
      <c r="B37" s="69" t="s">
        <v>49</v>
      </c>
      <c r="C37" s="58">
        <v>5993</v>
      </c>
      <c r="D37" s="59">
        <v>16</v>
      </c>
      <c r="E37" s="60">
        <v>0.26700000000000002</v>
      </c>
      <c r="F37" s="61">
        <v>239</v>
      </c>
      <c r="G37" s="60">
        <v>3.988</v>
      </c>
      <c r="H37" s="61">
        <v>197</v>
      </c>
      <c r="I37" s="60">
        <v>3.2871999999999999</v>
      </c>
      <c r="J37" s="61">
        <v>128</v>
      </c>
      <c r="K37" s="60">
        <v>2.1358000000000001</v>
      </c>
      <c r="L37" s="61">
        <v>5337</v>
      </c>
      <c r="M37" s="60">
        <v>89.053899999999999</v>
      </c>
      <c r="N37" s="62">
        <v>4</v>
      </c>
      <c r="O37" s="60">
        <v>6.6699999999999995E-2</v>
      </c>
      <c r="P37" s="70">
        <v>72</v>
      </c>
      <c r="Q37" s="64">
        <v>1.2014</v>
      </c>
      <c r="R37" s="71">
        <v>320</v>
      </c>
      <c r="S37" s="64">
        <v>5.3395999999999999</v>
      </c>
      <c r="T37" s="59">
        <v>67</v>
      </c>
      <c r="U37" s="66">
        <v>1.1180000000000001</v>
      </c>
      <c r="V37" s="67">
        <v>94</v>
      </c>
      <c r="W37" s="68">
        <v>100</v>
      </c>
    </row>
    <row r="38" spans="1:23" s="22" customFormat="1" ht="15" customHeight="1" x14ac:dyDescent="0.2">
      <c r="A38" s="21" t="s">
        <v>19</v>
      </c>
      <c r="B38" s="23" t="s">
        <v>50</v>
      </c>
      <c r="C38" s="24">
        <v>45997</v>
      </c>
      <c r="D38" s="25">
        <v>63</v>
      </c>
      <c r="E38" s="26">
        <v>0.13700000000000001</v>
      </c>
      <c r="F38" s="27">
        <v>4430</v>
      </c>
      <c r="G38" s="26">
        <v>9.6311</v>
      </c>
      <c r="H38" s="27">
        <v>10072</v>
      </c>
      <c r="I38" s="26">
        <v>21.897099999999998</v>
      </c>
      <c r="J38" s="27">
        <v>7454</v>
      </c>
      <c r="K38" s="26">
        <v>16.205400000000001</v>
      </c>
      <c r="L38" s="27">
        <v>23271</v>
      </c>
      <c r="M38" s="26">
        <v>50.592399999999998</v>
      </c>
      <c r="N38" s="27">
        <v>91</v>
      </c>
      <c r="O38" s="26">
        <v>0.1978</v>
      </c>
      <c r="P38" s="28">
        <v>616</v>
      </c>
      <c r="Q38" s="29">
        <v>1.3392200000000001</v>
      </c>
      <c r="R38" s="34">
        <v>3255</v>
      </c>
      <c r="S38" s="29">
        <v>7.0765000000000002</v>
      </c>
      <c r="T38" s="25">
        <v>872</v>
      </c>
      <c r="U38" s="30">
        <v>1.8957999999999999</v>
      </c>
      <c r="V38" s="31">
        <v>548</v>
      </c>
      <c r="W38" s="32">
        <v>100</v>
      </c>
    </row>
    <row r="39" spans="1:23" s="22" customFormat="1" ht="15" customHeight="1" x14ac:dyDescent="0.2">
      <c r="A39" s="21" t="s">
        <v>19</v>
      </c>
      <c r="B39" s="69" t="s">
        <v>51</v>
      </c>
      <c r="C39" s="58">
        <v>11077</v>
      </c>
      <c r="D39" s="71">
        <v>1214</v>
      </c>
      <c r="E39" s="60">
        <v>10.9596</v>
      </c>
      <c r="F39" s="61">
        <v>145</v>
      </c>
      <c r="G39" s="60">
        <v>1.3089999999999999</v>
      </c>
      <c r="H39" s="62">
        <v>6710</v>
      </c>
      <c r="I39" s="60">
        <v>60.576000000000001</v>
      </c>
      <c r="J39" s="61">
        <v>162</v>
      </c>
      <c r="K39" s="60">
        <v>1.4624999999999999</v>
      </c>
      <c r="L39" s="62">
        <v>2686</v>
      </c>
      <c r="M39" s="60">
        <v>24.2484</v>
      </c>
      <c r="N39" s="61">
        <v>12</v>
      </c>
      <c r="O39" s="60">
        <v>0.10829999999999999</v>
      </c>
      <c r="P39" s="70">
        <v>148</v>
      </c>
      <c r="Q39" s="64">
        <v>1.3361000000000001</v>
      </c>
      <c r="R39" s="59">
        <v>695</v>
      </c>
      <c r="S39" s="64">
        <v>6.2743000000000002</v>
      </c>
      <c r="T39" s="59">
        <v>1137</v>
      </c>
      <c r="U39" s="66">
        <v>10.2645</v>
      </c>
      <c r="V39" s="67">
        <v>237</v>
      </c>
      <c r="W39" s="68">
        <v>100</v>
      </c>
    </row>
    <row r="40" spans="1:23" s="22" customFormat="1" ht="15" customHeight="1" x14ac:dyDescent="0.2">
      <c r="A40" s="21" t="s">
        <v>19</v>
      </c>
      <c r="B40" s="23" t="s">
        <v>52</v>
      </c>
      <c r="C40" s="36">
        <v>71622</v>
      </c>
      <c r="D40" s="25">
        <v>372</v>
      </c>
      <c r="E40" s="26">
        <v>0.51939999999999997</v>
      </c>
      <c r="F40" s="27">
        <v>8292</v>
      </c>
      <c r="G40" s="26">
        <v>11.577400000000001</v>
      </c>
      <c r="H40" s="27">
        <v>15917</v>
      </c>
      <c r="I40" s="26">
        <v>22.223600000000001</v>
      </c>
      <c r="J40" s="33">
        <v>12372</v>
      </c>
      <c r="K40" s="26">
        <v>17.274000000000001</v>
      </c>
      <c r="L40" s="33">
        <v>33484</v>
      </c>
      <c r="M40" s="26">
        <v>46.750999999999998</v>
      </c>
      <c r="N40" s="27">
        <v>193</v>
      </c>
      <c r="O40" s="26">
        <v>0.26950000000000002</v>
      </c>
      <c r="P40" s="28">
        <v>992</v>
      </c>
      <c r="Q40" s="29">
        <v>1.3850499999999999</v>
      </c>
      <c r="R40" s="34">
        <v>3334</v>
      </c>
      <c r="S40" s="29">
        <v>4.6550000000000002</v>
      </c>
      <c r="T40" s="25">
        <v>1898</v>
      </c>
      <c r="U40" s="30">
        <v>2.65</v>
      </c>
      <c r="V40" s="31">
        <v>1616</v>
      </c>
      <c r="W40" s="32">
        <v>100</v>
      </c>
    </row>
    <row r="41" spans="1:23" s="22" customFormat="1" ht="15" customHeight="1" x14ac:dyDescent="0.2">
      <c r="A41" s="21" t="s">
        <v>19</v>
      </c>
      <c r="B41" s="69" t="s">
        <v>53</v>
      </c>
      <c r="C41" s="58">
        <v>48612</v>
      </c>
      <c r="D41" s="71">
        <v>695</v>
      </c>
      <c r="E41" s="60">
        <v>1.4297</v>
      </c>
      <c r="F41" s="61">
        <v>1418</v>
      </c>
      <c r="G41" s="60">
        <v>2.9169999999999998</v>
      </c>
      <c r="H41" s="61">
        <v>6080</v>
      </c>
      <c r="I41" s="60">
        <v>12.507199999999999</v>
      </c>
      <c r="J41" s="61">
        <v>12389</v>
      </c>
      <c r="K41" s="60">
        <v>25.485476836995002</v>
      </c>
      <c r="L41" s="62">
        <v>26157</v>
      </c>
      <c r="M41" s="60">
        <v>53.807699999999997</v>
      </c>
      <c r="N41" s="62">
        <v>63</v>
      </c>
      <c r="O41" s="60">
        <v>0.12959999999999999</v>
      </c>
      <c r="P41" s="63">
        <v>1810</v>
      </c>
      <c r="Q41" s="64">
        <v>3.72336</v>
      </c>
      <c r="R41" s="59">
        <v>2403</v>
      </c>
      <c r="S41" s="64">
        <v>4.9432</v>
      </c>
      <c r="T41" s="71">
        <v>782</v>
      </c>
      <c r="U41" s="66">
        <v>1.6087</v>
      </c>
      <c r="V41" s="67">
        <v>667</v>
      </c>
      <c r="W41" s="68">
        <v>100</v>
      </c>
    </row>
    <row r="42" spans="1:23" s="22" customFormat="1" ht="15" customHeight="1" x14ac:dyDescent="0.2">
      <c r="A42" s="21" t="s">
        <v>19</v>
      </c>
      <c r="B42" s="23" t="s">
        <v>54</v>
      </c>
      <c r="C42" s="36">
        <v>2819</v>
      </c>
      <c r="D42" s="25">
        <v>162</v>
      </c>
      <c r="E42" s="26">
        <v>5.7466999999999997</v>
      </c>
      <c r="F42" s="27">
        <v>52</v>
      </c>
      <c r="G42" s="26">
        <v>1.8446</v>
      </c>
      <c r="H42" s="27">
        <v>71</v>
      </c>
      <c r="I42" s="26">
        <v>2.5186000000000002</v>
      </c>
      <c r="J42" s="33">
        <v>93</v>
      </c>
      <c r="K42" s="26">
        <v>3.2989999999999999</v>
      </c>
      <c r="L42" s="33">
        <v>2426</v>
      </c>
      <c r="M42" s="26">
        <v>86.058899999999994</v>
      </c>
      <c r="N42" s="33">
        <v>7</v>
      </c>
      <c r="O42" s="26">
        <v>0.24829999999999999</v>
      </c>
      <c r="P42" s="28">
        <v>8</v>
      </c>
      <c r="Q42" s="29">
        <v>0.28378999999999999</v>
      </c>
      <c r="R42" s="34">
        <v>64</v>
      </c>
      <c r="S42" s="29">
        <v>2.2703000000000002</v>
      </c>
      <c r="T42" s="25">
        <v>22</v>
      </c>
      <c r="U42" s="30">
        <v>0.78039999999999998</v>
      </c>
      <c r="V42" s="31">
        <v>177</v>
      </c>
      <c r="W42" s="32">
        <v>100</v>
      </c>
    </row>
    <row r="43" spans="1:23" s="22" customFormat="1" ht="15" customHeight="1" x14ac:dyDescent="0.2">
      <c r="A43" s="21" t="s">
        <v>19</v>
      </c>
      <c r="B43" s="69" t="s">
        <v>55</v>
      </c>
      <c r="C43" s="58">
        <v>58228</v>
      </c>
      <c r="D43" s="59">
        <v>79</v>
      </c>
      <c r="E43" s="60">
        <v>0.13569999999999999</v>
      </c>
      <c r="F43" s="61">
        <v>1217</v>
      </c>
      <c r="G43" s="60">
        <v>2.0901000000000001</v>
      </c>
      <c r="H43" s="62">
        <v>2194</v>
      </c>
      <c r="I43" s="60">
        <v>3.7679</v>
      </c>
      <c r="J43" s="61">
        <v>8795</v>
      </c>
      <c r="K43" s="60">
        <v>15.1044</v>
      </c>
      <c r="L43" s="61">
        <v>43485</v>
      </c>
      <c r="M43" s="60">
        <v>74.680599999999998</v>
      </c>
      <c r="N43" s="61">
        <v>45</v>
      </c>
      <c r="O43" s="60">
        <v>7.7299999999999994E-2</v>
      </c>
      <c r="P43" s="63">
        <v>2413</v>
      </c>
      <c r="Q43" s="64">
        <v>4.14405</v>
      </c>
      <c r="R43" s="71">
        <v>5229</v>
      </c>
      <c r="S43" s="64">
        <v>8.9802</v>
      </c>
      <c r="T43" s="71">
        <v>730</v>
      </c>
      <c r="U43" s="66">
        <v>1.2537</v>
      </c>
      <c r="V43" s="67">
        <v>1030</v>
      </c>
      <c r="W43" s="68">
        <v>100</v>
      </c>
    </row>
    <row r="44" spans="1:23" s="22" customFormat="1" ht="15" customHeight="1" x14ac:dyDescent="0.2">
      <c r="A44" s="21" t="s">
        <v>19</v>
      </c>
      <c r="B44" s="23" t="s">
        <v>56</v>
      </c>
      <c r="C44" s="24">
        <v>19042</v>
      </c>
      <c r="D44" s="25">
        <v>2922</v>
      </c>
      <c r="E44" s="26">
        <v>15.345026782901</v>
      </c>
      <c r="F44" s="33">
        <v>443</v>
      </c>
      <c r="G44" s="26">
        <v>2.3264</v>
      </c>
      <c r="H44" s="27">
        <v>2507</v>
      </c>
      <c r="I44" s="26">
        <v>13.1656</v>
      </c>
      <c r="J44" s="27">
        <v>1702</v>
      </c>
      <c r="K44" s="26">
        <v>8.9381000000000004</v>
      </c>
      <c r="L44" s="27">
        <v>10318</v>
      </c>
      <c r="M44" s="26">
        <v>54.185499999999998</v>
      </c>
      <c r="N44" s="33">
        <v>34</v>
      </c>
      <c r="O44" s="26">
        <v>0.17860000000000001</v>
      </c>
      <c r="P44" s="35">
        <v>1116</v>
      </c>
      <c r="Q44" s="29">
        <v>5.8607300000000002</v>
      </c>
      <c r="R44" s="34">
        <v>1044</v>
      </c>
      <c r="S44" s="29">
        <v>5.4825999999999997</v>
      </c>
      <c r="T44" s="34">
        <v>369</v>
      </c>
      <c r="U44" s="30">
        <v>1.9378</v>
      </c>
      <c r="V44" s="31">
        <v>536</v>
      </c>
      <c r="W44" s="32">
        <v>100</v>
      </c>
    </row>
    <row r="45" spans="1:23" s="22" customFormat="1" ht="15" customHeight="1" x14ac:dyDescent="0.2">
      <c r="A45" s="21" t="s">
        <v>19</v>
      </c>
      <c r="B45" s="69" t="s">
        <v>57</v>
      </c>
      <c r="C45" s="58">
        <v>16643</v>
      </c>
      <c r="D45" s="71">
        <v>231</v>
      </c>
      <c r="E45" s="60">
        <v>1.3879999999999999</v>
      </c>
      <c r="F45" s="61">
        <v>864</v>
      </c>
      <c r="G45" s="60">
        <v>5.1913999999999998</v>
      </c>
      <c r="H45" s="62">
        <v>3088</v>
      </c>
      <c r="I45" s="60">
        <v>18.554300000000001</v>
      </c>
      <c r="J45" s="61">
        <v>359</v>
      </c>
      <c r="K45" s="60">
        <v>2.1570999999999998</v>
      </c>
      <c r="L45" s="62">
        <v>11060</v>
      </c>
      <c r="M45" s="60">
        <v>66.454365198581996</v>
      </c>
      <c r="N45" s="61">
        <v>106</v>
      </c>
      <c r="O45" s="60">
        <v>0.63690000000000002</v>
      </c>
      <c r="P45" s="63">
        <v>935</v>
      </c>
      <c r="Q45" s="64">
        <v>5.6179800000000002</v>
      </c>
      <c r="R45" s="59">
        <v>551</v>
      </c>
      <c r="S45" s="64">
        <v>3.3107000000000002</v>
      </c>
      <c r="T45" s="71">
        <v>183</v>
      </c>
      <c r="U45" s="66">
        <v>1.0995999999999999</v>
      </c>
      <c r="V45" s="67">
        <v>361</v>
      </c>
      <c r="W45" s="68">
        <v>100</v>
      </c>
    </row>
    <row r="46" spans="1:23" s="22" customFormat="1" ht="15" customHeight="1" x14ac:dyDescent="0.2">
      <c r="A46" s="21" t="s">
        <v>19</v>
      </c>
      <c r="B46" s="23" t="s">
        <v>58</v>
      </c>
      <c r="C46" s="24">
        <v>56021</v>
      </c>
      <c r="D46" s="25">
        <v>75</v>
      </c>
      <c r="E46" s="26">
        <v>0.13389999999999999</v>
      </c>
      <c r="F46" s="27">
        <v>2221</v>
      </c>
      <c r="G46" s="26">
        <v>3.9645999999999999</v>
      </c>
      <c r="H46" s="27">
        <v>5126</v>
      </c>
      <c r="I46" s="26">
        <v>9.1501000000000001</v>
      </c>
      <c r="J46" s="27">
        <v>8560</v>
      </c>
      <c r="K46" s="26">
        <v>15.28</v>
      </c>
      <c r="L46" s="33">
        <v>38881</v>
      </c>
      <c r="M46" s="26">
        <v>69.404300000000006</v>
      </c>
      <c r="N46" s="33">
        <v>39</v>
      </c>
      <c r="O46" s="26">
        <v>6.9599999999999995E-2</v>
      </c>
      <c r="P46" s="35">
        <v>1119</v>
      </c>
      <c r="Q46" s="29">
        <v>1.9974700000000001</v>
      </c>
      <c r="R46" s="25">
        <v>4352</v>
      </c>
      <c r="S46" s="29">
        <v>7.7685000000000004</v>
      </c>
      <c r="T46" s="25">
        <v>1411</v>
      </c>
      <c r="U46" s="30">
        <v>2.5186999999999999</v>
      </c>
      <c r="V46" s="31">
        <v>801</v>
      </c>
      <c r="W46" s="32">
        <v>100</v>
      </c>
    </row>
    <row r="47" spans="1:23" s="22" customFormat="1" ht="15" customHeight="1" x14ac:dyDescent="0.2">
      <c r="A47" s="21" t="s">
        <v>19</v>
      </c>
      <c r="B47" s="69" t="s">
        <v>59</v>
      </c>
      <c r="C47" s="72">
        <v>4778</v>
      </c>
      <c r="D47" s="59">
        <v>32</v>
      </c>
      <c r="E47" s="60">
        <v>0.66969999999999996</v>
      </c>
      <c r="F47" s="62">
        <v>147</v>
      </c>
      <c r="G47" s="60">
        <v>3.0766</v>
      </c>
      <c r="H47" s="62">
        <v>1174</v>
      </c>
      <c r="I47" s="60">
        <v>24.571000000000002</v>
      </c>
      <c r="J47" s="62">
        <v>450</v>
      </c>
      <c r="K47" s="60">
        <v>9.4182000000000006</v>
      </c>
      <c r="L47" s="62">
        <v>2830</v>
      </c>
      <c r="M47" s="60">
        <v>59.229799999999997</v>
      </c>
      <c r="N47" s="61">
        <v>9</v>
      </c>
      <c r="O47" s="60">
        <v>0.18840000000000001</v>
      </c>
      <c r="P47" s="63">
        <v>136</v>
      </c>
      <c r="Q47" s="64">
        <v>2.8463799999999999</v>
      </c>
      <c r="R47" s="71">
        <v>282</v>
      </c>
      <c r="S47" s="64">
        <v>5.9020999999999999</v>
      </c>
      <c r="T47" s="59">
        <v>268</v>
      </c>
      <c r="U47" s="66">
        <v>5.609</v>
      </c>
      <c r="V47" s="67">
        <v>76</v>
      </c>
      <c r="W47" s="68">
        <v>100</v>
      </c>
    </row>
    <row r="48" spans="1:23" s="22" customFormat="1" ht="15" customHeight="1" x14ac:dyDescent="0.2">
      <c r="A48" s="21" t="s">
        <v>19</v>
      </c>
      <c r="B48" s="23" t="s">
        <v>60</v>
      </c>
      <c r="C48" s="24">
        <v>22604</v>
      </c>
      <c r="D48" s="34">
        <v>71</v>
      </c>
      <c r="E48" s="26">
        <v>0.31409999999999999</v>
      </c>
      <c r="F48" s="27">
        <v>365</v>
      </c>
      <c r="G48" s="26">
        <v>1.6148</v>
      </c>
      <c r="H48" s="33">
        <v>1402</v>
      </c>
      <c r="I48" s="26">
        <v>6.2023999999999999</v>
      </c>
      <c r="J48" s="27">
        <v>7526</v>
      </c>
      <c r="K48" s="26">
        <v>33.295000000000002</v>
      </c>
      <c r="L48" s="27">
        <v>12605</v>
      </c>
      <c r="M48" s="26">
        <v>55.764499999999998</v>
      </c>
      <c r="N48" s="33">
        <v>31</v>
      </c>
      <c r="O48" s="26">
        <v>0.1371</v>
      </c>
      <c r="P48" s="35">
        <v>604</v>
      </c>
      <c r="Q48" s="29">
        <v>2.6720934347903</v>
      </c>
      <c r="R48" s="34">
        <v>768</v>
      </c>
      <c r="S48" s="29">
        <v>3.3976000000000002</v>
      </c>
      <c r="T48" s="34">
        <v>756</v>
      </c>
      <c r="U48" s="30">
        <v>3.3445</v>
      </c>
      <c r="V48" s="31">
        <v>284</v>
      </c>
      <c r="W48" s="32">
        <v>100</v>
      </c>
    </row>
    <row r="49" spans="1:23" s="22" customFormat="1" ht="15" customHeight="1" x14ac:dyDescent="0.2">
      <c r="A49" s="21" t="s">
        <v>19</v>
      </c>
      <c r="B49" s="69" t="s">
        <v>61</v>
      </c>
      <c r="C49" s="72">
        <v>3711</v>
      </c>
      <c r="D49" s="59">
        <v>219</v>
      </c>
      <c r="E49" s="60">
        <v>5.9013999999999998</v>
      </c>
      <c r="F49" s="61">
        <v>76</v>
      </c>
      <c r="G49" s="60">
        <v>2.048</v>
      </c>
      <c r="H49" s="61">
        <v>93</v>
      </c>
      <c r="I49" s="60">
        <v>2.5061</v>
      </c>
      <c r="J49" s="61">
        <v>91</v>
      </c>
      <c r="K49" s="60">
        <v>2.4521999999999999</v>
      </c>
      <c r="L49" s="62">
        <v>3150</v>
      </c>
      <c r="M49" s="60">
        <v>84.882800000000003</v>
      </c>
      <c r="N49" s="62">
        <v>2</v>
      </c>
      <c r="O49" s="60">
        <v>5.3900000000000003E-2</v>
      </c>
      <c r="P49" s="63">
        <v>80</v>
      </c>
      <c r="Q49" s="64">
        <v>2.1557499999999998</v>
      </c>
      <c r="R49" s="71">
        <v>74</v>
      </c>
      <c r="S49" s="64">
        <v>1.9941</v>
      </c>
      <c r="T49" s="71">
        <v>26</v>
      </c>
      <c r="U49" s="66">
        <v>0.70061977903530004</v>
      </c>
      <c r="V49" s="67">
        <v>198</v>
      </c>
      <c r="W49" s="68">
        <v>100</v>
      </c>
    </row>
    <row r="50" spans="1:23" s="22" customFormat="1" ht="15" customHeight="1" x14ac:dyDescent="0.2">
      <c r="A50" s="21" t="s">
        <v>19</v>
      </c>
      <c r="B50" s="23" t="s">
        <v>62</v>
      </c>
      <c r="C50" s="24">
        <v>32021</v>
      </c>
      <c r="D50" s="25">
        <v>60</v>
      </c>
      <c r="E50" s="26">
        <v>0.18740000000000001</v>
      </c>
      <c r="F50" s="27">
        <v>638</v>
      </c>
      <c r="G50" s="26">
        <v>1.9923999999999999</v>
      </c>
      <c r="H50" s="33">
        <v>2038</v>
      </c>
      <c r="I50" s="26">
        <v>6.3646000000000003</v>
      </c>
      <c r="J50" s="27">
        <v>7661</v>
      </c>
      <c r="K50" s="26">
        <v>23.924900000000001</v>
      </c>
      <c r="L50" s="27">
        <v>21097</v>
      </c>
      <c r="M50" s="26">
        <v>65.884900000000002</v>
      </c>
      <c r="N50" s="33">
        <v>27</v>
      </c>
      <c r="O50" s="26">
        <v>8.4319665219699996E-2</v>
      </c>
      <c r="P50" s="35">
        <v>500</v>
      </c>
      <c r="Q50" s="29">
        <v>1.56148</v>
      </c>
      <c r="R50" s="25">
        <v>1194</v>
      </c>
      <c r="S50" s="29">
        <v>3.7288000000000001</v>
      </c>
      <c r="T50" s="25">
        <v>690</v>
      </c>
      <c r="U50" s="30">
        <v>2.1547999999999998</v>
      </c>
      <c r="V50" s="31">
        <v>430</v>
      </c>
      <c r="W50" s="32">
        <v>100</v>
      </c>
    </row>
    <row r="51" spans="1:23" s="22" customFormat="1" ht="15" customHeight="1" x14ac:dyDescent="0.2">
      <c r="A51" s="21" t="s">
        <v>19</v>
      </c>
      <c r="B51" s="69" t="s">
        <v>63</v>
      </c>
      <c r="C51" s="58">
        <v>166534</v>
      </c>
      <c r="D51" s="59">
        <v>621</v>
      </c>
      <c r="E51" s="60">
        <v>0.37289682587340001</v>
      </c>
      <c r="F51" s="62">
        <v>7381</v>
      </c>
      <c r="G51" s="60">
        <v>4.4321279738671997</v>
      </c>
      <c r="H51" s="61">
        <v>83364</v>
      </c>
      <c r="I51" s="60">
        <v>50.058199999999999</v>
      </c>
      <c r="J51" s="61">
        <v>20974</v>
      </c>
      <c r="K51" s="60">
        <v>12.5944</v>
      </c>
      <c r="L51" s="61">
        <v>50793</v>
      </c>
      <c r="M51" s="60">
        <v>30.5001</v>
      </c>
      <c r="N51" s="62">
        <v>209</v>
      </c>
      <c r="O51" s="60">
        <v>0.1255</v>
      </c>
      <c r="P51" s="63">
        <v>3192</v>
      </c>
      <c r="Q51" s="64">
        <v>1.91673</v>
      </c>
      <c r="R51" s="59">
        <v>5097</v>
      </c>
      <c r="S51" s="64">
        <v>3.0606</v>
      </c>
      <c r="T51" s="59">
        <v>9535</v>
      </c>
      <c r="U51" s="66">
        <v>5.7256</v>
      </c>
      <c r="V51" s="67">
        <v>2251</v>
      </c>
      <c r="W51" s="68">
        <v>100</v>
      </c>
    </row>
    <row r="52" spans="1:23" s="22" customFormat="1" ht="15" customHeight="1" x14ac:dyDescent="0.2">
      <c r="A52" s="21" t="s">
        <v>19</v>
      </c>
      <c r="B52" s="23" t="s">
        <v>64</v>
      </c>
      <c r="C52" s="24">
        <v>20884</v>
      </c>
      <c r="D52" s="34">
        <v>237</v>
      </c>
      <c r="E52" s="26">
        <v>1.1348</v>
      </c>
      <c r="F52" s="27">
        <v>451</v>
      </c>
      <c r="G52" s="26">
        <v>2.1595</v>
      </c>
      <c r="H52" s="33">
        <v>3223</v>
      </c>
      <c r="I52" s="26">
        <v>15.4329</v>
      </c>
      <c r="J52" s="33">
        <v>270</v>
      </c>
      <c r="K52" s="26">
        <v>1.2928999999999999</v>
      </c>
      <c r="L52" s="27">
        <v>15870</v>
      </c>
      <c r="M52" s="26">
        <v>75.991200000000006</v>
      </c>
      <c r="N52" s="33">
        <v>383</v>
      </c>
      <c r="O52" s="26">
        <v>1.8339398582647</v>
      </c>
      <c r="P52" s="28">
        <v>450</v>
      </c>
      <c r="Q52" s="29">
        <v>2.15476</v>
      </c>
      <c r="R52" s="25">
        <v>827</v>
      </c>
      <c r="S52" s="29">
        <v>3.96</v>
      </c>
      <c r="T52" s="25">
        <v>1139</v>
      </c>
      <c r="U52" s="30">
        <v>5.4539</v>
      </c>
      <c r="V52" s="31">
        <v>323</v>
      </c>
      <c r="W52" s="32">
        <v>100</v>
      </c>
    </row>
    <row r="53" spans="1:23" s="22" customFormat="1" ht="15" customHeight="1" x14ac:dyDescent="0.2">
      <c r="A53" s="21" t="s">
        <v>19</v>
      </c>
      <c r="B53" s="69" t="s">
        <v>65</v>
      </c>
      <c r="C53" s="72">
        <v>2066</v>
      </c>
      <c r="D53" s="71">
        <v>19</v>
      </c>
      <c r="E53" s="60">
        <v>0.91969999999999996</v>
      </c>
      <c r="F53" s="61">
        <v>52</v>
      </c>
      <c r="G53" s="60">
        <v>2.5169000000000001</v>
      </c>
      <c r="H53" s="62">
        <v>30</v>
      </c>
      <c r="I53" s="60">
        <v>1.4520999999999999</v>
      </c>
      <c r="J53" s="61">
        <v>34</v>
      </c>
      <c r="K53" s="60">
        <v>1.6456999999999999</v>
      </c>
      <c r="L53" s="62">
        <v>1902</v>
      </c>
      <c r="M53" s="60">
        <v>92.061999999999998</v>
      </c>
      <c r="N53" s="62">
        <v>2</v>
      </c>
      <c r="O53" s="60">
        <v>9.6799999999999997E-2</v>
      </c>
      <c r="P53" s="63">
        <v>27</v>
      </c>
      <c r="Q53" s="64">
        <v>1.30687</v>
      </c>
      <c r="R53" s="71">
        <v>76</v>
      </c>
      <c r="S53" s="64">
        <v>3.6785999999999999</v>
      </c>
      <c r="T53" s="59">
        <v>12</v>
      </c>
      <c r="U53" s="66">
        <v>0.58079999999999998</v>
      </c>
      <c r="V53" s="67">
        <v>67</v>
      </c>
      <c r="W53" s="68">
        <v>100</v>
      </c>
    </row>
    <row r="54" spans="1:23" s="22" customFormat="1" ht="15" customHeight="1" x14ac:dyDescent="0.2">
      <c r="A54" s="21" t="s">
        <v>19</v>
      </c>
      <c r="B54" s="23" t="s">
        <v>66</v>
      </c>
      <c r="C54" s="24">
        <v>32622</v>
      </c>
      <c r="D54" s="34">
        <v>119</v>
      </c>
      <c r="E54" s="26">
        <v>0.36480000000000001</v>
      </c>
      <c r="F54" s="27">
        <v>2314</v>
      </c>
      <c r="G54" s="37">
        <v>7.0933999999999999</v>
      </c>
      <c r="H54" s="33">
        <v>3972</v>
      </c>
      <c r="I54" s="37">
        <v>12.175800000000001</v>
      </c>
      <c r="J54" s="27">
        <v>6525</v>
      </c>
      <c r="K54" s="26">
        <v>20.001799999999999</v>
      </c>
      <c r="L54" s="27">
        <v>18155</v>
      </c>
      <c r="M54" s="26">
        <v>55.6526</v>
      </c>
      <c r="N54" s="27">
        <v>45</v>
      </c>
      <c r="O54" s="26">
        <v>0.13789999999999999</v>
      </c>
      <c r="P54" s="35">
        <v>1492</v>
      </c>
      <c r="Q54" s="29">
        <v>4.5735999999999999</v>
      </c>
      <c r="R54" s="25">
        <v>1382</v>
      </c>
      <c r="S54" s="29">
        <v>4.2363999999999997</v>
      </c>
      <c r="T54" s="34">
        <v>746</v>
      </c>
      <c r="U54" s="30">
        <v>2.2867999999999999</v>
      </c>
      <c r="V54" s="31">
        <v>438</v>
      </c>
      <c r="W54" s="32">
        <v>100</v>
      </c>
    </row>
    <row r="55" spans="1:23" s="22" customFormat="1" ht="15" customHeight="1" x14ac:dyDescent="0.2">
      <c r="A55" s="21" t="s">
        <v>19</v>
      </c>
      <c r="B55" s="69" t="s">
        <v>67</v>
      </c>
      <c r="C55" s="58">
        <v>30946</v>
      </c>
      <c r="D55" s="59">
        <v>364</v>
      </c>
      <c r="E55" s="60">
        <v>1.1761999999999999</v>
      </c>
      <c r="F55" s="61">
        <v>2861</v>
      </c>
      <c r="G55" s="60">
        <v>9.2451000000000008</v>
      </c>
      <c r="H55" s="62">
        <v>5849</v>
      </c>
      <c r="I55" s="60">
        <v>18.900700000000001</v>
      </c>
      <c r="J55" s="62">
        <v>1428</v>
      </c>
      <c r="K55" s="60">
        <v>4.6144999999999996</v>
      </c>
      <c r="L55" s="61">
        <v>18097</v>
      </c>
      <c r="M55" s="60">
        <v>58.479300000000002</v>
      </c>
      <c r="N55" s="61">
        <v>286</v>
      </c>
      <c r="O55" s="60">
        <v>0.92419052543140001</v>
      </c>
      <c r="P55" s="70">
        <v>2061</v>
      </c>
      <c r="Q55" s="64">
        <v>6.6599899999999996</v>
      </c>
      <c r="R55" s="59">
        <v>797</v>
      </c>
      <c r="S55" s="64">
        <v>2.5754999999999999</v>
      </c>
      <c r="T55" s="71">
        <v>966</v>
      </c>
      <c r="U55" s="66">
        <v>3.1215999999999999</v>
      </c>
      <c r="V55" s="67">
        <v>690</v>
      </c>
      <c r="W55" s="68">
        <v>100</v>
      </c>
    </row>
    <row r="56" spans="1:23" s="22" customFormat="1" ht="15" customHeight="1" x14ac:dyDescent="0.2">
      <c r="A56" s="21" t="s">
        <v>19</v>
      </c>
      <c r="B56" s="23" t="s">
        <v>68</v>
      </c>
      <c r="C56" s="24">
        <v>7984</v>
      </c>
      <c r="D56" s="25">
        <v>6</v>
      </c>
      <c r="E56" s="26">
        <v>7.5150300601199996E-2</v>
      </c>
      <c r="F56" s="27">
        <v>78</v>
      </c>
      <c r="G56" s="26">
        <v>0.97699999999999998</v>
      </c>
      <c r="H56" s="27">
        <v>94</v>
      </c>
      <c r="I56" s="26">
        <v>1.1774</v>
      </c>
      <c r="J56" s="33">
        <v>449</v>
      </c>
      <c r="K56" s="26">
        <v>5.6237000000000004</v>
      </c>
      <c r="L56" s="27">
        <v>7244</v>
      </c>
      <c r="M56" s="26">
        <v>90.731499999999997</v>
      </c>
      <c r="N56" s="33">
        <v>4</v>
      </c>
      <c r="O56" s="26">
        <v>5.0100200400800002E-2</v>
      </c>
      <c r="P56" s="28">
        <v>109</v>
      </c>
      <c r="Q56" s="29">
        <v>1.3652299999999999</v>
      </c>
      <c r="R56" s="34">
        <v>564</v>
      </c>
      <c r="S56" s="29">
        <v>7.0640999999999998</v>
      </c>
      <c r="T56" s="34">
        <v>55</v>
      </c>
      <c r="U56" s="30">
        <v>0.68889999999999996</v>
      </c>
      <c r="V56" s="31">
        <v>154</v>
      </c>
      <c r="W56" s="32">
        <v>100</v>
      </c>
    </row>
    <row r="57" spans="1:23" s="22" customFormat="1" ht="15" customHeight="1" x14ac:dyDescent="0.2">
      <c r="A57" s="21" t="s">
        <v>19</v>
      </c>
      <c r="B57" s="69" t="s">
        <v>69</v>
      </c>
      <c r="C57" s="58">
        <v>21171</v>
      </c>
      <c r="D57" s="59">
        <v>196</v>
      </c>
      <c r="E57" s="60">
        <v>0.92579999999999996</v>
      </c>
      <c r="F57" s="62">
        <v>745</v>
      </c>
      <c r="G57" s="60">
        <v>3.5190000000000001</v>
      </c>
      <c r="H57" s="61">
        <v>1644</v>
      </c>
      <c r="I57" s="60">
        <v>7.7652999999999999</v>
      </c>
      <c r="J57" s="61">
        <v>811</v>
      </c>
      <c r="K57" s="60">
        <v>3.8307000000000002</v>
      </c>
      <c r="L57" s="61">
        <v>17316</v>
      </c>
      <c r="M57" s="60">
        <v>81.7911</v>
      </c>
      <c r="N57" s="61">
        <v>13</v>
      </c>
      <c r="O57" s="60">
        <v>6.1404751783100002E-2</v>
      </c>
      <c r="P57" s="70">
        <v>446</v>
      </c>
      <c r="Q57" s="64">
        <v>2.1066553304047999</v>
      </c>
      <c r="R57" s="71">
        <v>714</v>
      </c>
      <c r="S57" s="64">
        <v>3.3725000000000001</v>
      </c>
      <c r="T57" s="71">
        <v>270</v>
      </c>
      <c r="U57" s="66">
        <v>1.2753000000000001</v>
      </c>
      <c r="V57" s="67">
        <v>595</v>
      </c>
      <c r="W57" s="68">
        <v>100</v>
      </c>
    </row>
    <row r="58" spans="1:23" s="22" customFormat="1" ht="15" customHeight="1" thickBot="1" x14ac:dyDescent="0.25">
      <c r="A58" s="21" t="s">
        <v>19</v>
      </c>
      <c r="B58" s="38" t="s">
        <v>70</v>
      </c>
      <c r="C58" s="73">
        <v>2502</v>
      </c>
      <c r="D58" s="74">
        <v>49</v>
      </c>
      <c r="E58" s="40">
        <v>1.9583999999999999</v>
      </c>
      <c r="F58" s="41">
        <v>19</v>
      </c>
      <c r="G58" s="40">
        <v>0.75939999999999996</v>
      </c>
      <c r="H58" s="42">
        <v>306</v>
      </c>
      <c r="I58" s="40">
        <v>12.2302</v>
      </c>
      <c r="J58" s="41">
        <v>33</v>
      </c>
      <c r="K58" s="40">
        <v>1.3189448441247</v>
      </c>
      <c r="L58" s="41">
        <v>2052</v>
      </c>
      <c r="M58" s="40">
        <v>82.014399999999995</v>
      </c>
      <c r="N58" s="41">
        <v>2</v>
      </c>
      <c r="O58" s="40">
        <v>7.9899999999999999E-2</v>
      </c>
      <c r="P58" s="43">
        <v>41</v>
      </c>
      <c r="Q58" s="44">
        <v>1.63869</v>
      </c>
      <c r="R58" s="39">
        <v>88</v>
      </c>
      <c r="S58" s="44">
        <v>3.5171862509991998</v>
      </c>
      <c r="T58" s="39">
        <v>11</v>
      </c>
      <c r="U58" s="45">
        <v>0.43964828137489997</v>
      </c>
      <c r="V58" s="46">
        <v>102</v>
      </c>
      <c r="W58" s="47">
        <v>100</v>
      </c>
    </row>
    <row r="59" spans="1:23" s="49" customFormat="1" ht="15" customHeight="1" x14ac:dyDescent="0.2">
      <c r="A59" s="51"/>
      <c r="B59" s="55"/>
      <c r="C59" s="48"/>
      <c r="D59" s="48"/>
      <c r="E59" s="48"/>
      <c r="F59" s="48"/>
      <c r="G59" s="48"/>
      <c r="H59" s="48"/>
      <c r="I59" s="48"/>
      <c r="J59" s="48"/>
      <c r="K59" s="48"/>
      <c r="L59" s="48"/>
      <c r="M59" s="48"/>
      <c r="N59" s="48"/>
      <c r="O59" s="48"/>
      <c r="P59" s="48"/>
      <c r="Q59" s="48"/>
      <c r="R59" s="48"/>
      <c r="S59" s="48"/>
      <c r="T59" s="53"/>
      <c r="U59" s="54"/>
      <c r="V59" s="48"/>
      <c r="W59" s="48"/>
    </row>
    <row r="60" spans="1:23" s="49" customFormat="1" ht="15" customHeight="1" x14ac:dyDescent="0.2">
      <c r="A60" s="51"/>
      <c r="B60" s="52" t="str">
        <f>CONCATENATE("NOTE: Table reads (for US Totals):  Of all ",IF(ISTEXT(C7),LEFT(C7,3),TEXT(C7,"#,##0"))," public school female students ", A7, ", ", IF(ISTEXT(D7),LEFT(D7,3),TEXT(D7,"#,##0"))," (", TEXT(E7,"0.0"),"%) were American Indian or Alaska Native, and ",IF(ISTEXT(R7),LEFT(R7,3),TEXT(R7,"#,##0"))," (",TEXT(S7,"0.0"),"%) were students with disabilities served under the Individuals with Disabilities Education Act (IDEA).")</f>
        <v>NOTE: Table reads (for US Totals):  Of all 1,476,177 public school female students enrolled in Algebra II, 14,138 (1.0%) were American Indian or Alaska Native, and 66,365 (4.5%) were students with disabilities served under the Individuals with Disabilities Education Act (IDEA).</v>
      </c>
      <c r="C60" s="48"/>
      <c r="D60" s="48"/>
      <c r="E60" s="48"/>
      <c r="F60" s="48"/>
      <c r="G60" s="48"/>
      <c r="H60" s="48"/>
      <c r="I60" s="48"/>
      <c r="J60" s="48"/>
      <c r="K60" s="48"/>
      <c r="L60" s="48"/>
      <c r="M60" s="48"/>
      <c r="N60" s="48"/>
      <c r="O60" s="48"/>
      <c r="P60" s="48"/>
      <c r="Q60" s="48"/>
      <c r="R60" s="48"/>
      <c r="S60" s="48"/>
      <c r="T60" s="48"/>
      <c r="U60" s="48"/>
      <c r="V60" s="53"/>
      <c r="W60" s="54"/>
    </row>
    <row r="61" spans="1:23" s="49" customFormat="1" ht="14.1" customHeight="1" x14ac:dyDescent="0.2">
      <c r="B61" s="75" t="s">
        <v>71</v>
      </c>
      <c r="C61" s="75"/>
      <c r="D61" s="75"/>
      <c r="E61" s="75"/>
      <c r="F61" s="75"/>
      <c r="G61" s="75"/>
      <c r="H61" s="75"/>
      <c r="I61" s="75"/>
      <c r="J61" s="75"/>
      <c r="K61" s="75"/>
      <c r="L61" s="75"/>
      <c r="M61" s="75"/>
      <c r="N61" s="75"/>
      <c r="O61" s="75"/>
      <c r="P61" s="75"/>
      <c r="Q61" s="75"/>
      <c r="R61" s="75"/>
      <c r="S61" s="75"/>
      <c r="T61" s="75"/>
      <c r="U61" s="75"/>
      <c r="V61" s="75"/>
      <c r="W61" s="75"/>
    </row>
    <row r="62" spans="1:23" s="49" customFormat="1" ht="15" customHeight="1" x14ac:dyDescent="0.2">
      <c r="A62" s="51"/>
      <c r="B62" s="75" t="s">
        <v>72</v>
      </c>
      <c r="C62" s="75"/>
      <c r="D62" s="75"/>
      <c r="E62" s="75"/>
      <c r="F62" s="75"/>
      <c r="G62" s="75"/>
      <c r="H62" s="75"/>
      <c r="I62" s="75"/>
      <c r="J62" s="75"/>
      <c r="K62" s="75"/>
      <c r="L62" s="75"/>
      <c r="M62" s="75"/>
      <c r="N62" s="75"/>
      <c r="O62" s="75"/>
      <c r="P62" s="75"/>
      <c r="Q62" s="75"/>
      <c r="R62" s="75"/>
      <c r="S62" s="75"/>
      <c r="T62" s="75"/>
      <c r="U62" s="75"/>
      <c r="V62" s="75"/>
      <c r="W62" s="75"/>
    </row>
    <row r="63" spans="1:23" s="49" customFormat="1" ht="15" customHeight="1" x14ac:dyDescent="0.2">
      <c r="A63" s="51"/>
      <c r="B63" s="48"/>
      <c r="C63" s="48"/>
      <c r="D63" s="48"/>
      <c r="E63" s="48"/>
      <c r="F63" s="48"/>
      <c r="G63" s="48"/>
      <c r="H63" s="48"/>
      <c r="I63" s="48"/>
      <c r="J63" s="48"/>
      <c r="K63" s="48"/>
      <c r="L63" s="48"/>
      <c r="M63" s="48"/>
      <c r="N63" s="48"/>
      <c r="O63" s="48"/>
      <c r="P63" s="48"/>
      <c r="Q63" s="48"/>
      <c r="R63" s="48"/>
      <c r="S63" s="48"/>
      <c r="T63" s="53"/>
      <c r="U63" s="54"/>
      <c r="V63" s="48"/>
      <c r="W63" s="48"/>
    </row>
    <row r="64" spans="1:23" s="49" customFormat="1" ht="15" customHeight="1" x14ac:dyDescent="0.2">
      <c r="A64" s="51"/>
      <c r="B64" s="48"/>
      <c r="C64" s="48"/>
      <c r="D64" s="48"/>
      <c r="E64" s="48"/>
      <c r="F64" s="48"/>
      <c r="G64" s="48"/>
      <c r="H64" s="48"/>
      <c r="I64" s="48"/>
      <c r="J64" s="48"/>
      <c r="K64" s="48"/>
      <c r="L64" s="48"/>
      <c r="M64" s="48"/>
      <c r="N64" s="48"/>
      <c r="O64" s="48"/>
      <c r="P64" s="48"/>
      <c r="Q64" s="48"/>
      <c r="R64" s="48"/>
      <c r="S64" s="48"/>
      <c r="T64" s="53"/>
      <c r="U64" s="54"/>
      <c r="V64" s="48"/>
      <c r="W64" s="48"/>
    </row>
  </sheetData>
  <sortState ref="B8:W58">
    <sortCondition ref="B8:B58"/>
  </sortState>
  <mergeCells count="16">
    <mergeCell ref="B61:W61"/>
    <mergeCell ref="B62:W62"/>
    <mergeCell ref="V4:V5"/>
    <mergeCell ref="W4:W5"/>
    <mergeCell ref="D5:E5"/>
    <mergeCell ref="F5:G5"/>
    <mergeCell ref="H5:I5"/>
    <mergeCell ref="J5:K5"/>
    <mergeCell ref="L5:M5"/>
    <mergeCell ref="N5:O5"/>
    <mergeCell ref="P5:Q5"/>
    <mergeCell ref="B4:B5"/>
    <mergeCell ref="C4:C5"/>
    <mergeCell ref="D4:Q4"/>
    <mergeCell ref="R4:S5"/>
    <mergeCell ref="T4:U5"/>
  </mergeCells>
  <phoneticPr fontId="20" type="noConversion"/>
  <printOptions horizontalCentered="1"/>
  <pageMargins left="0.25" right="0.25" top="1" bottom="1" header="0.5" footer="0.5"/>
  <pageSetup paperSize="3" scale="69" orientation="landscape" horizontalDpi="4294967292" verticalDpi="4294967292"/>
  <extLst>
    <ext xmlns:mx="http://schemas.microsoft.com/office/mac/excel/2008/main" uri="{64002731-A6B0-56B0-2670-7721B7C09600}">
      <mx:PLV Mode="0" OnePage="0" WScale="4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Total</vt:lpstr>
      <vt:lpstr>Male</vt:lpstr>
      <vt:lpstr>Female</vt:lpstr>
      <vt:lpstr>Female!Print_Area</vt:lpstr>
      <vt:lpstr>Male!Print_Area</vt:lpstr>
      <vt:lpstr>Total!Print_Area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Office for Civil Rights</dc:creator>
  <cp:keywords/>
  <dc:description/>
  <cp:lastModifiedBy>Hector Tello</cp:lastModifiedBy>
  <cp:revision/>
  <dcterms:created xsi:type="dcterms:W3CDTF">2014-03-02T22:16:30Z</dcterms:created>
  <dcterms:modified xsi:type="dcterms:W3CDTF">2020-04-25T01:42:00Z</dcterms:modified>
  <cp:category/>
  <cp:contentStatus/>
</cp:coreProperties>
</file>