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5" yWindow="3750" windowWidth="20520" windowHeight="3810" tabRatio="1000" activeTab="1"/>
  </bookViews>
  <sheets>
    <sheet name="Index" sheetId="32" r:id="rId1"/>
    <sheet name="SwD IDEA Enrollment" sheetId="12" r:id="rId2"/>
    <sheet name="SwD IDEA Enrollment - Male" sheetId="33" r:id="rId3"/>
    <sheet name="SwD IDEA Enrollment - Female" sheetId="34" r:id="rId4"/>
  </sheets>
  <definedNames>
    <definedName name="_xlnm.Print_Area" localSheetId="1">'SwD IDEA Enrollment'!$B$1:$V$61</definedName>
    <definedName name="_xlnm.Print_Area" localSheetId="3">'SwD IDEA Enrollment - Female'!$B$1:$V$62</definedName>
    <definedName name="_xlnm.Print_Area" localSheetId="2">'SwD IDEA Enrollment - Male'!$B$1:$V$61</definedName>
  </definedNames>
  <calcPr calcId="145621"/>
</workbook>
</file>

<file path=xl/calcChain.xml><?xml version="1.0" encoding="utf-8"?>
<calcChain xmlns="http://schemas.openxmlformats.org/spreadsheetml/2006/main">
  <c r="B60" i="34" l="1"/>
  <c r="B60" i="33"/>
  <c r="B60" i="12"/>
  <c r="D6" i="32"/>
  <c r="C6" i="32"/>
  <c r="D5" i="32"/>
  <c r="C5" i="32"/>
  <c r="D4" i="32"/>
  <c r="C4" i="32"/>
</calcChain>
</file>

<file path=xl/sharedStrings.xml><?xml version="1.0" encoding="utf-8"?>
<sst xmlns="http://schemas.openxmlformats.org/spreadsheetml/2006/main" count="268" uniqueCount="80">
  <si>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</si>
  <si>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</si>
  <si>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</si>
  <si>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</si>
  <si>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</si>
  <si>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</si>
  <si>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</si>
  <si>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</si>
  <si>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</si>
  <si>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</si>
  <si>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</si>
  <si>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</si>
  <si>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</si>
  <si>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</si>
  <si>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</si>
  <si>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</si>
  <si>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</si>
  <si>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Tables</t>
  </si>
  <si>
    <t>Student Enrollment</t>
  </si>
  <si>
    <t xml:space="preserve">Total </t>
  </si>
  <si>
    <t>English Language Learners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</si>
  <si>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</si>
  <si>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</si>
  <si>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</si>
  <si>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</si>
  <si>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</si>
  <si>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</si>
  <si>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</si>
  <si>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</si>
  <si>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</si>
  <si>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</si>
  <si>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</si>
  <si>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</si>
  <si>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</si>
  <si>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</si>
  <si>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</si>
  <si>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</si>
  <si>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</si>
  <si>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</si>
  <si>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</si>
  <si>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</si>
  <si>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</si>
  <si>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</si>
  <si>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</si>
  <si>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</si>
  <si>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</si>
  <si>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</si>
  <si>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</si>
  <si>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</si>
  <si>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</si>
  <si>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</si>
  <si>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</si>
  <si>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</si>
  <si>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</si>
  <si>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</si>
  <si>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</si>
  <si>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</si>
  <si>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</si>
  <si>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</si>
  <si>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</si>
  <si>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</si>
  <si>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</si>
  <si>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</si>
  <si>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</si>
  <si>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</si>
  <si>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</si>
  <si>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</si>
  <si>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</si>
  <si>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</si>
  <si>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</si>
  <si>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</si>
  <si>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</si>
  <si>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</si>
  <si>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female students with disabilities served under IDEA overall and by race/ethnicity, and those who are English language learners, by state: School Year 2013-14</t>
  </si>
  <si>
    <t>Number and percentage of public school male students with disabilities served under IDEA overall and by race/ethnicity, and those who are English language learners, by state: School Year 2013-14</t>
  </si>
  <si>
    <t>Number and percentage of public school students with disabilities served under IDEA overall and by race/ethnicity, and those who are English language learners, by state: School Year 2013-14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</si>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</sst>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3"/>
      <name val="Arial"/>
      <family val="2"/>
    </font>
    <font>
      <b/>
      <sz val="16"/>
      <color theme="0"/>
      <name val="Arial"/>
      <family val="2"/>
    </font>
    <font>
      <b/>
      <sz val="14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3"/>
      <name val="Arial Narrow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3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2828150273141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143">
    <xf numFmtId="0" fontId="0" fillId="0" borderId="0"/>
    <xf numFmtId="0" fontId="2" fillId="0" borderId="0"/>
    <xf numFmtId="0" fontId="5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1" fontId="4" fillId="0" borderId="0" xfId="1" applyNumberFormat="1" applyFont="1" applyAlignment="1">
      <alignment wrapText="1"/>
    </xf>
    <xf numFmtId="0" fontId="6" fillId="0" borderId="0" xfId="2" applyFont="1"/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9" fillId="0" borderId="0" xfId="4" applyFont="1" applyFill="1"/>
    <xf numFmtId="0" fontId="9" fillId="0" borderId="0" xfId="4" applyFont="1" applyBorder="1"/>
    <xf numFmtId="0" fontId="9" fillId="0" borderId="0" xfId="4" applyFont="1"/>
    <xf numFmtId="1" fontId="4" fillId="0" borderId="0" xfId="1" applyNumberFormat="1" applyFont="1" applyBorder="1" applyAlignment="1">
      <alignment wrapText="1"/>
    </xf>
    <xf numFmtId="0" fontId="12" fillId="0" borderId="0" xfId="2" applyFont="1"/>
    <xf numFmtId="0" fontId="12" fillId="0" borderId="0" xfId="4" applyFont="1"/>
    <xf numFmtId="0" fontId="15" fillId="0" borderId="0" xfId="0" applyFont="1"/>
    <xf numFmtId="0" fontId="17" fillId="0" borderId="0" xfId="0" applyFont="1"/>
    <xf numFmtId="0" fontId="18" fillId="2" borderId="0" xfId="0" applyFont="1" applyFill="1"/>
    <xf numFmtId="0" fontId="15" fillId="0" borderId="0" xfId="0" applyFont="1" applyBorder="1"/>
    <xf numFmtId="0" fontId="19" fillId="0" borderId="0" xfId="0" applyFont="1"/>
    <xf numFmtId="0" fontId="7" fillId="0" borderId="0" xfId="0" applyFont="1" applyBorder="1"/>
    <xf numFmtId="0" fontId="7" fillId="0" borderId="0" xfId="0" applyFont="1"/>
    <xf numFmtId="0" fontId="20" fillId="2" borderId="0" xfId="0" applyFont="1" applyFill="1" applyBorder="1" applyAlignment="1">
      <alignment vertical="center"/>
    </xf>
    <xf numFmtId="0" fontId="20" fillId="0" borderId="0" xfId="0" quotePrefix="1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16" fillId="0" borderId="0" xfId="0" applyFont="1" applyFill="1"/>
    <xf numFmtId="0" fontId="13" fillId="0" borderId="0" xfId="0" applyFont="1" applyFill="1"/>
    <xf numFmtId="0" fontId="19" fillId="0" borderId="9" xfId="0" applyFont="1" applyBorder="1" applyAlignment="1">
      <alignment horizontal="left" vertical="top"/>
    </xf>
    <xf numFmtId="0" fontId="21" fillId="0" borderId="9" xfId="100" applyNumberFormat="1" applyFont="1" applyBorder="1" applyAlignment="1">
      <alignment horizontal="left" vertical="top" wrapText="1"/>
    </xf>
    <xf numFmtId="0" fontId="22" fillId="0" borderId="0" xfId="2" applyFont="1" applyAlignment="1">
      <alignment horizontal="left"/>
    </xf>
    <xf numFmtId="0" fontId="25" fillId="0" borderId="0" xfId="2" applyFont="1" applyAlignment="1"/>
    <xf numFmtId="1" fontId="26" fillId="0" borderId="24" xfId="3" applyNumberFormat="1" applyFont="1" applyFill="1" applyBorder="1" applyAlignment="1"/>
    <xf numFmtId="1" fontId="26" fillId="0" borderId="2" xfId="3" applyNumberFormat="1" applyFont="1" applyFill="1" applyBorder="1" applyAlignment="1"/>
    <xf numFmtId="0" fontId="27" fillId="0" borderId="0" xfId="2" applyFont="1" applyAlignment="1"/>
    <xf numFmtId="1" fontId="26" fillId="0" borderId="12" xfId="3" applyNumberFormat="1" applyFont="1" applyFill="1" applyBorder="1" applyAlignment="1">
      <alignment horizontal="right" wrapText="1"/>
    </xf>
    <xf numFmtId="1" fontId="26" fillId="0" borderId="11" xfId="3" applyNumberFormat="1" applyFont="1" applyFill="1" applyBorder="1" applyAlignment="1">
      <alignment horizontal="right" wrapText="1"/>
    </xf>
    <xf numFmtId="1" fontId="26" fillId="0" borderId="16" xfId="3" applyNumberFormat="1" applyFont="1" applyFill="1" applyBorder="1" applyAlignment="1">
      <alignment horizontal="right" wrapText="1"/>
    </xf>
    <xf numFmtId="1" fontId="26" fillId="0" borderId="1" xfId="3" applyNumberFormat="1" applyFont="1" applyFill="1" applyBorder="1" applyAlignment="1">
      <alignment horizontal="right" wrapText="1"/>
    </xf>
    <xf numFmtId="1" fontId="26" fillId="0" borderId="17" xfId="3" applyNumberFormat="1" applyFont="1" applyFill="1" applyBorder="1" applyAlignment="1">
      <alignment horizontal="right" wrapText="1"/>
    </xf>
    <xf numFmtId="1" fontId="26" fillId="0" borderId="18" xfId="3" applyNumberFormat="1" applyFont="1" applyFill="1" applyBorder="1" applyAlignment="1">
      <alignment horizontal="right" wrapText="1"/>
    </xf>
    <xf numFmtId="1" fontId="26" fillId="0" borderId="19" xfId="3" applyNumberFormat="1" applyFont="1" applyFill="1" applyBorder="1" applyAlignment="1">
      <alignment horizontal="right" wrapText="1"/>
    </xf>
    <xf numFmtId="1" fontId="26" fillId="0" borderId="22" xfId="3" applyNumberFormat="1" applyFont="1" applyFill="1" applyBorder="1" applyAlignment="1">
      <alignment wrapText="1"/>
    </xf>
    <xf numFmtId="1" fontId="26" fillId="0" borderId="18" xfId="3" applyNumberFormat="1" applyFont="1" applyFill="1" applyBorder="1" applyAlignment="1">
      <alignment wrapText="1"/>
    </xf>
    <xf numFmtId="0" fontId="25" fillId="0" borderId="0" xfId="4" applyFont="1" applyFill="1"/>
    <xf numFmtId="0" fontId="23" fillId="4" borderId="13" xfId="3" applyFont="1" applyFill="1" applyBorder="1" applyAlignment="1">
      <alignment horizontal="left" vertical="center"/>
    </xf>
    <xf numFmtId="165" fontId="23" fillId="4" borderId="21" xfId="2" applyNumberFormat="1" applyFont="1" applyFill="1" applyBorder="1" applyAlignment="1">
      <alignment horizontal="right"/>
    </xf>
    <xf numFmtId="164" fontId="23" fillId="4" borderId="5" xfId="2" applyNumberFormat="1" applyFont="1" applyFill="1" applyBorder="1" applyAlignment="1">
      <alignment horizontal="right"/>
    </xf>
    <xf numFmtId="165" fontId="23" fillId="4" borderId="14" xfId="2" applyNumberFormat="1" applyFont="1" applyFill="1" applyBorder="1" applyAlignment="1">
      <alignment horizontal="right"/>
    </xf>
    <xf numFmtId="164" fontId="23" fillId="4" borderId="15" xfId="2" applyNumberFormat="1" applyFont="1" applyFill="1" applyBorder="1" applyAlignment="1">
      <alignment horizontal="right"/>
    </xf>
    <xf numFmtId="165" fontId="23" fillId="4" borderId="0" xfId="2" applyNumberFormat="1" applyFont="1" applyFill="1" applyBorder="1" applyAlignment="1">
      <alignment horizontal="right"/>
    </xf>
    <xf numFmtId="165" fontId="23" fillId="4" borderId="20" xfId="2" applyNumberFormat="1" applyFont="1" applyFill="1" applyBorder="1" applyAlignment="1">
      <alignment horizontal="right"/>
    </xf>
    <xf numFmtId="165" fontId="23" fillId="4" borderId="15" xfId="2" applyNumberFormat="1" applyFont="1" applyFill="1" applyBorder="1" applyAlignment="1">
      <alignment horizontal="right"/>
    </xf>
    <xf numFmtId="164" fontId="23" fillId="4" borderId="0" xfId="2" applyNumberFormat="1" applyFont="1" applyFill="1" applyBorder="1" applyAlignment="1">
      <alignment horizontal="right"/>
    </xf>
    <xf numFmtId="37" fontId="23" fillId="4" borderId="21" xfId="4" applyNumberFormat="1" applyFont="1" applyFill="1" applyBorder="1" applyAlignment="1">
      <alignment horizontal="right"/>
    </xf>
    <xf numFmtId="164" fontId="23" fillId="4" borderId="20" xfId="2" applyNumberFormat="1" applyFont="1" applyFill="1" applyBorder="1" applyAlignment="1">
      <alignment horizontal="right"/>
    </xf>
    <xf numFmtId="0" fontId="23" fillId="0" borderId="0" xfId="4" applyFont="1" applyFill="1"/>
    <xf numFmtId="0" fontId="25" fillId="0" borderId="0" xfId="4" applyFont="1"/>
    <xf numFmtId="0" fontId="23" fillId="0" borderId="0" xfId="1" applyFont="1" applyFill="1" applyBorder="1"/>
    <xf numFmtId="165" fontId="27" fillId="0" borderId="21" xfId="2" applyNumberFormat="1" applyFont="1" applyFill="1" applyBorder="1" applyAlignment="1">
      <alignment horizontal="right"/>
    </xf>
    <xf numFmtId="164" fontId="27" fillId="0" borderId="5" xfId="2" applyNumberFormat="1" applyFont="1" applyFill="1" applyBorder="1" applyAlignment="1">
      <alignment horizontal="right"/>
    </xf>
    <xf numFmtId="165" fontId="27" fillId="0" borderId="14" xfId="2" applyNumberFormat="1" applyFont="1" applyFill="1" applyBorder="1" applyAlignment="1">
      <alignment horizontal="right"/>
    </xf>
    <xf numFmtId="164" fontId="27" fillId="0" borderId="15" xfId="2" applyNumberFormat="1" applyFont="1" applyFill="1" applyBorder="1" applyAlignment="1">
      <alignment horizontal="right"/>
    </xf>
    <xf numFmtId="165" fontId="27" fillId="0" borderId="0" xfId="2" applyNumberFormat="1" applyFont="1" applyFill="1" applyBorder="1" applyAlignment="1">
      <alignment horizontal="right"/>
    </xf>
    <xf numFmtId="165" fontId="27" fillId="0" borderId="20" xfId="2" applyNumberFormat="1" applyFont="1" applyFill="1" applyBorder="1" applyAlignment="1">
      <alignment horizontal="right"/>
    </xf>
    <xf numFmtId="164" fontId="23" fillId="0" borderId="5" xfId="2" applyNumberFormat="1" applyFont="1" applyFill="1" applyBorder="1" applyAlignment="1">
      <alignment horizontal="right"/>
    </xf>
    <xf numFmtId="165" fontId="27" fillId="0" borderId="15" xfId="2" applyNumberFormat="1" applyFont="1" applyFill="1" applyBorder="1" applyAlignment="1">
      <alignment horizontal="right"/>
    </xf>
    <xf numFmtId="164" fontId="27" fillId="0" borderId="0" xfId="2" applyNumberFormat="1" applyFont="1" applyFill="1" applyBorder="1" applyAlignment="1">
      <alignment horizontal="right"/>
    </xf>
    <xf numFmtId="37" fontId="23" fillId="0" borderId="21" xfId="4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23" fillId="0" borderId="0" xfId="4" applyFont="1"/>
    <xf numFmtId="0" fontId="23" fillId="4" borderId="0" xfId="1" applyFont="1" applyFill="1" applyBorder="1"/>
    <xf numFmtId="165" fontId="27" fillId="4" borderId="21" xfId="2" applyNumberFormat="1" applyFont="1" applyFill="1" applyBorder="1" applyAlignment="1">
      <alignment horizontal="right"/>
    </xf>
    <xf numFmtId="164" fontId="27" fillId="4" borderId="5" xfId="2" applyNumberFormat="1" applyFont="1" applyFill="1" applyBorder="1" applyAlignment="1">
      <alignment horizontal="right"/>
    </xf>
    <xf numFmtId="165" fontId="27" fillId="4" borderId="14" xfId="2" applyNumberFormat="1" applyFont="1" applyFill="1" applyBorder="1" applyAlignment="1">
      <alignment horizontal="right"/>
    </xf>
    <xf numFmtId="164" fontId="27" fillId="4" borderId="15" xfId="2" applyNumberFormat="1" applyFont="1" applyFill="1" applyBorder="1" applyAlignment="1">
      <alignment horizontal="right"/>
    </xf>
    <xf numFmtId="165" fontId="27" fillId="4" borderId="0" xfId="2" applyNumberFormat="1" applyFont="1" applyFill="1" applyBorder="1" applyAlignment="1">
      <alignment horizontal="right"/>
    </xf>
    <xf numFmtId="165" fontId="27" fillId="4" borderId="20" xfId="2" applyNumberFormat="1" applyFont="1" applyFill="1" applyBorder="1" applyAlignment="1">
      <alignment horizontal="right"/>
    </xf>
    <xf numFmtId="165" fontId="27" fillId="4" borderId="15" xfId="2" applyNumberFormat="1" applyFont="1" applyFill="1" applyBorder="1" applyAlignment="1">
      <alignment horizontal="right"/>
    </xf>
    <xf numFmtId="164" fontId="27" fillId="4" borderId="0" xfId="2" applyNumberFormat="1" applyFont="1" applyFill="1" applyBorder="1" applyAlignment="1">
      <alignment horizontal="right"/>
    </xf>
    <xf numFmtId="0" fontId="23" fillId="0" borderId="1" xfId="1" applyFont="1" applyFill="1" applyBorder="1"/>
    <xf numFmtId="165" fontId="27" fillId="0" borderId="22" xfId="2" applyNumberFormat="1" applyFont="1" applyFill="1" applyBorder="1" applyAlignment="1">
      <alignment horizontal="right"/>
    </xf>
    <xf numFmtId="164" fontId="27" fillId="0" borderId="11" xfId="2" applyNumberFormat="1" applyFont="1" applyFill="1" applyBorder="1" applyAlignment="1">
      <alignment horizontal="right"/>
    </xf>
    <xf numFmtId="165" fontId="27" fillId="0" borderId="12" xfId="2" applyNumberFormat="1" applyFont="1" applyFill="1" applyBorder="1" applyAlignment="1">
      <alignment horizontal="right"/>
    </xf>
    <xf numFmtId="164" fontId="27" fillId="0" borderId="16" xfId="2" applyNumberFormat="1" applyFont="1" applyFill="1" applyBorder="1" applyAlignment="1">
      <alignment horizontal="right"/>
    </xf>
    <xf numFmtId="165" fontId="27" fillId="0" borderId="1" xfId="2" applyNumberFormat="1" applyFont="1" applyFill="1" applyBorder="1" applyAlignment="1">
      <alignment horizontal="right"/>
    </xf>
    <xf numFmtId="165" fontId="27" fillId="0" borderId="18" xfId="2" applyNumberFormat="1" applyFont="1" applyFill="1" applyBorder="1" applyAlignment="1">
      <alignment horizontal="right"/>
    </xf>
    <xf numFmtId="164" fontId="23" fillId="0" borderId="11" xfId="2" applyNumberFormat="1" applyFont="1" applyFill="1" applyBorder="1" applyAlignment="1">
      <alignment horizontal="right"/>
    </xf>
    <xf numFmtId="165" fontId="27" fillId="0" borderId="16" xfId="2" applyNumberFormat="1" applyFont="1" applyFill="1" applyBorder="1" applyAlignment="1">
      <alignment horizontal="right"/>
    </xf>
    <xf numFmtId="164" fontId="27" fillId="0" borderId="1" xfId="2" applyNumberFormat="1" applyFont="1" applyFill="1" applyBorder="1" applyAlignment="1">
      <alignment horizontal="right"/>
    </xf>
    <xf numFmtId="37" fontId="23" fillId="0" borderId="22" xfId="4" applyNumberFormat="1" applyFont="1" applyFill="1" applyBorder="1" applyAlignment="1">
      <alignment horizontal="right"/>
    </xf>
    <xf numFmtId="164" fontId="23" fillId="0" borderId="18" xfId="2" applyNumberFormat="1" applyFont="1" applyFill="1" applyBorder="1" applyAlignment="1">
      <alignment horizontal="right"/>
    </xf>
    <xf numFmtId="0" fontId="27" fillId="0" borderId="0" xfId="2" quotePrefix="1" applyFont="1"/>
    <xf numFmtId="0" fontId="27" fillId="0" borderId="0" xfId="2" applyFont="1"/>
    <xf numFmtId="0" fontId="27" fillId="0" borderId="0" xfId="2" applyFont="1" applyBorder="1"/>
    <xf numFmtId="0" fontId="23" fillId="0" borderId="0" xfId="4" applyFont="1" applyBorder="1"/>
    <xf numFmtId="0" fontId="25" fillId="3" borderId="0" xfId="2" applyFont="1" applyFill="1" applyBorder="1"/>
    <xf numFmtId="165" fontId="27" fillId="0" borderId="14" xfId="2" quotePrefix="1" applyNumberFormat="1" applyFont="1" applyFill="1" applyBorder="1" applyAlignment="1">
      <alignment horizontal="right"/>
    </xf>
    <xf numFmtId="165" fontId="27" fillId="0" borderId="0" xfId="2" quotePrefix="1" applyNumberFormat="1" applyFont="1" applyFill="1" applyBorder="1" applyAlignment="1">
      <alignment horizontal="right"/>
    </xf>
    <xf numFmtId="165" fontId="27" fillId="4" borderId="0" xfId="2" quotePrefix="1" applyNumberFormat="1" applyFont="1" applyFill="1" applyBorder="1" applyAlignment="1">
      <alignment horizontal="right"/>
    </xf>
    <xf numFmtId="0" fontId="23" fillId="0" borderId="0" xfId="2" quotePrefix="1" applyFont="1" applyFill="1" applyAlignment="1">
      <alignment horizontal="left"/>
    </xf>
    <xf numFmtId="0" fontId="23" fillId="0" borderId="0" xfId="4" applyFont="1" applyFill="1" applyBorder="1"/>
    <xf numFmtId="1" fontId="26" fillId="0" borderId="25" xfId="3" applyNumberFormat="1" applyFont="1" applyFill="1" applyBorder="1" applyAlignment="1">
      <alignment horizontal="center" wrapText="1"/>
    </xf>
    <xf numFmtId="1" fontId="26" fillId="0" borderId="27" xfId="3" applyNumberFormat="1" applyFont="1" applyFill="1" applyBorder="1" applyAlignment="1">
      <alignment horizontal="center" wrapText="1"/>
    </xf>
    <xf numFmtId="0" fontId="28" fillId="0" borderId="0" xfId="23" applyFont="1" applyAlignment="1">
      <alignment wrapText="1"/>
    </xf>
    <xf numFmtId="0" fontId="26" fillId="0" borderId="0" xfId="3" applyFont="1" applyFill="1" applyBorder="1" applyAlignment="1">
      <alignment horizontal="left"/>
    </xf>
    <xf numFmtId="0" fontId="26" fillId="0" borderId="1" xfId="3" applyFont="1" applyFill="1" applyBorder="1" applyAlignment="1">
      <alignment horizontal="left"/>
    </xf>
    <xf numFmtId="1" fontId="26" fillId="0" borderId="8" xfId="3" applyNumberFormat="1" applyFont="1" applyFill="1" applyBorder="1" applyAlignment="1">
      <alignment horizontal="center" wrapText="1"/>
    </xf>
    <xf numFmtId="1" fontId="26" fillId="0" borderId="7" xfId="3" applyNumberFormat="1" applyFont="1" applyFill="1" applyBorder="1" applyAlignment="1">
      <alignment horizontal="center" wrapText="1"/>
    </xf>
    <xf numFmtId="1" fontId="26" fillId="0" borderId="3" xfId="3" applyNumberFormat="1" applyFont="1" applyFill="1" applyBorder="1" applyAlignment="1">
      <alignment horizontal="center"/>
    </xf>
    <xf numFmtId="1" fontId="26" fillId="0" borderId="4" xfId="3" applyNumberFormat="1" applyFont="1" applyFill="1" applyBorder="1" applyAlignment="1">
      <alignment horizontal="center"/>
    </xf>
    <xf numFmtId="1" fontId="26" fillId="0" borderId="28" xfId="3" applyNumberFormat="1" applyFont="1" applyFill="1" applyBorder="1" applyAlignment="1">
      <alignment horizontal="center"/>
    </xf>
    <xf numFmtId="1" fontId="26" fillId="0" borderId="24" xfId="3" applyNumberFormat="1" applyFont="1" applyFill="1" applyBorder="1" applyAlignment="1">
      <alignment horizontal="center" wrapText="1"/>
    </xf>
    <xf numFmtId="1" fontId="26" fillId="0" borderId="13" xfId="3" applyNumberFormat="1" applyFont="1" applyFill="1" applyBorder="1" applyAlignment="1">
      <alignment horizontal="center" wrapText="1"/>
    </xf>
    <xf numFmtId="1" fontId="26" fillId="0" borderId="26" xfId="3" applyNumberFormat="1" applyFont="1" applyFill="1" applyBorder="1" applyAlignment="1">
      <alignment horizontal="center" wrapText="1"/>
    </xf>
    <xf numFmtId="1" fontId="26" fillId="0" borderId="6" xfId="3" applyNumberFormat="1" applyFont="1" applyFill="1" applyBorder="1" applyAlignment="1">
      <alignment horizontal="center" wrapText="1"/>
    </xf>
    <xf numFmtId="1" fontId="26" fillId="0" borderId="9" xfId="3" applyNumberFormat="1" applyFont="1" applyFill="1" applyBorder="1" applyAlignment="1">
      <alignment horizontal="center" wrapText="1"/>
    </xf>
    <xf numFmtId="1" fontId="26" fillId="0" borderId="10" xfId="3" applyNumberFormat="1" applyFont="1" applyFill="1" applyBorder="1" applyAlignment="1">
      <alignment horizontal="center" wrapText="1"/>
    </xf>
    <xf numFmtId="1" fontId="26" fillId="0" borderId="23" xfId="3" applyNumberFormat="1" applyFont="1" applyFill="1" applyBorder="1" applyAlignment="1">
      <alignment horizontal="center" wrapText="1"/>
    </xf>
    <xf numFmtId="1" fontId="26" fillId="0" borderId="21" xfId="3" applyNumberFormat="1" applyFont="1" applyFill="1" applyBorder="1" applyAlignment="1">
      <alignment horizontal="center" wrapText="1"/>
    </xf>
    <xf numFmtId="1" fontId="26" fillId="0" borderId="29" xfId="3" applyNumberFormat="1" applyFont="1" applyFill="1" applyBorder="1" applyAlignment="1">
      <alignment horizontal="center" wrapText="1"/>
    </xf>
    <xf numFmtId="1" fontId="26" fillId="0" borderId="20" xfId="3" applyNumberFormat="1" applyFont="1" applyFill="1" applyBorder="1" applyAlignment="1">
      <alignment horizontal="center" wrapText="1"/>
    </xf>
  </cellXfs>
  <cellStyles count="143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G6"/>
  <sheetViews>
    <sheetView showGridLines="0" workbookViewId="0"/>
  </sheetViews>
  <sheetFormatPr defaultColWidth="11" defaultRowHeight="15.95" customHeight="1" x14ac:dyDescent="0.2"/>
  <cols>
    <col min="1" max="1" width="6.1640625" style="24" bestFit="1" customWidth="1"/>
    <col min="2" max="2" width="10.1640625" style="24" bestFit="1" customWidth="1"/>
    <col min="3" max="3" width="23" style="12" customWidth="1"/>
    <col min="4" max="4" width="151" style="12" customWidth="1"/>
    <col min="5" max="7" width="11" style="15"/>
    <col min="8" max="16384" width="11" style="12"/>
  </cols>
  <sheetData>
    <row r="1" spans="1:7" ht="32.1" customHeight="1" x14ac:dyDescent="0.3">
      <c r="C1" s="14" t="s">
        <v>16</v>
      </c>
      <c r="D1" s="14" t="s">
        <v>17</v>
      </c>
    </row>
    <row r="2" spans="1:7" ht="15.95" customHeight="1" x14ac:dyDescent="0.25">
      <c r="D2" s="13"/>
    </row>
    <row r="3" spans="1:7" s="18" customFormat="1" ht="32.1" customHeight="1" x14ac:dyDescent="0.25">
      <c r="A3" s="25"/>
      <c r="B3" s="25"/>
      <c r="C3" s="16"/>
      <c r="D3" s="19" t="s">
        <v>18</v>
      </c>
      <c r="E3" s="17"/>
      <c r="F3" s="17"/>
      <c r="G3" s="17"/>
    </row>
    <row r="4" spans="1:7" s="22" customFormat="1" ht="50.1" customHeight="1" x14ac:dyDescent="0.2">
      <c r="A4" s="20">
        <v>101</v>
      </c>
      <c r="B4" s="21" t="s">
        <v>13</v>
      </c>
      <c r="C4" s="26" t="str">
        <f>CONCATENATE("SCH ",A4,B4)</f>
        <v>SCH 101 Total</v>
      </c>
      <c r="D4" s="27" t="str">
        <f>'SwD IDEA Enrollment'!B2:B2</f>
        <v>Number and percentage of public school students with disabilities served under IDEA overall and by race/ethnicity, and those who are English language learners, by state: School Year 2013-14</v>
      </c>
      <c r="E4" s="23"/>
      <c r="F4" s="23"/>
      <c r="G4" s="23"/>
    </row>
    <row r="5" spans="1:7" s="22" customFormat="1" ht="50.1" customHeight="1" x14ac:dyDescent="0.2">
      <c r="A5" s="20">
        <v>101</v>
      </c>
      <c r="B5" s="21" t="s">
        <v>14</v>
      </c>
      <c r="C5" s="26" t="str">
        <f t="shared" ref="C5:C6" si="0">CONCATENATE("SCH ",A5,B5)</f>
        <v>SCH 101 Male</v>
      </c>
      <c r="D5" s="27" t="str">
        <f>'SwD IDEA Enrollment - Male'!B2:B2</f>
        <v>Number and percentage of public school male students with disabilities served under IDEA overall and by race/ethnicity, and those who are English language learners, by state: School Year 2013-14</v>
      </c>
      <c r="E5" s="23"/>
      <c r="F5" s="23"/>
      <c r="G5" s="23"/>
    </row>
    <row r="6" spans="1:7" s="22" customFormat="1" ht="50.1" customHeight="1" x14ac:dyDescent="0.2">
      <c r="A6" s="20">
        <v>101</v>
      </c>
      <c r="B6" s="21" t="s">
        <v>15</v>
      </c>
      <c r="C6" s="26" t="str">
        <f t="shared" si="0"/>
        <v>SCH 101 Female</v>
      </c>
      <c r="D6" s="27" t="str">
        <f>'SwD IDEA Enrollment - Female'!B2:B2</f>
        <v>Number and percentage of public school female students with disabilities served under IDEA overall and by race/ethnicity, and those who are English language learners, by state: School Year 2013-14</v>
      </c>
      <c r="E6" s="23"/>
      <c r="F6" s="23"/>
      <c r="G6" s="23"/>
    </row>
  </sheetData>
  <phoneticPr fontId="14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62"/>
  <sheetViews>
    <sheetView showGridLines="0" tabSelected="1" zoomScale="90" zoomScaleNormal="90" workbookViewId="0">
      <selection activeCell="B1" sqref="B1"/>
    </sheetView>
  </sheetViews>
  <sheetFormatPr defaultColWidth="12.1640625" defaultRowHeight="14.25" x14ac:dyDescent="0.2"/>
  <cols>
    <col min="1" max="1" width="13" style="11" customWidth="1"/>
    <col min="2" max="2" width="22.83203125" style="2" customWidth="1"/>
    <col min="3" max="7" width="13" style="2" customWidth="1"/>
    <col min="8" max="8" width="14.83203125" style="2" bestFit="1" customWidth="1"/>
    <col min="9" max="9" width="13" style="2" customWidth="1"/>
    <col min="10" max="10" width="14.83203125" style="2" bestFit="1" customWidth="1"/>
    <col min="11" max="11" width="13" style="2" customWidth="1"/>
    <col min="12" max="12" width="14.83203125" style="2" bestFit="1" customWidth="1"/>
    <col min="13" max="18" width="13" style="2" customWidth="1"/>
    <col min="19" max="19" width="13" style="5" customWidth="1"/>
    <col min="20" max="20" width="13" style="7" customWidth="1"/>
    <col min="21" max="22" width="13" style="2" customWidth="1"/>
    <col min="23" max="16384" width="12.1640625" style="8"/>
  </cols>
  <sheetData>
    <row r="1" spans="1:22" s="2" customFormat="1" ht="15" customHeight="1" x14ac:dyDescent="0.2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"/>
      <c r="T1" s="5"/>
      <c r="U1" s="1"/>
      <c r="V1" s="1"/>
    </row>
    <row r="2" spans="1:22" s="28" customFormat="1" ht="18" x14ac:dyDescent="0.25"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s="2" customFormat="1" ht="15" customHeight="1" thickBot="1" x14ac:dyDescent="0.3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32" customFormat="1" ht="15" customHeight="1" x14ac:dyDescent="0.2">
      <c r="A4" s="29"/>
      <c r="B4" s="103" t="s">
        <v>0</v>
      </c>
      <c r="C4" s="30"/>
      <c r="D4" s="31"/>
      <c r="E4" s="107" t="s">
        <v>11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10" t="s">
        <v>20</v>
      </c>
      <c r="T4" s="111"/>
      <c r="U4" s="116" t="s">
        <v>10</v>
      </c>
      <c r="V4" s="118" t="s">
        <v>12</v>
      </c>
    </row>
    <row r="5" spans="1:22" s="32" customFormat="1" ht="30" customHeight="1" x14ac:dyDescent="0.2">
      <c r="A5" s="29"/>
      <c r="B5" s="103"/>
      <c r="C5" s="100" t="s">
        <v>19</v>
      </c>
      <c r="D5" s="101"/>
      <c r="E5" s="113" t="s">
        <v>1</v>
      </c>
      <c r="F5" s="106"/>
      <c r="G5" s="114" t="s">
        <v>2</v>
      </c>
      <c r="H5" s="106"/>
      <c r="I5" s="105" t="s">
        <v>3</v>
      </c>
      <c r="J5" s="106"/>
      <c r="K5" s="105" t="s">
        <v>4</v>
      </c>
      <c r="L5" s="106"/>
      <c r="M5" s="105" t="s">
        <v>5</v>
      </c>
      <c r="N5" s="106"/>
      <c r="O5" s="105" t="s">
        <v>6</v>
      </c>
      <c r="P5" s="106"/>
      <c r="Q5" s="105" t="s">
        <v>7</v>
      </c>
      <c r="R5" s="115"/>
      <c r="S5" s="100"/>
      <c r="T5" s="112"/>
      <c r="U5" s="117"/>
      <c r="V5" s="119"/>
    </row>
    <row r="6" spans="1:22" s="32" customFormat="1" ht="15" customHeight="1" thickBot="1" x14ac:dyDescent="0.25">
      <c r="A6" s="29"/>
      <c r="B6" s="104"/>
      <c r="C6" s="33" t="s">
        <v>8</v>
      </c>
      <c r="D6" s="34" t="s">
        <v>9</v>
      </c>
      <c r="E6" s="33" t="s">
        <v>8</v>
      </c>
      <c r="F6" s="35" t="s">
        <v>9</v>
      </c>
      <c r="G6" s="36" t="s">
        <v>8</v>
      </c>
      <c r="H6" s="37" t="s">
        <v>9</v>
      </c>
      <c r="I6" s="36" t="s">
        <v>8</v>
      </c>
      <c r="J6" s="37" t="s">
        <v>9</v>
      </c>
      <c r="K6" s="36" t="s">
        <v>8</v>
      </c>
      <c r="L6" s="37" t="s">
        <v>9</v>
      </c>
      <c r="M6" s="36" t="s">
        <v>8</v>
      </c>
      <c r="N6" s="37" t="s">
        <v>9</v>
      </c>
      <c r="O6" s="36" t="s">
        <v>8</v>
      </c>
      <c r="P6" s="37" t="s">
        <v>9</v>
      </c>
      <c r="Q6" s="38" t="s">
        <v>8</v>
      </c>
      <c r="R6" s="39" t="s">
        <v>9</v>
      </c>
      <c r="S6" s="36" t="s">
        <v>8</v>
      </c>
      <c r="T6" s="36" t="s">
        <v>9</v>
      </c>
      <c r="U6" s="40"/>
      <c r="V6" s="41"/>
    </row>
    <row r="7" spans="1:22" s="54" customFormat="1" ht="15" customHeight="1" x14ac:dyDescent="0.2">
      <c r="A7" s="42"/>
      <c r="B7" s="43" t="s">
        <v>21</v>
      </c>
      <c r="C7" s="44">
        <v>6109314</v>
      </c>
      <c r="D7" s="45">
        <v>100</v>
      </c>
      <c r="E7" s="46">
        <v>85330</v>
      </c>
      <c r="F7" s="47">
        <v>1.3967000000000001</v>
      </c>
      <c r="G7" s="48">
        <v>145413</v>
      </c>
      <c r="H7" s="47">
        <v>2.3801999999999999</v>
      </c>
      <c r="I7" s="48">
        <v>1407276</v>
      </c>
      <c r="J7" s="47">
        <v>23.0349</v>
      </c>
      <c r="K7" s="48">
        <v>1133038</v>
      </c>
      <c r="L7" s="47">
        <v>18.546099999999999</v>
      </c>
      <c r="M7" s="48">
        <v>3136594</v>
      </c>
      <c r="N7" s="47">
        <v>51.341200000000001</v>
      </c>
      <c r="O7" s="48">
        <v>20206</v>
      </c>
      <c r="P7" s="47">
        <v>0.33069999999999999</v>
      </c>
      <c r="Q7" s="49">
        <v>181457</v>
      </c>
      <c r="R7" s="45">
        <v>2.9702000000000002</v>
      </c>
      <c r="S7" s="50">
        <v>620390</v>
      </c>
      <c r="T7" s="51">
        <v>10.1548</v>
      </c>
      <c r="U7" s="52">
        <v>95507</v>
      </c>
      <c r="V7" s="53">
        <v>99.974900000000005</v>
      </c>
    </row>
    <row r="8" spans="1:22" s="68" customFormat="1" ht="15" customHeight="1" x14ac:dyDescent="0.2">
      <c r="A8" s="55"/>
      <c r="B8" s="56" t="s">
        <v>22</v>
      </c>
      <c r="C8" s="57">
        <v>90805</v>
      </c>
      <c r="D8" s="58">
        <v>100</v>
      </c>
      <c r="E8" s="59">
        <v>705</v>
      </c>
      <c r="F8" s="60">
        <v>0.77639999999999998</v>
      </c>
      <c r="G8" s="61">
        <v>773</v>
      </c>
      <c r="H8" s="60">
        <v>0.85129999999999995</v>
      </c>
      <c r="I8" s="61">
        <v>3571</v>
      </c>
      <c r="J8" s="60">
        <v>3.9325999999999999</v>
      </c>
      <c r="K8" s="61">
        <v>31231</v>
      </c>
      <c r="L8" s="60">
        <v>34.393500000000003</v>
      </c>
      <c r="M8" s="61">
        <v>53077</v>
      </c>
      <c r="N8" s="60">
        <v>58.451599999999999</v>
      </c>
      <c r="O8" s="61">
        <v>49</v>
      </c>
      <c r="P8" s="60">
        <v>5.3999999999999999E-2</v>
      </c>
      <c r="Q8" s="62">
        <v>1399</v>
      </c>
      <c r="R8" s="63">
        <v>1.5407</v>
      </c>
      <c r="S8" s="64">
        <v>2360</v>
      </c>
      <c r="T8" s="65">
        <v>2.5990000000000002</v>
      </c>
      <c r="U8" s="66">
        <v>1397</v>
      </c>
      <c r="V8" s="67">
        <v>100</v>
      </c>
    </row>
    <row r="9" spans="1:22" s="68" customFormat="1" ht="15" customHeight="1" x14ac:dyDescent="0.2">
      <c r="A9" s="55"/>
      <c r="B9" s="69" t="s">
        <v>23</v>
      </c>
      <c r="C9" s="70">
        <v>16408</v>
      </c>
      <c r="D9" s="71">
        <v>100</v>
      </c>
      <c r="E9" s="72">
        <v>4451</v>
      </c>
      <c r="F9" s="73">
        <v>27.126999999999999</v>
      </c>
      <c r="G9" s="74">
        <v>616</v>
      </c>
      <c r="H9" s="73">
        <v>3.7543000000000002</v>
      </c>
      <c r="I9" s="74">
        <v>1194</v>
      </c>
      <c r="J9" s="73">
        <v>7.2769000000000004</v>
      </c>
      <c r="K9" s="74">
        <v>698</v>
      </c>
      <c r="L9" s="73">
        <v>4.2539999999999996</v>
      </c>
      <c r="M9" s="74">
        <v>7351</v>
      </c>
      <c r="N9" s="73">
        <v>44.801299999999998</v>
      </c>
      <c r="O9" s="74">
        <v>378</v>
      </c>
      <c r="P9" s="73">
        <v>2.3037999999999998</v>
      </c>
      <c r="Q9" s="75">
        <v>1720</v>
      </c>
      <c r="R9" s="45">
        <v>10.482699999999999</v>
      </c>
      <c r="S9" s="76">
        <v>2448</v>
      </c>
      <c r="T9" s="77">
        <v>14.919600000000001</v>
      </c>
      <c r="U9" s="52">
        <v>495</v>
      </c>
      <c r="V9" s="53">
        <v>100</v>
      </c>
    </row>
    <row r="10" spans="1:22" s="68" customFormat="1" ht="15" customHeight="1" x14ac:dyDescent="0.2">
      <c r="A10" s="55"/>
      <c r="B10" s="56" t="s">
        <v>24</v>
      </c>
      <c r="C10" s="57">
        <v>127587</v>
      </c>
      <c r="D10" s="58">
        <v>100</v>
      </c>
      <c r="E10" s="59">
        <v>7788</v>
      </c>
      <c r="F10" s="60">
        <v>6.1040999999999999</v>
      </c>
      <c r="G10" s="61">
        <v>1801</v>
      </c>
      <c r="H10" s="60">
        <v>1.4116</v>
      </c>
      <c r="I10" s="61">
        <v>55271</v>
      </c>
      <c r="J10" s="60">
        <v>43.3202</v>
      </c>
      <c r="K10" s="61">
        <v>7858</v>
      </c>
      <c r="L10" s="60">
        <v>6.1589</v>
      </c>
      <c r="M10" s="61">
        <v>51754</v>
      </c>
      <c r="N10" s="60">
        <v>40.563699999999997</v>
      </c>
      <c r="O10" s="61">
        <v>443</v>
      </c>
      <c r="P10" s="60">
        <v>0.34720000000000001</v>
      </c>
      <c r="Q10" s="62">
        <v>2672</v>
      </c>
      <c r="R10" s="63">
        <v>2.0943000000000001</v>
      </c>
      <c r="S10" s="64">
        <v>9944</v>
      </c>
      <c r="T10" s="65">
        <v>7.7938999999999998</v>
      </c>
      <c r="U10" s="66">
        <v>1913</v>
      </c>
      <c r="V10" s="67">
        <v>100</v>
      </c>
    </row>
    <row r="11" spans="1:22" s="68" customFormat="1" ht="15" customHeight="1" x14ac:dyDescent="0.2">
      <c r="A11" s="55"/>
      <c r="B11" s="69" t="s">
        <v>25</v>
      </c>
      <c r="C11" s="70">
        <v>50887</v>
      </c>
      <c r="D11" s="71">
        <v>100</v>
      </c>
      <c r="E11" s="72">
        <v>383</v>
      </c>
      <c r="F11" s="73">
        <v>0.75260000000000005</v>
      </c>
      <c r="G11" s="74">
        <v>371</v>
      </c>
      <c r="H11" s="73">
        <v>0.72909999999999997</v>
      </c>
      <c r="I11" s="74">
        <v>4499</v>
      </c>
      <c r="J11" s="73">
        <v>8.8412000000000006</v>
      </c>
      <c r="K11" s="74">
        <v>11972</v>
      </c>
      <c r="L11" s="73">
        <v>23.526599999999998</v>
      </c>
      <c r="M11" s="74">
        <v>32694</v>
      </c>
      <c r="N11" s="73">
        <v>64.248199999999997</v>
      </c>
      <c r="O11" s="74">
        <v>193</v>
      </c>
      <c r="P11" s="73">
        <v>0.37930000000000003</v>
      </c>
      <c r="Q11" s="75">
        <v>775</v>
      </c>
      <c r="R11" s="45">
        <v>1.5229999999999999</v>
      </c>
      <c r="S11" s="76">
        <v>3577</v>
      </c>
      <c r="T11" s="77">
        <v>7.0293000000000001</v>
      </c>
      <c r="U11" s="52">
        <v>1085</v>
      </c>
      <c r="V11" s="53">
        <v>100</v>
      </c>
    </row>
    <row r="12" spans="1:22" s="68" customFormat="1" ht="15" customHeight="1" x14ac:dyDescent="0.2">
      <c r="A12" s="55"/>
      <c r="B12" s="56" t="s">
        <v>26</v>
      </c>
      <c r="C12" s="57">
        <v>636936</v>
      </c>
      <c r="D12" s="58">
        <v>100</v>
      </c>
      <c r="E12" s="59">
        <v>5935</v>
      </c>
      <c r="F12" s="60">
        <v>0.93179999999999996</v>
      </c>
      <c r="G12" s="61">
        <v>38393</v>
      </c>
      <c r="H12" s="60">
        <v>6.0278</v>
      </c>
      <c r="I12" s="61">
        <v>351923</v>
      </c>
      <c r="J12" s="60">
        <v>55.252499999999998</v>
      </c>
      <c r="K12" s="61">
        <v>56114</v>
      </c>
      <c r="L12" s="60">
        <v>8.81</v>
      </c>
      <c r="M12" s="61">
        <v>162059</v>
      </c>
      <c r="N12" s="60">
        <v>25.4435</v>
      </c>
      <c r="O12" s="61">
        <v>3674</v>
      </c>
      <c r="P12" s="60">
        <v>0.57679999999999998</v>
      </c>
      <c r="Q12" s="62">
        <v>18838</v>
      </c>
      <c r="R12" s="63">
        <v>2.9575999999999998</v>
      </c>
      <c r="S12" s="64">
        <v>195354</v>
      </c>
      <c r="T12" s="65">
        <v>30.6709</v>
      </c>
      <c r="U12" s="66">
        <v>9883</v>
      </c>
      <c r="V12" s="67">
        <v>99.979799999999997</v>
      </c>
    </row>
    <row r="13" spans="1:22" s="68" customFormat="1" ht="15" customHeight="1" x14ac:dyDescent="0.2">
      <c r="A13" s="55"/>
      <c r="B13" s="69" t="s">
        <v>27</v>
      </c>
      <c r="C13" s="70">
        <v>87698</v>
      </c>
      <c r="D13" s="71">
        <v>100</v>
      </c>
      <c r="E13" s="72">
        <v>969</v>
      </c>
      <c r="F13" s="73">
        <v>1.1049</v>
      </c>
      <c r="G13" s="74">
        <v>1489</v>
      </c>
      <c r="H13" s="73">
        <v>1.6979</v>
      </c>
      <c r="I13" s="74">
        <v>31442</v>
      </c>
      <c r="J13" s="73">
        <v>35.852600000000002</v>
      </c>
      <c r="K13" s="74">
        <v>5365</v>
      </c>
      <c r="L13" s="73">
        <v>6.1176000000000004</v>
      </c>
      <c r="M13" s="74">
        <v>45268</v>
      </c>
      <c r="N13" s="73">
        <v>51.618099999999998</v>
      </c>
      <c r="O13" s="74">
        <v>165</v>
      </c>
      <c r="P13" s="73">
        <v>0.18809999999999999</v>
      </c>
      <c r="Q13" s="75">
        <v>3000</v>
      </c>
      <c r="R13" s="45">
        <v>3.4207999999999998</v>
      </c>
      <c r="S13" s="76">
        <v>13977</v>
      </c>
      <c r="T13" s="77">
        <v>15.9376</v>
      </c>
      <c r="U13" s="52">
        <v>1841</v>
      </c>
      <c r="V13" s="53">
        <v>100</v>
      </c>
    </row>
    <row r="14" spans="1:22" s="68" customFormat="1" ht="15" customHeight="1" x14ac:dyDescent="0.2">
      <c r="A14" s="55"/>
      <c r="B14" s="56" t="s">
        <v>28</v>
      </c>
      <c r="C14" s="57">
        <v>67114</v>
      </c>
      <c r="D14" s="58">
        <v>100</v>
      </c>
      <c r="E14" s="59">
        <v>217</v>
      </c>
      <c r="F14" s="60">
        <v>0.32329999999999998</v>
      </c>
      <c r="G14" s="61">
        <v>1521</v>
      </c>
      <c r="H14" s="60">
        <v>2.2663000000000002</v>
      </c>
      <c r="I14" s="61">
        <v>16724</v>
      </c>
      <c r="J14" s="60">
        <v>24.918800000000001</v>
      </c>
      <c r="K14" s="61">
        <v>10796</v>
      </c>
      <c r="L14" s="60">
        <v>16.086099999999995</v>
      </c>
      <c r="M14" s="61">
        <v>36247</v>
      </c>
      <c r="N14" s="60">
        <v>54.008099999999999</v>
      </c>
      <c r="O14" s="61">
        <v>44</v>
      </c>
      <c r="P14" s="60">
        <v>6.5600000000000006E-2</v>
      </c>
      <c r="Q14" s="62">
        <v>1565</v>
      </c>
      <c r="R14" s="63">
        <v>2.3319000000000001</v>
      </c>
      <c r="S14" s="64">
        <v>5614</v>
      </c>
      <c r="T14" s="65">
        <v>8.3649000000000004</v>
      </c>
      <c r="U14" s="66">
        <v>1140</v>
      </c>
      <c r="V14" s="67">
        <v>99.912300000000002</v>
      </c>
    </row>
    <row r="15" spans="1:22" s="68" customFormat="1" ht="15" customHeight="1" x14ac:dyDescent="0.2">
      <c r="A15" s="55"/>
      <c r="B15" s="69" t="s">
        <v>29</v>
      </c>
      <c r="C15" s="70">
        <v>20260</v>
      </c>
      <c r="D15" s="71">
        <v>100</v>
      </c>
      <c r="E15" s="72">
        <v>106</v>
      </c>
      <c r="F15" s="73">
        <v>0.5232</v>
      </c>
      <c r="G15" s="74">
        <v>304</v>
      </c>
      <c r="H15" s="73">
        <v>1.5004999999999999</v>
      </c>
      <c r="I15" s="74">
        <v>2740</v>
      </c>
      <c r="J15" s="73">
        <v>13.5242</v>
      </c>
      <c r="K15" s="74">
        <v>7921</v>
      </c>
      <c r="L15" s="73">
        <v>39.096699999999998</v>
      </c>
      <c r="M15" s="74">
        <v>8693</v>
      </c>
      <c r="N15" s="73">
        <v>42.907200000000003</v>
      </c>
      <c r="O15" s="74">
        <v>20</v>
      </c>
      <c r="P15" s="73">
        <v>9.8699999999999996E-2</v>
      </c>
      <c r="Q15" s="75">
        <v>476</v>
      </c>
      <c r="R15" s="45">
        <v>2.3494999999999999</v>
      </c>
      <c r="S15" s="76">
        <v>1444</v>
      </c>
      <c r="T15" s="77">
        <v>7.1273</v>
      </c>
      <c r="U15" s="52">
        <v>227</v>
      </c>
      <c r="V15" s="53">
        <v>100</v>
      </c>
    </row>
    <row r="16" spans="1:22" s="68" customFormat="1" ht="15" customHeight="1" x14ac:dyDescent="0.2">
      <c r="A16" s="55"/>
      <c r="B16" s="56" t="s">
        <v>30</v>
      </c>
      <c r="C16" s="57">
        <v>10440</v>
      </c>
      <c r="D16" s="58">
        <v>100</v>
      </c>
      <c r="E16" s="59">
        <v>8</v>
      </c>
      <c r="F16" s="60">
        <v>7.6600000000000001E-2</v>
      </c>
      <c r="G16" s="61">
        <v>64</v>
      </c>
      <c r="H16" s="60">
        <v>0.61299999999999999</v>
      </c>
      <c r="I16" s="61">
        <v>1428</v>
      </c>
      <c r="J16" s="60">
        <v>13.6782</v>
      </c>
      <c r="K16" s="61">
        <v>8385</v>
      </c>
      <c r="L16" s="60">
        <v>80.316100000000006</v>
      </c>
      <c r="M16" s="61">
        <v>457</v>
      </c>
      <c r="N16" s="60">
        <v>4.3773999999999997</v>
      </c>
      <c r="O16" s="61">
        <v>14</v>
      </c>
      <c r="P16" s="60">
        <v>0.1341</v>
      </c>
      <c r="Q16" s="62">
        <v>84</v>
      </c>
      <c r="R16" s="63">
        <v>0.80459999999999998</v>
      </c>
      <c r="S16" s="64">
        <v>1218</v>
      </c>
      <c r="T16" s="65">
        <v>11.666700000000001</v>
      </c>
      <c r="U16" s="66">
        <v>204</v>
      </c>
      <c r="V16" s="67">
        <v>100</v>
      </c>
    </row>
    <row r="17" spans="1:22" s="68" customFormat="1" ht="15" customHeight="1" x14ac:dyDescent="0.2">
      <c r="A17" s="55"/>
      <c r="B17" s="69" t="s">
        <v>31</v>
      </c>
      <c r="C17" s="70">
        <v>340659</v>
      </c>
      <c r="D17" s="71">
        <v>100</v>
      </c>
      <c r="E17" s="72">
        <v>1196</v>
      </c>
      <c r="F17" s="73">
        <v>0.35110000000000002</v>
      </c>
      <c r="G17" s="74">
        <v>4336</v>
      </c>
      <c r="H17" s="73">
        <v>1.2727999999999999</v>
      </c>
      <c r="I17" s="74">
        <v>96689</v>
      </c>
      <c r="J17" s="73">
        <v>28.382899999999999</v>
      </c>
      <c r="K17" s="74">
        <v>88547</v>
      </c>
      <c r="L17" s="73">
        <v>25.992899999999999</v>
      </c>
      <c r="M17" s="74">
        <v>139466</v>
      </c>
      <c r="N17" s="73">
        <v>40.940100000000001</v>
      </c>
      <c r="O17" s="74">
        <v>272</v>
      </c>
      <c r="P17" s="73">
        <v>7.9799999999999996E-2</v>
      </c>
      <c r="Q17" s="75">
        <v>10153</v>
      </c>
      <c r="R17" s="45">
        <v>2.9803999999999999</v>
      </c>
      <c r="S17" s="76">
        <v>30820</v>
      </c>
      <c r="T17" s="77">
        <v>9.0472000000000001</v>
      </c>
      <c r="U17" s="52">
        <v>3954</v>
      </c>
      <c r="V17" s="53">
        <v>100</v>
      </c>
    </row>
    <row r="18" spans="1:22" s="68" customFormat="1" ht="15" customHeight="1" x14ac:dyDescent="0.2">
      <c r="A18" s="55"/>
      <c r="B18" s="56" t="s">
        <v>32</v>
      </c>
      <c r="C18" s="57">
        <v>193914</v>
      </c>
      <c r="D18" s="58">
        <v>100</v>
      </c>
      <c r="E18" s="59">
        <v>395</v>
      </c>
      <c r="F18" s="60">
        <v>0.20369999999999999</v>
      </c>
      <c r="G18" s="61">
        <v>3184</v>
      </c>
      <c r="H18" s="60">
        <v>1.6419999999999999</v>
      </c>
      <c r="I18" s="61">
        <v>22843</v>
      </c>
      <c r="J18" s="60">
        <v>11.78</v>
      </c>
      <c r="K18" s="61">
        <v>76118</v>
      </c>
      <c r="L18" s="60">
        <v>39.253500000000003</v>
      </c>
      <c r="M18" s="61">
        <v>85240</v>
      </c>
      <c r="N18" s="60">
        <v>43.957599999999999</v>
      </c>
      <c r="O18" s="61">
        <v>146</v>
      </c>
      <c r="P18" s="60">
        <v>7.5300000000000006E-2</v>
      </c>
      <c r="Q18" s="62">
        <v>5988</v>
      </c>
      <c r="R18" s="63">
        <v>3.0880000000000001</v>
      </c>
      <c r="S18" s="64">
        <v>11307</v>
      </c>
      <c r="T18" s="65">
        <v>5.8308999999999997</v>
      </c>
      <c r="U18" s="66">
        <v>2444</v>
      </c>
      <c r="V18" s="67">
        <v>99.795400000000001</v>
      </c>
    </row>
    <row r="19" spans="1:22" s="68" customFormat="1" ht="15" customHeight="1" x14ac:dyDescent="0.2">
      <c r="A19" s="55"/>
      <c r="B19" s="69" t="s">
        <v>33</v>
      </c>
      <c r="C19" s="70">
        <v>19277</v>
      </c>
      <c r="D19" s="71">
        <v>100</v>
      </c>
      <c r="E19" s="72">
        <v>116</v>
      </c>
      <c r="F19" s="73">
        <v>0.6018</v>
      </c>
      <c r="G19" s="74">
        <v>4060</v>
      </c>
      <c r="H19" s="73">
        <v>21.061399999999999</v>
      </c>
      <c r="I19" s="74">
        <v>1971</v>
      </c>
      <c r="J19" s="73">
        <v>10.224600000000001</v>
      </c>
      <c r="K19" s="74">
        <v>499</v>
      </c>
      <c r="L19" s="73">
        <v>2.5886</v>
      </c>
      <c r="M19" s="74">
        <v>2788</v>
      </c>
      <c r="N19" s="73">
        <v>14.4628</v>
      </c>
      <c r="O19" s="74">
        <v>8201</v>
      </c>
      <c r="P19" s="73">
        <v>42.542900000000003</v>
      </c>
      <c r="Q19" s="75">
        <v>1642</v>
      </c>
      <c r="R19" s="45">
        <v>8.5178999999999991</v>
      </c>
      <c r="S19" s="76">
        <v>2577</v>
      </c>
      <c r="T19" s="77">
        <v>13.3683</v>
      </c>
      <c r="U19" s="52">
        <v>287</v>
      </c>
      <c r="V19" s="53">
        <v>100</v>
      </c>
    </row>
    <row r="20" spans="1:22" s="68" customFormat="1" ht="15" customHeight="1" x14ac:dyDescent="0.2">
      <c r="A20" s="55"/>
      <c r="B20" s="56" t="s">
        <v>34</v>
      </c>
      <c r="C20" s="57">
        <v>25151</v>
      </c>
      <c r="D20" s="58">
        <v>100</v>
      </c>
      <c r="E20" s="59">
        <v>563</v>
      </c>
      <c r="F20" s="60">
        <v>2.2385000000000002</v>
      </c>
      <c r="G20" s="61">
        <v>200</v>
      </c>
      <c r="H20" s="60">
        <v>0.79520000000000002</v>
      </c>
      <c r="I20" s="61">
        <v>4202</v>
      </c>
      <c r="J20" s="60">
        <v>16.707100000000001</v>
      </c>
      <c r="K20" s="61">
        <v>346</v>
      </c>
      <c r="L20" s="60">
        <v>1.3756999999999999</v>
      </c>
      <c r="M20" s="61">
        <v>19132</v>
      </c>
      <c r="N20" s="60">
        <v>76.0685</v>
      </c>
      <c r="O20" s="61">
        <v>71</v>
      </c>
      <c r="P20" s="60">
        <v>0.2823</v>
      </c>
      <c r="Q20" s="62">
        <v>637</v>
      </c>
      <c r="R20" s="63">
        <v>2.5327000000000006</v>
      </c>
      <c r="S20" s="64">
        <v>1470</v>
      </c>
      <c r="T20" s="65">
        <v>5.8446999999999996</v>
      </c>
      <c r="U20" s="66">
        <v>715</v>
      </c>
      <c r="V20" s="67">
        <v>100</v>
      </c>
    </row>
    <row r="21" spans="1:22" s="68" customFormat="1" ht="15" customHeight="1" x14ac:dyDescent="0.2">
      <c r="A21" s="55"/>
      <c r="B21" s="69" t="s">
        <v>35</v>
      </c>
      <c r="C21" s="70">
        <v>267504</v>
      </c>
      <c r="D21" s="71">
        <v>100</v>
      </c>
      <c r="E21" s="72">
        <v>828</v>
      </c>
      <c r="F21" s="73">
        <v>0.3095</v>
      </c>
      <c r="G21" s="74">
        <v>5874</v>
      </c>
      <c r="H21" s="73">
        <v>2.1959</v>
      </c>
      <c r="I21" s="74">
        <v>64795</v>
      </c>
      <c r="J21" s="73">
        <v>24.222100000000001</v>
      </c>
      <c r="K21" s="74">
        <v>58014</v>
      </c>
      <c r="L21" s="73">
        <v>21.687200000000001</v>
      </c>
      <c r="M21" s="74">
        <v>129549</v>
      </c>
      <c r="N21" s="73">
        <v>48.428800000000003</v>
      </c>
      <c r="O21" s="74">
        <v>296</v>
      </c>
      <c r="P21" s="73">
        <v>0.11070000000000001</v>
      </c>
      <c r="Q21" s="75">
        <v>8148</v>
      </c>
      <c r="R21" s="45">
        <v>3.0459000000000001</v>
      </c>
      <c r="S21" s="76">
        <v>35146</v>
      </c>
      <c r="T21" s="77">
        <v>13.138500000000001</v>
      </c>
      <c r="U21" s="52">
        <v>4134</v>
      </c>
      <c r="V21" s="53">
        <v>100</v>
      </c>
    </row>
    <row r="22" spans="1:22" s="68" customFormat="1" ht="15" customHeight="1" x14ac:dyDescent="0.2">
      <c r="A22" s="55"/>
      <c r="B22" s="56" t="s">
        <v>36</v>
      </c>
      <c r="C22" s="57">
        <v>147947</v>
      </c>
      <c r="D22" s="58">
        <v>100</v>
      </c>
      <c r="E22" s="59">
        <v>409</v>
      </c>
      <c r="F22" s="60">
        <v>0.27650000000000002</v>
      </c>
      <c r="G22" s="61">
        <v>1230</v>
      </c>
      <c r="H22" s="60">
        <v>0.83140000000000003</v>
      </c>
      <c r="I22" s="61">
        <v>12408</v>
      </c>
      <c r="J22" s="60">
        <v>8.3867999999999991</v>
      </c>
      <c r="K22" s="61">
        <v>19430</v>
      </c>
      <c r="L22" s="60">
        <v>13.133100000000001</v>
      </c>
      <c r="M22" s="61">
        <v>107363</v>
      </c>
      <c r="N22" s="60">
        <v>72.568600000000004</v>
      </c>
      <c r="O22" s="61">
        <v>80</v>
      </c>
      <c r="P22" s="60">
        <v>5.4100000000000002E-2</v>
      </c>
      <c r="Q22" s="62">
        <v>7027</v>
      </c>
      <c r="R22" s="63">
        <v>4.7496999999999998</v>
      </c>
      <c r="S22" s="64">
        <v>7337</v>
      </c>
      <c r="T22" s="65">
        <v>4.9592000000000001</v>
      </c>
      <c r="U22" s="66">
        <v>1864</v>
      </c>
      <c r="V22" s="67">
        <v>100</v>
      </c>
    </row>
    <row r="23" spans="1:22" s="68" customFormat="1" ht="15" customHeight="1" x14ac:dyDescent="0.2">
      <c r="A23" s="55"/>
      <c r="B23" s="69" t="s">
        <v>37</v>
      </c>
      <c r="C23" s="70">
        <v>59252</v>
      </c>
      <c r="D23" s="71">
        <v>100</v>
      </c>
      <c r="E23" s="72">
        <v>362</v>
      </c>
      <c r="F23" s="73">
        <v>0.6109</v>
      </c>
      <c r="G23" s="74">
        <v>666</v>
      </c>
      <c r="H23" s="73">
        <v>1.1240000000000001</v>
      </c>
      <c r="I23" s="74">
        <v>6337</v>
      </c>
      <c r="J23" s="73">
        <v>10.695</v>
      </c>
      <c r="K23" s="74">
        <v>5015</v>
      </c>
      <c r="L23" s="73">
        <v>8.4638000000000009</v>
      </c>
      <c r="M23" s="74">
        <v>44658</v>
      </c>
      <c r="N23" s="73">
        <v>75.369600000000005</v>
      </c>
      <c r="O23" s="74">
        <v>94</v>
      </c>
      <c r="P23" s="73">
        <v>0.15859999999999999</v>
      </c>
      <c r="Q23" s="75">
        <v>2120</v>
      </c>
      <c r="R23" s="45">
        <v>3.5779000000000001</v>
      </c>
      <c r="S23" s="76">
        <v>3022</v>
      </c>
      <c r="T23" s="77">
        <v>5.1002000000000001</v>
      </c>
      <c r="U23" s="52">
        <v>1424</v>
      </c>
      <c r="V23" s="53">
        <v>100</v>
      </c>
    </row>
    <row r="24" spans="1:22" s="68" customFormat="1" ht="15" customHeight="1" x14ac:dyDescent="0.2">
      <c r="A24" s="55"/>
      <c r="B24" s="56" t="s">
        <v>38</v>
      </c>
      <c r="C24" s="57">
        <v>65319</v>
      </c>
      <c r="D24" s="58">
        <v>100</v>
      </c>
      <c r="E24" s="59">
        <v>892</v>
      </c>
      <c r="F24" s="60">
        <v>1.3655999999999999</v>
      </c>
      <c r="G24" s="61">
        <v>926</v>
      </c>
      <c r="H24" s="60">
        <v>1.4177</v>
      </c>
      <c r="I24" s="61">
        <v>10523</v>
      </c>
      <c r="J24" s="60">
        <v>16.110199999999999</v>
      </c>
      <c r="K24" s="61">
        <v>5980</v>
      </c>
      <c r="L24" s="60">
        <v>9.1550999999999991</v>
      </c>
      <c r="M24" s="61">
        <v>43724</v>
      </c>
      <c r="N24" s="60">
        <v>66.9392</v>
      </c>
      <c r="O24" s="61">
        <v>87</v>
      </c>
      <c r="P24" s="60">
        <v>0.13320000000000001</v>
      </c>
      <c r="Q24" s="62">
        <v>3187</v>
      </c>
      <c r="R24" s="63">
        <v>4.8791000000000002</v>
      </c>
      <c r="S24" s="64">
        <v>5296</v>
      </c>
      <c r="T24" s="65">
        <v>8.1079000000000008</v>
      </c>
      <c r="U24" s="66">
        <v>1396</v>
      </c>
      <c r="V24" s="67">
        <v>100</v>
      </c>
    </row>
    <row r="25" spans="1:22" s="68" customFormat="1" ht="15" customHeight="1" x14ac:dyDescent="0.2">
      <c r="A25" s="55"/>
      <c r="B25" s="69" t="s">
        <v>39</v>
      </c>
      <c r="C25" s="70">
        <v>96994</v>
      </c>
      <c r="D25" s="71">
        <v>100</v>
      </c>
      <c r="E25" s="72">
        <v>130</v>
      </c>
      <c r="F25" s="73">
        <v>0.13400000000000001</v>
      </c>
      <c r="G25" s="74">
        <v>634</v>
      </c>
      <c r="H25" s="73">
        <v>0.65359999999999996</v>
      </c>
      <c r="I25" s="74">
        <v>4072</v>
      </c>
      <c r="J25" s="73">
        <v>4.1981999999999999</v>
      </c>
      <c r="K25" s="74">
        <v>11301</v>
      </c>
      <c r="L25" s="73">
        <v>11.651199999999999</v>
      </c>
      <c r="M25" s="74">
        <v>78076</v>
      </c>
      <c r="N25" s="73">
        <v>80.495699999999999</v>
      </c>
      <c r="O25" s="74">
        <v>47</v>
      </c>
      <c r="P25" s="73">
        <v>4.8500000000000001E-2</v>
      </c>
      <c r="Q25" s="75">
        <v>2734</v>
      </c>
      <c r="R25" s="45">
        <v>2.8187000000000002</v>
      </c>
      <c r="S25" s="76">
        <v>2115</v>
      </c>
      <c r="T25" s="77">
        <v>2.1804999999999999</v>
      </c>
      <c r="U25" s="52">
        <v>1422</v>
      </c>
      <c r="V25" s="53">
        <v>100</v>
      </c>
    </row>
    <row r="26" spans="1:22" s="68" customFormat="1" ht="15" customHeight="1" x14ac:dyDescent="0.2">
      <c r="A26" s="55"/>
      <c r="B26" s="56" t="s">
        <v>40</v>
      </c>
      <c r="C26" s="57">
        <v>73552</v>
      </c>
      <c r="D26" s="58">
        <v>100</v>
      </c>
      <c r="E26" s="59">
        <v>548</v>
      </c>
      <c r="F26" s="60">
        <v>0.74509999999999998</v>
      </c>
      <c r="G26" s="61">
        <v>511</v>
      </c>
      <c r="H26" s="60">
        <v>0.69469999999999998</v>
      </c>
      <c r="I26" s="61">
        <v>2263</v>
      </c>
      <c r="J26" s="60">
        <v>3.0767000000000002</v>
      </c>
      <c r="K26" s="61">
        <v>35908</v>
      </c>
      <c r="L26" s="60">
        <v>48.819899999999997</v>
      </c>
      <c r="M26" s="61">
        <v>33251</v>
      </c>
      <c r="N26" s="60">
        <v>45.207500000000003</v>
      </c>
      <c r="O26" s="61">
        <v>31</v>
      </c>
      <c r="P26" s="60">
        <v>4.2099999999999999E-2</v>
      </c>
      <c r="Q26" s="62">
        <v>1040</v>
      </c>
      <c r="R26" s="63">
        <v>1.4139999999999999</v>
      </c>
      <c r="S26" s="64">
        <v>930</v>
      </c>
      <c r="T26" s="65">
        <v>1.2644</v>
      </c>
      <c r="U26" s="66">
        <v>1343</v>
      </c>
      <c r="V26" s="67">
        <v>100</v>
      </c>
    </row>
    <row r="27" spans="1:22" s="68" customFormat="1" ht="15" customHeight="1" x14ac:dyDescent="0.2">
      <c r="A27" s="55"/>
      <c r="B27" s="69" t="s">
        <v>41</v>
      </c>
      <c r="C27" s="70">
        <v>28318</v>
      </c>
      <c r="D27" s="71">
        <v>100</v>
      </c>
      <c r="E27" s="72">
        <v>289</v>
      </c>
      <c r="F27" s="73">
        <v>1.0206</v>
      </c>
      <c r="G27" s="74">
        <v>250</v>
      </c>
      <c r="H27" s="73">
        <v>0.88280000000000003</v>
      </c>
      <c r="I27" s="74">
        <v>579</v>
      </c>
      <c r="J27" s="73">
        <v>2.0446</v>
      </c>
      <c r="K27" s="74">
        <v>868</v>
      </c>
      <c r="L27" s="73">
        <v>3.0651999999999999</v>
      </c>
      <c r="M27" s="74">
        <v>25807</v>
      </c>
      <c r="N27" s="73">
        <v>91.132800000000003</v>
      </c>
      <c r="O27" s="74">
        <v>24</v>
      </c>
      <c r="P27" s="73">
        <v>8.48E-2</v>
      </c>
      <c r="Q27" s="75">
        <v>501</v>
      </c>
      <c r="R27" s="45">
        <v>1.7692000000000001</v>
      </c>
      <c r="S27" s="76">
        <v>1030</v>
      </c>
      <c r="T27" s="77">
        <v>3.6373000000000002</v>
      </c>
      <c r="U27" s="52">
        <v>573</v>
      </c>
      <c r="V27" s="53">
        <v>100</v>
      </c>
    </row>
    <row r="28" spans="1:22" s="68" customFormat="1" ht="15" customHeight="1" x14ac:dyDescent="0.2">
      <c r="A28" s="55"/>
      <c r="B28" s="56" t="s">
        <v>42</v>
      </c>
      <c r="C28" s="57">
        <v>98713</v>
      </c>
      <c r="D28" s="58">
        <v>100</v>
      </c>
      <c r="E28" s="59">
        <v>298</v>
      </c>
      <c r="F28" s="60">
        <v>0.3019</v>
      </c>
      <c r="G28" s="61">
        <v>2796</v>
      </c>
      <c r="H28" s="60">
        <v>2.8325</v>
      </c>
      <c r="I28" s="61">
        <v>12926</v>
      </c>
      <c r="J28" s="60">
        <v>13.0945</v>
      </c>
      <c r="K28" s="61">
        <v>42767</v>
      </c>
      <c r="L28" s="60">
        <v>43.32459999999999</v>
      </c>
      <c r="M28" s="61">
        <v>36334</v>
      </c>
      <c r="N28" s="60">
        <v>36.807699999999997</v>
      </c>
      <c r="O28" s="61">
        <v>89</v>
      </c>
      <c r="P28" s="60">
        <v>9.0200000000000002E-2</v>
      </c>
      <c r="Q28" s="62">
        <v>3503</v>
      </c>
      <c r="R28" s="63">
        <v>3.5487000000000002</v>
      </c>
      <c r="S28" s="64">
        <v>6044</v>
      </c>
      <c r="T28" s="65">
        <v>6.1227999999999998</v>
      </c>
      <c r="U28" s="66">
        <v>1435</v>
      </c>
      <c r="V28" s="67">
        <v>100</v>
      </c>
    </row>
    <row r="29" spans="1:22" s="68" customFormat="1" ht="15" customHeight="1" x14ac:dyDescent="0.2">
      <c r="A29" s="55"/>
      <c r="B29" s="69" t="s">
        <v>43</v>
      </c>
      <c r="C29" s="70">
        <v>154696</v>
      </c>
      <c r="D29" s="71">
        <v>100</v>
      </c>
      <c r="E29" s="72">
        <v>451</v>
      </c>
      <c r="F29" s="73">
        <v>0.29149999999999998</v>
      </c>
      <c r="G29" s="74">
        <v>4603</v>
      </c>
      <c r="H29" s="73">
        <v>2.9754999999999998</v>
      </c>
      <c r="I29" s="74">
        <v>31406</v>
      </c>
      <c r="J29" s="73">
        <v>20.3018</v>
      </c>
      <c r="K29" s="74">
        <v>16242</v>
      </c>
      <c r="L29" s="73">
        <v>10.4993</v>
      </c>
      <c r="M29" s="74">
        <v>96338</v>
      </c>
      <c r="N29" s="73">
        <v>62.275700000000001</v>
      </c>
      <c r="O29" s="74">
        <v>144</v>
      </c>
      <c r="P29" s="73">
        <v>9.3100000000000002E-2</v>
      </c>
      <c r="Q29" s="75">
        <v>5512</v>
      </c>
      <c r="R29" s="45">
        <v>3.5630999999999999</v>
      </c>
      <c r="S29" s="76">
        <v>13877</v>
      </c>
      <c r="T29" s="77">
        <v>8.9704999999999995</v>
      </c>
      <c r="U29" s="52">
        <v>1859</v>
      </c>
      <c r="V29" s="53">
        <v>99.946200000000005</v>
      </c>
    </row>
    <row r="30" spans="1:22" s="68" customFormat="1" ht="15" customHeight="1" x14ac:dyDescent="0.2">
      <c r="A30" s="55"/>
      <c r="B30" s="56" t="s">
        <v>44</v>
      </c>
      <c r="C30" s="57">
        <v>194253</v>
      </c>
      <c r="D30" s="58">
        <v>100</v>
      </c>
      <c r="E30" s="59">
        <v>1896</v>
      </c>
      <c r="F30" s="60">
        <v>0.97599999999999998</v>
      </c>
      <c r="G30" s="61">
        <v>2525</v>
      </c>
      <c r="H30" s="60">
        <v>1.2999000000000001</v>
      </c>
      <c r="I30" s="61">
        <v>12562</v>
      </c>
      <c r="J30" s="60">
        <v>6.4668000000000001</v>
      </c>
      <c r="K30" s="61">
        <v>40750</v>
      </c>
      <c r="L30" s="60">
        <v>20.977799999999998</v>
      </c>
      <c r="M30" s="61">
        <v>130389</v>
      </c>
      <c r="N30" s="60">
        <v>67.1233</v>
      </c>
      <c r="O30" s="61">
        <v>150</v>
      </c>
      <c r="P30" s="60">
        <v>7.7200000000000005E-2</v>
      </c>
      <c r="Q30" s="62">
        <v>5981</v>
      </c>
      <c r="R30" s="63">
        <v>3.0790000000000002</v>
      </c>
      <c r="S30" s="64">
        <v>8502</v>
      </c>
      <c r="T30" s="65">
        <v>4.3768000000000002</v>
      </c>
      <c r="U30" s="66">
        <v>3672</v>
      </c>
      <c r="V30" s="67">
        <v>99.972800000000007</v>
      </c>
    </row>
    <row r="31" spans="1:22" s="68" customFormat="1" ht="15" customHeight="1" x14ac:dyDescent="0.2">
      <c r="A31" s="55"/>
      <c r="B31" s="69" t="s">
        <v>45</v>
      </c>
      <c r="C31" s="70">
        <v>120574</v>
      </c>
      <c r="D31" s="71">
        <v>100</v>
      </c>
      <c r="E31" s="72">
        <v>3510</v>
      </c>
      <c r="F31" s="73">
        <v>2.9110999999999998</v>
      </c>
      <c r="G31" s="74">
        <v>4894</v>
      </c>
      <c r="H31" s="73">
        <v>4.0589000000000004</v>
      </c>
      <c r="I31" s="74">
        <v>11155</v>
      </c>
      <c r="J31" s="73">
        <v>9.2515999999999998</v>
      </c>
      <c r="K31" s="74">
        <v>15233</v>
      </c>
      <c r="L31" s="73">
        <v>12.633699999999999</v>
      </c>
      <c r="M31" s="74">
        <v>81212</v>
      </c>
      <c r="N31" s="73">
        <v>67.354500000000002</v>
      </c>
      <c r="O31" s="74">
        <v>84</v>
      </c>
      <c r="P31" s="73">
        <v>6.9699999999999998E-2</v>
      </c>
      <c r="Q31" s="75">
        <v>4486</v>
      </c>
      <c r="R31" s="45">
        <v>3.7204999999999999</v>
      </c>
      <c r="S31" s="76">
        <v>8103</v>
      </c>
      <c r="T31" s="77">
        <v>6.7203999999999997</v>
      </c>
      <c r="U31" s="52">
        <v>2056</v>
      </c>
      <c r="V31" s="53">
        <v>100</v>
      </c>
    </row>
    <row r="32" spans="1:22" s="68" customFormat="1" ht="15" customHeight="1" x14ac:dyDescent="0.2">
      <c r="A32" s="55"/>
      <c r="B32" s="56" t="s">
        <v>46</v>
      </c>
      <c r="C32" s="57">
        <v>55174</v>
      </c>
      <c r="D32" s="58">
        <v>100</v>
      </c>
      <c r="E32" s="59">
        <v>123</v>
      </c>
      <c r="F32" s="60">
        <v>0.22289999999999999</v>
      </c>
      <c r="G32" s="61">
        <v>261</v>
      </c>
      <c r="H32" s="60">
        <v>0.47299999999999998</v>
      </c>
      <c r="I32" s="61">
        <v>1229</v>
      </c>
      <c r="J32" s="60">
        <v>2.2275</v>
      </c>
      <c r="K32" s="61">
        <v>26823</v>
      </c>
      <c r="L32" s="60">
        <v>48.615299999999998</v>
      </c>
      <c r="M32" s="61">
        <v>26580</v>
      </c>
      <c r="N32" s="60">
        <v>48.174900000000001</v>
      </c>
      <c r="O32" s="61">
        <v>19</v>
      </c>
      <c r="P32" s="60">
        <v>3.44E-2</v>
      </c>
      <c r="Q32" s="62">
        <v>139</v>
      </c>
      <c r="R32" s="63">
        <v>0.25190000000000001</v>
      </c>
      <c r="S32" s="64">
        <v>856</v>
      </c>
      <c r="T32" s="65">
        <v>1.5515000000000001</v>
      </c>
      <c r="U32" s="66">
        <v>967</v>
      </c>
      <c r="V32" s="67">
        <v>100</v>
      </c>
    </row>
    <row r="33" spans="1:22" s="68" customFormat="1" ht="15" customHeight="1" x14ac:dyDescent="0.2">
      <c r="A33" s="55"/>
      <c r="B33" s="69" t="s">
        <v>47</v>
      </c>
      <c r="C33" s="70">
        <v>116452</v>
      </c>
      <c r="D33" s="71">
        <v>100</v>
      </c>
      <c r="E33" s="72">
        <v>551</v>
      </c>
      <c r="F33" s="73">
        <v>0.47320000000000001</v>
      </c>
      <c r="G33" s="74">
        <v>1147</v>
      </c>
      <c r="H33" s="73">
        <v>0.98499999999999999</v>
      </c>
      <c r="I33" s="74">
        <v>4966</v>
      </c>
      <c r="J33" s="73">
        <v>4.2644000000000002</v>
      </c>
      <c r="K33" s="74">
        <v>18825</v>
      </c>
      <c r="L33" s="73">
        <v>16.165500000000002</v>
      </c>
      <c r="M33" s="74">
        <v>88082</v>
      </c>
      <c r="N33" s="73">
        <v>75.638000000000005</v>
      </c>
      <c r="O33" s="74">
        <v>135</v>
      </c>
      <c r="P33" s="73">
        <v>0.1159</v>
      </c>
      <c r="Q33" s="75">
        <v>2746</v>
      </c>
      <c r="R33" s="45">
        <v>2.3580999999999999</v>
      </c>
      <c r="S33" s="76">
        <v>2569</v>
      </c>
      <c r="T33" s="77">
        <v>2.2061000000000006</v>
      </c>
      <c r="U33" s="52">
        <v>2281</v>
      </c>
      <c r="V33" s="53">
        <v>100</v>
      </c>
    </row>
    <row r="34" spans="1:22" s="68" customFormat="1" ht="15" customHeight="1" x14ac:dyDescent="0.2">
      <c r="A34" s="55"/>
      <c r="B34" s="56" t="s">
        <v>48</v>
      </c>
      <c r="C34" s="57">
        <v>15141</v>
      </c>
      <c r="D34" s="58">
        <v>100</v>
      </c>
      <c r="E34" s="59">
        <v>2396</v>
      </c>
      <c r="F34" s="60">
        <v>15.8246</v>
      </c>
      <c r="G34" s="61">
        <v>97</v>
      </c>
      <c r="H34" s="60">
        <v>0.64059999999999995</v>
      </c>
      <c r="I34" s="61">
        <v>657</v>
      </c>
      <c r="J34" s="60">
        <v>4.3391999999999999</v>
      </c>
      <c r="K34" s="61">
        <v>175</v>
      </c>
      <c r="L34" s="60">
        <v>1.1557999999999999</v>
      </c>
      <c r="M34" s="61">
        <v>11481</v>
      </c>
      <c r="N34" s="60">
        <v>75.827200000000005</v>
      </c>
      <c r="O34" s="61">
        <v>35</v>
      </c>
      <c r="P34" s="60">
        <v>0.23119999999999999</v>
      </c>
      <c r="Q34" s="62">
        <v>300</v>
      </c>
      <c r="R34" s="63">
        <v>1.9814000000000001</v>
      </c>
      <c r="S34" s="64">
        <v>787</v>
      </c>
      <c r="T34" s="65">
        <v>5.1978</v>
      </c>
      <c r="U34" s="66">
        <v>794</v>
      </c>
      <c r="V34" s="67">
        <v>100</v>
      </c>
    </row>
    <row r="35" spans="1:22" s="68" customFormat="1" ht="15" customHeight="1" x14ac:dyDescent="0.2">
      <c r="A35" s="55"/>
      <c r="B35" s="69" t="s">
        <v>49</v>
      </c>
      <c r="C35" s="70">
        <v>44928</v>
      </c>
      <c r="D35" s="71">
        <v>100</v>
      </c>
      <c r="E35" s="72">
        <v>1005</v>
      </c>
      <c r="F35" s="73">
        <v>2.2368999999999999</v>
      </c>
      <c r="G35" s="74">
        <v>604</v>
      </c>
      <c r="H35" s="73">
        <v>1.3444</v>
      </c>
      <c r="I35" s="74">
        <v>7853</v>
      </c>
      <c r="J35" s="73">
        <v>17.479099999999999</v>
      </c>
      <c r="K35" s="74">
        <v>3873</v>
      </c>
      <c r="L35" s="73">
        <v>8.6204999999999998</v>
      </c>
      <c r="M35" s="74">
        <v>29871</v>
      </c>
      <c r="N35" s="73">
        <v>66.486400000000003</v>
      </c>
      <c r="O35" s="74">
        <v>44</v>
      </c>
      <c r="P35" s="73">
        <v>9.7900000000000001E-2</v>
      </c>
      <c r="Q35" s="75">
        <v>1678</v>
      </c>
      <c r="R35" s="45">
        <v>3.7349000000000001</v>
      </c>
      <c r="S35" s="76">
        <v>1795</v>
      </c>
      <c r="T35" s="77">
        <v>3.9952999999999999</v>
      </c>
      <c r="U35" s="52">
        <v>1050</v>
      </c>
      <c r="V35" s="53">
        <v>100</v>
      </c>
    </row>
    <row r="36" spans="1:22" s="68" customFormat="1" ht="15" customHeight="1" x14ac:dyDescent="0.2">
      <c r="A36" s="55"/>
      <c r="B36" s="56" t="s">
        <v>50</v>
      </c>
      <c r="C36" s="57">
        <v>52216</v>
      </c>
      <c r="D36" s="58">
        <v>100</v>
      </c>
      <c r="E36" s="59">
        <v>877</v>
      </c>
      <c r="F36" s="60">
        <v>1.6796</v>
      </c>
      <c r="G36" s="61">
        <v>1280</v>
      </c>
      <c r="H36" s="60">
        <v>2.4514</v>
      </c>
      <c r="I36" s="61">
        <v>20114</v>
      </c>
      <c r="J36" s="60">
        <v>38.520800000000001</v>
      </c>
      <c r="K36" s="61">
        <v>7021</v>
      </c>
      <c r="L36" s="60">
        <v>13.446099999999999</v>
      </c>
      <c r="M36" s="61">
        <v>19771</v>
      </c>
      <c r="N36" s="60">
        <v>37.863900000000001</v>
      </c>
      <c r="O36" s="61">
        <v>448</v>
      </c>
      <c r="P36" s="60">
        <v>0.85799999999999998</v>
      </c>
      <c r="Q36" s="62">
        <v>2705</v>
      </c>
      <c r="R36" s="63">
        <v>5.1803999999999988</v>
      </c>
      <c r="S36" s="64">
        <v>10108</v>
      </c>
      <c r="T36" s="65">
        <v>19.3581</v>
      </c>
      <c r="U36" s="66">
        <v>652</v>
      </c>
      <c r="V36" s="67">
        <v>100</v>
      </c>
    </row>
    <row r="37" spans="1:22" s="68" customFormat="1" ht="15" customHeight="1" x14ac:dyDescent="0.2">
      <c r="A37" s="55"/>
      <c r="B37" s="69" t="s">
        <v>51</v>
      </c>
      <c r="C37" s="70">
        <v>28600</v>
      </c>
      <c r="D37" s="71">
        <v>100</v>
      </c>
      <c r="E37" s="72">
        <v>114</v>
      </c>
      <c r="F37" s="73">
        <v>0.39860000000000001</v>
      </c>
      <c r="G37" s="74">
        <v>415</v>
      </c>
      <c r="H37" s="73">
        <v>1.4510000000000001</v>
      </c>
      <c r="I37" s="74">
        <v>1658</v>
      </c>
      <c r="J37" s="73">
        <v>5.7972000000000001</v>
      </c>
      <c r="K37" s="74">
        <v>676</v>
      </c>
      <c r="L37" s="73">
        <v>2.3635999999999999</v>
      </c>
      <c r="M37" s="74">
        <v>25252</v>
      </c>
      <c r="N37" s="73">
        <v>88.293700000000001</v>
      </c>
      <c r="O37" s="74">
        <v>21</v>
      </c>
      <c r="P37" s="73">
        <v>7.3400000000000021E-2</v>
      </c>
      <c r="Q37" s="75">
        <v>464</v>
      </c>
      <c r="R37" s="45">
        <v>1.6224000000000001</v>
      </c>
      <c r="S37" s="76">
        <v>977</v>
      </c>
      <c r="T37" s="77">
        <v>3.4161000000000001</v>
      </c>
      <c r="U37" s="52">
        <v>482</v>
      </c>
      <c r="V37" s="53">
        <v>100</v>
      </c>
    </row>
    <row r="38" spans="1:22" s="68" customFormat="1" ht="15" customHeight="1" x14ac:dyDescent="0.2">
      <c r="A38" s="55"/>
      <c r="B38" s="56" t="s">
        <v>52</v>
      </c>
      <c r="C38" s="57">
        <v>195212</v>
      </c>
      <c r="D38" s="58">
        <v>100</v>
      </c>
      <c r="E38" s="59">
        <v>267</v>
      </c>
      <c r="F38" s="60">
        <v>0.1368</v>
      </c>
      <c r="G38" s="61">
        <v>8438</v>
      </c>
      <c r="H38" s="60">
        <v>4.3224999999999998</v>
      </c>
      <c r="I38" s="61">
        <v>45732</v>
      </c>
      <c r="J38" s="60">
        <v>23.4268</v>
      </c>
      <c r="K38" s="61">
        <v>35280</v>
      </c>
      <c r="L38" s="60">
        <v>18.072700000000001</v>
      </c>
      <c r="M38" s="61">
        <v>102433</v>
      </c>
      <c r="N38" s="60">
        <v>52.47270000000001</v>
      </c>
      <c r="O38" s="61">
        <v>259</v>
      </c>
      <c r="P38" s="60">
        <v>0.13270000000000001</v>
      </c>
      <c r="Q38" s="62">
        <v>2803</v>
      </c>
      <c r="R38" s="63">
        <v>1.4359</v>
      </c>
      <c r="S38" s="64">
        <v>4952</v>
      </c>
      <c r="T38" s="65">
        <v>2.5367000000000006</v>
      </c>
      <c r="U38" s="66">
        <v>2469</v>
      </c>
      <c r="V38" s="67">
        <v>99.959500000000006</v>
      </c>
    </row>
    <row r="39" spans="1:22" s="68" customFormat="1" ht="15" customHeight="1" x14ac:dyDescent="0.2">
      <c r="A39" s="55"/>
      <c r="B39" s="69" t="s">
        <v>53</v>
      </c>
      <c r="C39" s="70">
        <v>45730</v>
      </c>
      <c r="D39" s="71">
        <v>100</v>
      </c>
      <c r="E39" s="72">
        <v>4818</v>
      </c>
      <c r="F39" s="73">
        <v>10.5358</v>
      </c>
      <c r="G39" s="74">
        <v>273</v>
      </c>
      <c r="H39" s="73">
        <v>0.59699999999999998</v>
      </c>
      <c r="I39" s="74">
        <v>27824</v>
      </c>
      <c r="J39" s="73">
        <v>60.844099999999997</v>
      </c>
      <c r="K39" s="74">
        <v>1104</v>
      </c>
      <c r="L39" s="73">
        <v>2.4142000000000001</v>
      </c>
      <c r="M39" s="74">
        <v>10934</v>
      </c>
      <c r="N39" s="73">
        <v>23.9099</v>
      </c>
      <c r="O39" s="74">
        <v>35</v>
      </c>
      <c r="P39" s="73">
        <v>7.6499999999999999E-2</v>
      </c>
      <c r="Q39" s="75">
        <v>742</v>
      </c>
      <c r="R39" s="45">
        <v>1.6226</v>
      </c>
      <c r="S39" s="76">
        <v>9755</v>
      </c>
      <c r="T39" s="77">
        <v>21.331700000000001</v>
      </c>
      <c r="U39" s="52">
        <v>872</v>
      </c>
      <c r="V39" s="53">
        <v>100</v>
      </c>
    </row>
    <row r="40" spans="1:22" s="68" customFormat="1" ht="15" customHeight="1" x14ac:dyDescent="0.2">
      <c r="A40" s="55"/>
      <c r="B40" s="56" t="s">
        <v>54</v>
      </c>
      <c r="C40" s="57">
        <v>412114</v>
      </c>
      <c r="D40" s="58">
        <v>100</v>
      </c>
      <c r="E40" s="59">
        <v>2683</v>
      </c>
      <c r="F40" s="60">
        <v>0.65100000000000002</v>
      </c>
      <c r="G40" s="61">
        <v>15577</v>
      </c>
      <c r="H40" s="60">
        <v>3.7797999999999998</v>
      </c>
      <c r="I40" s="61">
        <v>122524</v>
      </c>
      <c r="J40" s="60">
        <v>29.730599999999999</v>
      </c>
      <c r="K40" s="61">
        <v>94071</v>
      </c>
      <c r="L40" s="60">
        <v>22.826499999999999</v>
      </c>
      <c r="M40" s="61">
        <v>172237</v>
      </c>
      <c r="N40" s="60">
        <v>41.793500000000002</v>
      </c>
      <c r="O40" s="61">
        <v>597</v>
      </c>
      <c r="P40" s="60">
        <v>0.1449</v>
      </c>
      <c r="Q40" s="62">
        <v>4425</v>
      </c>
      <c r="R40" s="63">
        <v>1.0737000000000001</v>
      </c>
      <c r="S40" s="64">
        <v>44865</v>
      </c>
      <c r="T40" s="65">
        <v>10.8866</v>
      </c>
      <c r="U40" s="66">
        <v>4894</v>
      </c>
      <c r="V40" s="67">
        <v>100</v>
      </c>
    </row>
    <row r="41" spans="1:22" s="68" customFormat="1" ht="15" customHeight="1" x14ac:dyDescent="0.2">
      <c r="A41" s="55"/>
      <c r="B41" s="69" t="s">
        <v>55</v>
      </c>
      <c r="C41" s="70">
        <v>181538</v>
      </c>
      <c r="D41" s="71">
        <v>100</v>
      </c>
      <c r="E41" s="72">
        <v>3310</v>
      </c>
      <c r="F41" s="73">
        <v>1.8232999999999999</v>
      </c>
      <c r="G41" s="74">
        <v>2037</v>
      </c>
      <c r="H41" s="73">
        <v>1.1221000000000001</v>
      </c>
      <c r="I41" s="74">
        <v>23224</v>
      </c>
      <c r="J41" s="73">
        <v>12.792899999999999</v>
      </c>
      <c r="K41" s="74">
        <v>58413</v>
      </c>
      <c r="L41" s="73">
        <v>32.17669999999999</v>
      </c>
      <c r="M41" s="74">
        <v>87786</v>
      </c>
      <c r="N41" s="73">
        <v>48.3568</v>
      </c>
      <c r="O41" s="74">
        <v>137</v>
      </c>
      <c r="P41" s="73">
        <v>7.5499999999999998E-2</v>
      </c>
      <c r="Q41" s="75">
        <v>6631</v>
      </c>
      <c r="R41" s="45">
        <v>3.6526999999999998</v>
      </c>
      <c r="S41" s="76">
        <v>14732</v>
      </c>
      <c r="T41" s="77">
        <v>8.1151</v>
      </c>
      <c r="U41" s="52">
        <v>2587</v>
      </c>
      <c r="V41" s="53">
        <v>100</v>
      </c>
    </row>
    <row r="42" spans="1:22" s="68" customFormat="1" ht="15" customHeight="1" x14ac:dyDescent="0.2">
      <c r="A42" s="55"/>
      <c r="B42" s="56" t="s">
        <v>56</v>
      </c>
      <c r="C42" s="57">
        <v>13064</v>
      </c>
      <c r="D42" s="58">
        <v>100</v>
      </c>
      <c r="E42" s="59">
        <v>1911</v>
      </c>
      <c r="F42" s="60">
        <v>14.628</v>
      </c>
      <c r="G42" s="61">
        <v>83</v>
      </c>
      <c r="H42" s="60">
        <v>0.63529999999999998</v>
      </c>
      <c r="I42" s="61">
        <v>566</v>
      </c>
      <c r="J42" s="60">
        <v>4.3324999999999996</v>
      </c>
      <c r="K42" s="61">
        <v>501</v>
      </c>
      <c r="L42" s="60">
        <v>3.835</v>
      </c>
      <c r="M42" s="61">
        <v>9786</v>
      </c>
      <c r="N42" s="60">
        <v>74.908100000000005</v>
      </c>
      <c r="O42" s="61">
        <v>23</v>
      </c>
      <c r="P42" s="60">
        <v>0.17610000000000001</v>
      </c>
      <c r="Q42" s="62">
        <v>194</v>
      </c>
      <c r="R42" s="63">
        <v>1.4850000000000001</v>
      </c>
      <c r="S42" s="64">
        <v>513</v>
      </c>
      <c r="T42" s="65">
        <v>3.9268000000000001</v>
      </c>
      <c r="U42" s="66">
        <v>451</v>
      </c>
      <c r="V42" s="67">
        <v>100</v>
      </c>
    </row>
    <row r="43" spans="1:22" s="68" customFormat="1" ht="15" customHeight="1" x14ac:dyDescent="0.2">
      <c r="A43" s="55"/>
      <c r="B43" s="69" t="s">
        <v>57</v>
      </c>
      <c r="C43" s="70">
        <v>250104</v>
      </c>
      <c r="D43" s="71">
        <v>100</v>
      </c>
      <c r="E43" s="72">
        <v>390</v>
      </c>
      <c r="F43" s="73">
        <v>0.15590000000000001</v>
      </c>
      <c r="G43" s="74">
        <v>1853</v>
      </c>
      <c r="H43" s="73">
        <v>0.7409</v>
      </c>
      <c r="I43" s="74">
        <v>10806</v>
      </c>
      <c r="J43" s="73">
        <v>4.3205999999999998</v>
      </c>
      <c r="K43" s="74">
        <v>47777</v>
      </c>
      <c r="L43" s="73">
        <v>19.102900000000005</v>
      </c>
      <c r="M43" s="74">
        <v>177935</v>
      </c>
      <c r="N43" s="73">
        <v>71.144400000000005</v>
      </c>
      <c r="O43" s="74">
        <v>118</v>
      </c>
      <c r="P43" s="73">
        <v>4.7199999999999999E-2</v>
      </c>
      <c r="Q43" s="75">
        <v>11225</v>
      </c>
      <c r="R43" s="45">
        <v>4.4881000000000002</v>
      </c>
      <c r="S43" s="76">
        <v>5340</v>
      </c>
      <c r="T43" s="77">
        <v>2.1351</v>
      </c>
      <c r="U43" s="52">
        <v>3609</v>
      </c>
      <c r="V43" s="53">
        <v>99.972300000000004</v>
      </c>
    </row>
    <row r="44" spans="1:22" s="68" customFormat="1" ht="15" customHeight="1" x14ac:dyDescent="0.2">
      <c r="A44" s="55"/>
      <c r="B44" s="56" t="s">
        <v>58</v>
      </c>
      <c r="C44" s="57">
        <v>103608</v>
      </c>
      <c r="D44" s="58">
        <v>100</v>
      </c>
      <c r="E44" s="59">
        <v>18629</v>
      </c>
      <c r="F44" s="60">
        <v>17.9803</v>
      </c>
      <c r="G44" s="61">
        <v>839</v>
      </c>
      <c r="H44" s="60">
        <v>0.80979999999999996</v>
      </c>
      <c r="I44" s="61">
        <v>11246</v>
      </c>
      <c r="J44" s="60">
        <v>10.8544</v>
      </c>
      <c r="K44" s="61">
        <v>11292</v>
      </c>
      <c r="L44" s="60">
        <v>10.8988</v>
      </c>
      <c r="M44" s="61">
        <v>55471</v>
      </c>
      <c r="N44" s="60">
        <v>53.539299999999997</v>
      </c>
      <c r="O44" s="61">
        <v>144</v>
      </c>
      <c r="P44" s="60">
        <v>0.13900000000000001</v>
      </c>
      <c r="Q44" s="62">
        <v>5987</v>
      </c>
      <c r="R44" s="63">
        <v>5.7785000000000002</v>
      </c>
      <c r="S44" s="64">
        <v>6623</v>
      </c>
      <c r="T44" s="65">
        <v>6.3924000000000003</v>
      </c>
      <c r="U44" s="66">
        <v>1811</v>
      </c>
      <c r="V44" s="67">
        <v>100</v>
      </c>
    </row>
    <row r="45" spans="1:22" s="68" customFormat="1" ht="15" customHeight="1" x14ac:dyDescent="0.2">
      <c r="A45" s="55"/>
      <c r="B45" s="69" t="s">
        <v>59</v>
      </c>
      <c r="C45" s="70">
        <v>71063</v>
      </c>
      <c r="D45" s="71">
        <v>100</v>
      </c>
      <c r="E45" s="72">
        <v>1693</v>
      </c>
      <c r="F45" s="73">
        <v>2.3824000000000001</v>
      </c>
      <c r="G45" s="74">
        <v>1439</v>
      </c>
      <c r="H45" s="73">
        <v>2.0249999999999999</v>
      </c>
      <c r="I45" s="74">
        <v>16396</v>
      </c>
      <c r="J45" s="73">
        <v>23.072500000000002</v>
      </c>
      <c r="K45" s="74">
        <v>2264</v>
      </c>
      <c r="L45" s="73">
        <v>3.1859000000000002</v>
      </c>
      <c r="M45" s="74">
        <v>45168</v>
      </c>
      <c r="N45" s="73">
        <v>63.560499999999998</v>
      </c>
      <c r="O45" s="74">
        <v>394</v>
      </c>
      <c r="P45" s="73">
        <v>0.5544</v>
      </c>
      <c r="Q45" s="75">
        <v>3709</v>
      </c>
      <c r="R45" s="45">
        <v>5.2192999999999996</v>
      </c>
      <c r="S45" s="76">
        <v>8251</v>
      </c>
      <c r="T45" s="77">
        <v>11.610799999999999</v>
      </c>
      <c r="U45" s="52">
        <v>1309</v>
      </c>
      <c r="V45" s="53">
        <v>100</v>
      </c>
    </row>
    <row r="46" spans="1:22" s="68" customFormat="1" ht="15" customHeight="1" x14ac:dyDescent="0.2">
      <c r="A46" s="55"/>
      <c r="B46" s="56" t="s">
        <v>60</v>
      </c>
      <c r="C46" s="57">
        <v>268510</v>
      </c>
      <c r="D46" s="58">
        <v>100</v>
      </c>
      <c r="E46" s="59">
        <v>522</v>
      </c>
      <c r="F46" s="60">
        <v>0.19439999999999999</v>
      </c>
      <c r="G46" s="61">
        <v>4042</v>
      </c>
      <c r="H46" s="60">
        <v>1.5053000000000001</v>
      </c>
      <c r="I46" s="61">
        <v>27662</v>
      </c>
      <c r="J46" s="60">
        <v>10.302</v>
      </c>
      <c r="K46" s="61">
        <v>46062</v>
      </c>
      <c r="L46" s="60">
        <v>17.154699999999995</v>
      </c>
      <c r="M46" s="61">
        <v>181395</v>
      </c>
      <c r="N46" s="60">
        <v>67.556100000000001</v>
      </c>
      <c r="O46" s="61">
        <v>139</v>
      </c>
      <c r="P46" s="60">
        <v>5.1799999999999999E-2</v>
      </c>
      <c r="Q46" s="62">
        <v>8688</v>
      </c>
      <c r="R46" s="63">
        <v>3.2355999999999998</v>
      </c>
      <c r="S46" s="64">
        <v>9633</v>
      </c>
      <c r="T46" s="65">
        <v>3.5876000000000001</v>
      </c>
      <c r="U46" s="66">
        <v>3056</v>
      </c>
      <c r="V46" s="67">
        <v>100</v>
      </c>
    </row>
    <row r="47" spans="1:22" s="68" customFormat="1" ht="15" customHeight="1" x14ac:dyDescent="0.2">
      <c r="A47" s="55"/>
      <c r="B47" s="69" t="s">
        <v>61</v>
      </c>
      <c r="C47" s="70">
        <v>20559</v>
      </c>
      <c r="D47" s="71">
        <v>100</v>
      </c>
      <c r="E47" s="72">
        <v>234</v>
      </c>
      <c r="F47" s="73">
        <v>1.1382000000000001</v>
      </c>
      <c r="G47" s="74">
        <v>345</v>
      </c>
      <c r="H47" s="73">
        <v>1.6780999999999999</v>
      </c>
      <c r="I47" s="74">
        <v>5042</v>
      </c>
      <c r="J47" s="73">
        <v>24.5245</v>
      </c>
      <c r="K47" s="74">
        <v>1906</v>
      </c>
      <c r="L47" s="73">
        <v>9.2708999999999993</v>
      </c>
      <c r="M47" s="74">
        <v>12186</v>
      </c>
      <c r="N47" s="73">
        <v>59.273299999999999</v>
      </c>
      <c r="O47" s="74">
        <v>21</v>
      </c>
      <c r="P47" s="73">
        <v>0.1021</v>
      </c>
      <c r="Q47" s="75">
        <v>825</v>
      </c>
      <c r="R47" s="45">
        <v>4.0128000000000004</v>
      </c>
      <c r="S47" s="76">
        <v>1638</v>
      </c>
      <c r="T47" s="77">
        <v>7.9672999999999998</v>
      </c>
      <c r="U47" s="52">
        <v>293</v>
      </c>
      <c r="V47" s="53">
        <v>100</v>
      </c>
    </row>
    <row r="48" spans="1:22" s="68" customFormat="1" ht="15" customHeight="1" x14ac:dyDescent="0.2">
      <c r="A48" s="55"/>
      <c r="B48" s="56" t="s">
        <v>62</v>
      </c>
      <c r="C48" s="57">
        <v>93033</v>
      </c>
      <c r="D48" s="58">
        <v>100</v>
      </c>
      <c r="E48" s="59">
        <v>332</v>
      </c>
      <c r="F48" s="60">
        <v>0.3569</v>
      </c>
      <c r="G48" s="61">
        <v>591</v>
      </c>
      <c r="H48" s="60">
        <v>0.63529999999999998</v>
      </c>
      <c r="I48" s="61">
        <v>5680</v>
      </c>
      <c r="J48" s="60">
        <v>6.1054000000000004</v>
      </c>
      <c r="K48" s="61">
        <v>38803</v>
      </c>
      <c r="L48" s="60">
        <v>41.7089</v>
      </c>
      <c r="M48" s="61">
        <v>44855</v>
      </c>
      <c r="N48" s="60">
        <v>48.214100000000002</v>
      </c>
      <c r="O48" s="61">
        <v>73</v>
      </c>
      <c r="P48" s="60">
        <v>7.85E-2</v>
      </c>
      <c r="Q48" s="62">
        <v>2699</v>
      </c>
      <c r="R48" s="63">
        <v>2.9011</v>
      </c>
      <c r="S48" s="64">
        <v>4476</v>
      </c>
      <c r="T48" s="65">
        <v>4.8112000000000004</v>
      </c>
      <c r="U48" s="66">
        <v>1226</v>
      </c>
      <c r="V48" s="67">
        <v>100</v>
      </c>
    </row>
    <row r="49" spans="1:23" s="68" customFormat="1" ht="15" customHeight="1" x14ac:dyDescent="0.2">
      <c r="A49" s="55"/>
      <c r="B49" s="69" t="s">
        <v>63</v>
      </c>
      <c r="C49" s="70">
        <v>17111</v>
      </c>
      <c r="D49" s="71">
        <v>100</v>
      </c>
      <c r="E49" s="72">
        <v>2784</v>
      </c>
      <c r="F49" s="73">
        <v>16.270199999999999</v>
      </c>
      <c r="G49" s="74">
        <v>145</v>
      </c>
      <c r="H49" s="73">
        <v>0.84740000000000004</v>
      </c>
      <c r="I49" s="74">
        <v>763</v>
      </c>
      <c r="J49" s="73">
        <v>4.4591000000000003</v>
      </c>
      <c r="K49" s="74">
        <v>472</v>
      </c>
      <c r="L49" s="73">
        <v>2.7585000000000006</v>
      </c>
      <c r="M49" s="74">
        <v>12475</v>
      </c>
      <c r="N49" s="73">
        <v>72.906300000000002</v>
      </c>
      <c r="O49" s="74">
        <v>20</v>
      </c>
      <c r="P49" s="73">
        <v>0.1169</v>
      </c>
      <c r="Q49" s="75">
        <v>452</v>
      </c>
      <c r="R49" s="45">
        <v>2.6415999999999999</v>
      </c>
      <c r="S49" s="76">
        <v>622</v>
      </c>
      <c r="T49" s="77">
        <v>3.6351</v>
      </c>
      <c r="U49" s="52">
        <v>687</v>
      </c>
      <c r="V49" s="53">
        <v>100</v>
      </c>
    </row>
    <row r="50" spans="1:23" s="68" customFormat="1" ht="15" customHeight="1" x14ac:dyDescent="0.2">
      <c r="A50" s="55"/>
      <c r="B50" s="56" t="s">
        <v>64</v>
      </c>
      <c r="C50" s="57">
        <v>130087</v>
      </c>
      <c r="D50" s="58">
        <v>100</v>
      </c>
      <c r="E50" s="59">
        <v>268</v>
      </c>
      <c r="F50" s="60">
        <v>0.20599999999999999</v>
      </c>
      <c r="G50" s="61">
        <v>1573</v>
      </c>
      <c r="H50" s="60">
        <v>1.2092000000000001</v>
      </c>
      <c r="I50" s="61">
        <v>7562</v>
      </c>
      <c r="J50" s="60">
        <v>5.8129999999999997</v>
      </c>
      <c r="K50" s="61">
        <v>32839</v>
      </c>
      <c r="L50" s="60">
        <v>25.2439</v>
      </c>
      <c r="M50" s="61">
        <v>86041</v>
      </c>
      <c r="N50" s="60">
        <v>66.141099999999994</v>
      </c>
      <c r="O50" s="61">
        <v>83</v>
      </c>
      <c r="P50" s="60">
        <v>6.3799999999999996E-2</v>
      </c>
      <c r="Q50" s="62">
        <v>1721</v>
      </c>
      <c r="R50" s="63">
        <v>1.323</v>
      </c>
      <c r="S50" s="64">
        <v>3846</v>
      </c>
      <c r="T50" s="65">
        <v>2.9565000000000001</v>
      </c>
      <c r="U50" s="66">
        <v>1798</v>
      </c>
      <c r="V50" s="67">
        <v>99.888800000000003</v>
      </c>
    </row>
    <row r="51" spans="1:23" s="68" customFormat="1" ht="15" customHeight="1" x14ac:dyDescent="0.2">
      <c r="A51" s="55"/>
      <c r="B51" s="69" t="s">
        <v>65</v>
      </c>
      <c r="C51" s="70">
        <v>443479</v>
      </c>
      <c r="D51" s="71">
        <v>100</v>
      </c>
      <c r="E51" s="72">
        <v>1996</v>
      </c>
      <c r="F51" s="73">
        <v>0.4501</v>
      </c>
      <c r="G51" s="74">
        <v>8064</v>
      </c>
      <c r="H51" s="73">
        <v>1.8183</v>
      </c>
      <c r="I51" s="74">
        <v>219417</v>
      </c>
      <c r="J51" s="73">
        <v>49.476300000000002</v>
      </c>
      <c r="K51" s="74">
        <v>71883</v>
      </c>
      <c r="L51" s="73">
        <v>16.2089</v>
      </c>
      <c r="M51" s="74">
        <v>133645</v>
      </c>
      <c r="N51" s="73">
        <v>30.1356</v>
      </c>
      <c r="O51" s="74">
        <v>448</v>
      </c>
      <c r="P51" s="73">
        <v>0.10100000000000001</v>
      </c>
      <c r="Q51" s="75">
        <v>8026</v>
      </c>
      <c r="R51" s="45">
        <v>1.8098000000000001</v>
      </c>
      <c r="S51" s="76">
        <v>67774</v>
      </c>
      <c r="T51" s="77">
        <v>15.282299999999999</v>
      </c>
      <c r="U51" s="52">
        <v>8574</v>
      </c>
      <c r="V51" s="53">
        <v>100</v>
      </c>
    </row>
    <row r="52" spans="1:23" s="68" customFormat="1" ht="15" customHeight="1" x14ac:dyDescent="0.2">
      <c r="A52" s="55"/>
      <c r="B52" s="56" t="s">
        <v>66</v>
      </c>
      <c r="C52" s="57">
        <v>82046</v>
      </c>
      <c r="D52" s="58">
        <v>100</v>
      </c>
      <c r="E52" s="59">
        <v>1413</v>
      </c>
      <c r="F52" s="60">
        <v>1.7222</v>
      </c>
      <c r="G52" s="61">
        <v>724</v>
      </c>
      <c r="H52" s="60">
        <v>0.88239999999999996</v>
      </c>
      <c r="I52" s="61">
        <v>15466</v>
      </c>
      <c r="J52" s="60">
        <v>18.8504</v>
      </c>
      <c r="K52" s="61">
        <v>1483</v>
      </c>
      <c r="L52" s="60">
        <v>1.8075000000000001</v>
      </c>
      <c r="M52" s="61">
        <v>60438</v>
      </c>
      <c r="N52" s="60">
        <v>73.663600000000002</v>
      </c>
      <c r="O52" s="61">
        <v>897</v>
      </c>
      <c r="P52" s="60">
        <v>1.0932999999999999</v>
      </c>
      <c r="Q52" s="62">
        <v>1625</v>
      </c>
      <c r="R52" s="63">
        <v>1.9805999999999999</v>
      </c>
      <c r="S52" s="64">
        <v>8101</v>
      </c>
      <c r="T52" s="65">
        <v>9.8736999999999995</v>
      </c>
      <c r="U52" s="66">
        <v>990</v>
      </c>
      <c r="V52" s="67">
        <v>100</v>
      </c>
    </row>
    <row r="53" spans="1:23" s="68" customFormat="1" ht="15" customHeight="1" x14ac:dyDescent="0.2">
      <c r="A53" s="55"/>
      <c r="B53" s="69" t="s">
        <v>67</v>
      </c>
      <c r="C53" s="70">
        <v>11407</v>
      </c>
      <c r="D53" s="71">
        <v>100</v>
      </c>
      <c r="E53" s="72">
        <v>111</v>
      </c>
      <c r="F53" s="73">
        <v>0.97309999999999997</v>
      </c>
      <c r="G53" s="74">
        <v>101</v>
      </c>
      <c r="H53" s="73">
        <v>0.88539999999999996</v>
      </c>
      <c r="I53" s="74">
        <v>152</v>
      </c>
      <c r="J53" s="73">
        <v>1.3325</v>
      </c>
      <c r="K53" s="74">
        <v>328</v>
      </c>
      <c r="L53" s="73">
        <v>2.8754</v>
      </c>
      <c r="M53" s="74">
        <v>10481</v>
      </c>
      <c r="N53" s="73">
        <v>91.882199999999997</v>
      </c>
      <c r="O53" s="74">
        <v>8</v>
      </c>
      <c r="P53" s="73">
        <v>7.0099999999999996E-2</v>
      </c>
      <c r="Q53" s="75">
        <v>226</v>
      </c>
      <c r="R53" s="45">
        <v>1.9812000000000001</v>
      </c>
      <c r="S53" s="76">
        <v>256</v>
      </c>
      <c r="T53" s="77">
        <v>2.2442000000000002</v>
      </c>
      <c r="U53" s="52">
        <v>307</v>
      </c>
      <c r="V53" s="53">
        <v>100</v>
      </c>
    </row>
    <row r="54" spans="1:23" s="68" customFormat="1" ht="15" customHeight="1" x14ac:dyDescent="0.2">
      <c r="A54" s="55"/>
      <c r="B54" s="56" t="s">
        <v>68</v>
      </c>
      <c r="C54" s="57">
        <v>157640</v>
      </c>
      <c r="D54" s="58">
        <v>100</v>
      </c>
      <c r="E54" s="59">
        <v>545</v>
      </c>
      <c r="F54" s="60">
        <v>0.34570000000000001</v>
      </c>
      <c r="G54" s="61">
        <v>5232</v>
      </c>
      <c r="H54" s="60">
        <v>3.319</v>
      </c>
      <c r="I54" s="61">
        <v>21018</v>
      </c>
      <c r="J54" s="60">
        <v>13.3329</v>
      </c>
      <c r="K54" s="61">
        <v>44760</v>
      </c>
      <c r="L54" s="60">
        <v>28.393799999999999</v>
      </c>
      <c r="M54" s="61">
        <v>79300</v>
      </c>
      <c r="N54" s="60">
        <v>50.304499999999997</v>
      </c>
      <c r="O54" s="61">
        <v>171</v>
      </c>
      <c r="P54" s="60">
        <v>0.1085</v>
      </c>
      <c r="Q54" s="62">
        <v>6614</v>
      </c>
      <c r="R54" s="63">
        <v>4.1955999999999998</v>
      </c>
      <c r="S54" s="64">
        <v>15555</v>
      </c>
      <c r="T54" s="65">
        <v>9.8673999999999999</v>
      </c>
      <c r="U54" s="66">
        <v>1969</v>
      </c>
      <c r="V54" s="67">
        <v>100</v>
      </c>
    </row>
    <row r="55" spans="1:23" s="68" customFormat="1" ht="15" customHeight="1" x14ac:dyDescent="0.2">
      <c r="A55" s="55"/>
      <c r="B55" s="69" t="s">
        <v>69</v>
      </c>
      <c r="C55" s="70">
        <v>133440</v>
      </c>
      <c r="D55" s="71">
        <v>100</v>
      </c>
      <c r="E55" s="72">
        <v>3049</v>
      </c>
      <c r="F55" s="73">
        <v>2.2848999999999999</v>
      </c>
      <c r="G55" s="74">
        <v>5292</v>
      </c>
      <c r="H55" s="73">
        <v>3.9658000000000002</v>
      </c>
      <c r="I55" s="74">
        <v>30424</v>
      </c>
      <c r="J55" s="73">
        <v>22.799800000000001</v>
      </c>
      <c r="K55" s="74">
        <v>8521</v>
      </c>
      <c r="L55" s="73">
        <v>6.3856000000000002</v>
      </c>
      <c r="M55" s="74">
        <v>75554</v>
      </c>
      <c r="N55" s="73">
        <v>56.620199999999997</v>
      </c>
      <c r="O55" s="74">
        <v>1028</v>
      </c>
      <c r="P55" s="73">
        <v>0.77039999999999997</v>
      </c>
      <c r="Q55" s="75">
        <v>9572</v>
      </c>
      <c r="R55" s="45">
        <v>7.1733000000000002</v>
      </c>
      <c r="S55" s="76">
        <v>14626</v>
      </c>
      <c r="T55" s="77">
        <v>10.960699999999999</v>
      </c>
      <c r="U55" s="52">
        <v>2282</v>
      </c>
      <c r="V55" s="53">
        <v>100</v>
      </c>
    </row>
    <row r="56" spans="1:23" s="68" customFormat="1" ht="15" customHeight="1" x14ac:dyDescent="0.2">
      <c r="A56" s="55"/>
      <c r="B56" s="56" t="s">
        <v>70</v>
      </c>
      <c r="C56" s="57">
        <v>40779</v>
      </c>
      <c r="D56" s="58">
        <v>100</v>
      </c>
      <c r="E56" s="59">
        <v>28</v>
      </c>
      <c r="F56" s="60">
        <v>6.8699999999999997E-2</v>
      </c>
      <c r="G56" s="61">
        <v>109</v>
      </c>
      <c r="H56" s="60">
        <v>0.26729999999999998</v>
      </c>
      <c r="I56" s="61">
        <v>442</v>
      </c>
      <c r="J56" s="60">
        <v>1.0839000000000003</v>
      </c>
      <c r="K56" s="61">
        <v>2029</v>
      </c>
      <c r="L56" s="60">
        <v>4.9756</v>
      </c>
      <c r="M56" s="61">
        <v>37479</v>
      </c>
      <c r="N56" s="60">
        <v>91.907600000000002</v>
      </c>
      <c r="O56" s="61">
        <v>9</v>
      </c>
      <c r="P56" s="60">
        <v>2.2100000000000002E-2</v>
      </c>
      <c r="Q56" s="62">
        <v>683</v>
      </c>
      <c r="R56" s="63">
        <v>1.6749000000000001</v>
      </c>
      <c r="S56" s="64">
        <v>135</v>
      </c>
      <c r="T56" s="65">
        <v>0.33110000000000001</v>
      </c>
      <c r="U56" s="66">
        <v>730</v>
      </c>
      <c r="V56" s="67">
        <v>100</v>
      </c>
    </row>
    <row r="57" spans="1:23" s="68" customFormat="1" ht="15" customHeight="1" x14ac:dyDescent="0.2">
      <c r="A57" s="55"/>
      <c r="B57" s="69" t="s">
        <v>71</v>
      </c>
      <c r="C57" s="70">
        <v>119046</v>
      </c>
      <c r="D57" s="71">
        <v>100</v>
      </c>
      <c r="E57" s="72">
        <v>2272</v>
      </c>
      <c r="F57" s="73">
        <v>1.9085000000000001</v>
      </c>
      <c r="G57" s="74">
        <v>2761</v>
      </c>
      <c r="H57" s="73">
        <v>2.3193000000000001</v>
      </c>
      <c r="I57" s="74">
        <v>13597</v>
      </c>
      <c r="J57" s="73">
        <v>11.4216</v>
      </c>
      <c r="K57" s="74">
        <v>18300</v>
      </c>
      <c r="L57" s="73">
        <v>15.372199999999999</v>
      </c>
      <c r="M57" s="74">
        <v>78906</v>
      </c>
      <c r="N57" s="73">
        <v>66.281899999999979</v>
      </c>
      <c r="O57" s="74">
        <v>87</v>
      </c>
      <c r="P57" s="73">
        <v>7.3099999999999998E-2</v>
      </c>
      <c r="Q57" s="75">
        <v>3123</v>
      </c>
      <c r="R57" s="45">
        <v>2.6234000000000006</v>
      </c>
      <c r="S57" s="76">
        <v>7524</v>
      </c>
      <c r="T57" s="77">
        <v>6.3201999999999998</v>
      </c>
      <c r="U57" s="52">
        <v>2244</v>
      </c>
      <c r="V57" s="53">
        <v>99.554400000000001</v>
      </c>
    </row>
    <row r="58" spans="1:23" s="68" customFormat="1" ht="15" customHeight="1" thickBot="1" x14ac:dyDescent="0.25">
      <c r="A58" s="55"/>
      <c r="B58" s="78" t="s">
        <v>72</v>
      </c>
      <c r="C58" s="79">
        <v>12975</v>
      </c>
      <c r="D58" s="80">
        <v>100</v>
      </c>
      <c r="E58" s="81">
        <v>564</v>
      </c>
      <c r="F58" s="82">
        <v>4.3468</v>
      </c>
      <c r="G58" s="83">
        <v>70</v>
      </c>
      <c r="H58" s="82">
        <v>0.53949999999999998</v>
      </c>
      <c r="I58" s="83">
        <v>1733</v>
      </c>
      <c r="J58" s="82">
        <v>13.3565</v>
      </c>
      <c r="K58" s="83">
        <v>199</v>
      </c>
      <c r="L58" s="82">
        <v>1.5337000000000001</v>
      </c>
      <c r="M58" s="83">
        <v>10125</v>
      </c>
      <c r="N58" s="82">
        <v>78.034700000000001</v>
      </c>
      <c r="O58" s="83">
        <v>17</v>
      </c>
      <c r="P58" s="82">
        <v>0.13100000000000001</v>
      </c>
      <c r="Q58" s="84">
        <v>267</v>
      </c>
      <c r="R58" s="85">
        <v>2.0577999999999999</v>
      </c>
      <c r="S58" s="86">
        <v>569</v>
      </c>
      <c r="T58" s="87">
        <v>4.3853999999999997</v>
      </c>
      <c r="U58" s="88">
        <v>360</v>
      </c>
      <c r="V58" s="89">
        <v>100</v>
      </c>
    </row>
    <row r="59" spans="1:23" s="68" customFormat="1" ht="12.75" x14ac:dyDescent="0.2">
      <c r="A59" s="55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93"/>
      <c r="U59" s="91"/>
      <c r="V59" s="91"/>
    </row>
    <row r="60" spans="1:23" s="68" customFormat="1" ht="12.75" x14ac:dyDescent="0.2">
      <c r="A60" s="55"/>
      <c r="B60" s="90" t="str">
        <f>CONCATENATE("NOTE: Table reads (for US Totals): Of all ",TEXT(C7,"#,##0")," public school students with disabilities served under the Individuals with Disabilities Education Act (IDEA), ",TEXT(E7,"#,##0")," (",TEXT(F7,"0.0"),"%) are American Indian or Alaska Native.")</f>
        <v>NOTE: Table reads (for US Totals): Of all 6,109,314 public school students with disabilities served under the Individuals with Disabilities Education Act (IDEA), 85,330 (1.4%) are American Indian or Alaska Native.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2"/>
      <c r="T60" s="93"/>
      <c r="U60" s="91"/>
      <c r="V60" s="91"/>
    </row>
    <row r="61" spans="1:23" s="68" customFormat="1" ht="14.1" customHeight="1" x14ac:dyDescent="0.2">
      <c r="B61" s="99" t="s">
        <v>77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1"/>
      <c r="W61" s="91"/>
    </row>
    <row r="62" spans="1:23" x14ac:dyDescent="0.2">
      <c r="B62" s="99" t="s">
        <v>79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</row>
  </sheetData>
  <mergeCells count="16">
    <mergeCell ref="B61:U61"/>
    <mergeCell ref="B62:W62"/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4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62"/>
  <sheetViews>
    <sheetView showGridLines="0" zoomScale="90" zoomScaleNormal="90" workbookViewId="0">
      <selection activeCell="B1" sqref="B1"/>
    </sheetView>
  </sheetViews>
  <sheetFormatPr defaultColWidth="12.1640625" defaultRowHeight="14.25" x14ac:dyDescent="0.2"/>
  <cols>
    <col min="1" max="1" width="13" style="11" customWidth="1"/>
    <col min="2" max="2" width="22.83203125" style="2" customWidth="1"/>
    <col min="3" max="3" width="15.33203125" style="2" customWidth="1"/>
    <col min="4" max="7" width="13" style="2" customWidth="1"/>
    <col min="8" max="8" width="13.6640625" style="2" bestFit="1" customWidth="1"/>
    <col min="9" max="18" width="13" style="2" customWidth="1"/>
    <col min="19" max="19" width="13" style="5" customWidth="1"/>
    <col min="20" max="20" width="13" style="7" customWidth="1"/>
    <col min="21" max="22" width="13" style="2" customWidth="1"/>
    <col min="23" max="16384" width="12.1640625" style="8"/>
  </cols>
  <sheetData>
    <row r="1" spans="1:22" s="2" customFormat="1" ht="15" customHeight="1" x14ac:dyDescent="0.2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8" customFormat="1" ht="36" customHeight="1" x14ac:dyDescent="0.25">
      <c r="B2" s="102" t="s">
        <v>74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s="2" customFormat="1" ht="15" customHeight="1" thickBot="1" x14ac:dyDescent="0.3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32" customFormat="1" ht="15" customHeight="1" x14ac:dyDescent="0.2">
      <c r="A4" s="29"/>
      <c r="B4" s="103" t="s">
        <v>0</v>
      </c>
      <c r="C4" s="30"/>
      <c r="D4" s="31"/>
      <c r="E4" s="107" t="s">
        <v>11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10" t="s">
        <v>20</v>
      </c>
      <c r="T4" s="111"/>
      <c r="U4" s="116" t="s">
        <v>10</v>
      </c>
      <c r="V4" s="118" t="s">
        <v>12</v>
      </c>
    </row>
    <row r="5" spans="1:22" s="32" customFormat="1" ht="30" customHeight="1" x14ac:dyDescent="0.2">
      <c r="A5" s="29"/>
      <c r="B5" s="103"/>
      <c r="C5" s="100" t="s">
        <v>19</v>
      </c>
      <c r="D5" s="101"/>
      <c r="E5" s="113" t="s">
        <v>1</v>
      </c>
      <c r="F5" s="106"/>
      <c r="G5" s="114" t="s">
        <v>2</v>
      </c>
      <c r="H5" s="106"/>
      <c r="I5" s="105" t="s">
        <v>3</v>
      </c>
      <c r="J5" s="106"/>
      <c r="K5" s="105" t="s">
        <v>4</v>
      </c>
      <c r="L5" s="106"/>
      <c r="M5" s="105" t="s">
        <v>5</v>
      </c>
      <c r="N5" s="106"/>
      <c r="O5" s="105" t="s">
        <v>6</v>
      </c>
      <c r="P5" s="106"/>
      <c r="Q5" s="105" t="s">
        <v>7</v>
      </c>
      <c r="R5" s="115"/>
      <c r="S5" s="100"/>
      <c r="T5" s="112"/>
      <c r="U5" s="117"/>
      <c r="V5" s="119"/>
    </row>
    <row r="6" spans="1:22" s="32" customFormat="1" ht="15" customHeight="1" thickBot="1" x14ac:dyDescent="0.25">
      <c r="A6" s="29"/>
      <c r="B6" s="104"/>
      <c r="C6" s="33" t="s">
        <v>8</v>
      </c>
      <c r="D6" s="34" t="s">
        <v>9</v>
      </c>
      <c r="E6" s="33" t="s">
        <v>8</v>
      </c>
      <c r="F6" s="35" t="s">
        <v>9</v>
      </c>
      <c r="G6" s="36" t="s">
        <v>8</v>
      </c>
      <c r="H6" s="37" t="s">
        <v>9</v>
      </c>
      <c r="I6" s="36" t="s">
        <v>8</v>
      </c>
      <c r="J6" s="37" t="s">
        <v>9</v>
      </c>
      <c r="K6" s="36" t="s">
        <v>8</v>
      </c>
      <c r="L6" s="37" t="s">
        <v>9</v>
      </c>
      <c r="M6" s="36" t="s">
        <v>8</v>
      </c>
      <c r="N6" s="37" t="s">
        <v>9</v>
      </c>
      <c r="O6" s="36" t="s">
        <v>8</v>
      </c>
      <c r="P6" s="37" t="s">
        <v>9</v>
      </c>
      <c r="Q6" s="38" t="s">
        <v>8</v>
      </c>
      <c r="R6" s="39" t="s">
        <v>9</v>
      </c>
      <c r="S6" s="36" t="s">
        <v>8</v>
      </c>
      <c r="T6" s="36" t="s">
        <v>9</v>
      </c>
      <c r="U6" s="40"/>
      <c r="V6" s="41"/>
    </row>
    <row r="7" spans="1:22" s="54" customFormat="1" ht="15" customHeight="1" x14ac:dyDescent="0.2">
      <c r="A7" s="42"/>
      <c r="B7" s="43" t="s">
        <v>21</v>
      </c>
      <c r="C7" s="44">
        <v>4069461</v>
      </c>
      <c r="D7" s="45">
        <v>66.610799999999998</v>
      </c>
      <c r="E7" s="46">
        <v>55861</v>
      </c>
      <c r="F7" s="47">
        <v>0.91439999999999999</v>
      </c>
      <c r="G7" s="48">
        <v>99037</v>
      </c>
      <c r="H7" s="47">
        <v>1.6211</v>
      </c>
      <c r="I7" s="48">
        <v>936053</v>
      </c>
      <c r="J7" s="47">
        <v>15.3217</v>
      </c>
      <c r="K7" s="48">
        <v>760210</v>
      </c>
      <c r="L7" s="47">
        <v>12.4435</v>
      </c>
      <c r="M7" s="48">
        <v>2083571</v>
      </c>
      <c r="N7" s="47">
        <v>34.104799999999997</v>
      </c>
      <c r="O7" s="48">
        <v>13848</v>
      </c>
      <c r="P7" s="47">
        <v>0.22670000000000001</v>
      </c>
      <c r="Q7" s="49">
        <v>120881</v>
      </c>
      <c r="R7" s="45">
        <v>1.9786300000000001</v>
      </c>
      <c r="S7" s="50">
        <v>414643</v>
      </c>
      <c r="T7" s="51">
        <v>6.7870999999999997</v>
      </c>
      <c r="U7" s="52">
        <v>95507</v>
      </c>
      <c r="V7" s="53">
        <v>99.974900000000005</v>
      </c>
    </row>
    <row r="8" spans="1:22" s="68" customFormat="1" ht="15" customHeight="1" x14ac:dyDescent="0.2">
      <c r="A8" s="55"/>
      <c r="B8" s="56" t="s">
        <v>22</v>
      </c>
      <c r="C8" s="57">
        <v>58027</v>
      </c>
      <c r="D8" s="58">
        <v>63.902900000000002</v>
      </c>
      <c r="E8" s="59">
        <v>459</v>
      </c>
      <c r="F8" s="60">
        <v>0.50549999999999995</v>
      </c>
      <c r="G8" s="61">
        <v>415</v>
      </c>
      <c r="H8" s="60">
        <v>0.45700000000000002</v>
      </c>
      <c r="I8" s="61">
        <v>2228</v>
      </c>
      <c r="J8" s="60">
        <v>2.4535999999999998</v>
      </c>
      <c r="K8" s="61">
        <v>20333</v>
      </c>
      <c r="L8" s="60">
        <v>22.3919</v>
      </c>
      <c r="M8" s="61">
        <v>33684</v>
      </c>
      <c r="N8" s="60">
        <v>37.094900000000003</v>
      </c>
      <c r="O8" s="61">
        <v>28</v>
      </c>
      <c r="P8" s="60">
        <v>3.0800000000000001E-2</v>
      </c>
      <c r="Q8" s="62">
        <v>880</v>
      </c>
      <c r="R8" s="63">
        <v>0.96911000000000003</v>
      </c>
      <c r="S8" s="64">
        <v>1446</v>
      </c>
      <c r="T8" s="65">
        <v>1.5924</v>
      </c>
      <c r="U8" s="66">
        <v>1397</v>
      </c>
      <c r="V8" s="67">
        <v>100</v>
      </c>
    </row>
    <row r="9" spans="1:22" s="68" customFormat="1" ht="15" customHeight="1" x14ac:dyDescent="0.2">
      <c r="A9" s="55"/>
      <c r="B9" s="69" t="s">
        <v>23</v>
      </c>
      <c r="C9" s="70">
        <v>10893</v>
      </c>
      <c r="D9" s="71">
        <v>66.388300000000001</v>
      </c>
      <c r="E9" s="72">
        <v>2924</v>
      </c>
      <c r="F9" s="73">
        <v>17.820599999999999</v>
      </c>
      <c r="G9" s="74">
        <v>413</v>
      </c>
      <c r="H9" s="73">
        <v>2.5171000000000001</v>
      </c>
      <c r="I9" s="74">
        <v>794</v>
      </c>
      <c r="J9" s="73">
        <v>4.8391000000000002</v>
      </c>
      <c r="K9" s="74">
        <v>450</v>
      </c>
      <c r="L9" s="73">
        <v>2.7425999999999999</v>
      </c>
      <c r="M9" s="74">
        <v>4924</v>
      </c>
      <c r="N9" s="73">
        <v>30.009799999999998</v>
      </c>
      <c r="O9" s="74">
        <v>250</v>
      </c>
      <c r="P9" s="73">
        <v>1.5236000000000001</v>
      </c>
      <c r="Q9" s="75">
        <v>1138</v>
      </c>
      <c r="R9" s="45">
        <v>6.9356400000000002</v>
      </c>
      <c r="S9" s="76">
        <v>1584</v>
      </c>
      <c r="T9" s="77">
        <v>9.6538000000000004</v>
      </c>
      <c r="U9" s="52">
        <v>495</v>
      </c>
      <c r="V9" s="53">
        <v>100</v>
      </c>
    </row>
    <row r="10" spans="1:22" s="68" customFormat="1" ht="15" customHeight="1" x14ac:dyDescent="0.2">
      <c r="A10" s="55"/>
      <c r="B10" s="56" t="s">
        <v>24</v>
      </c>
      <c r="C10" s="57">
        <v>85362</v>
      </c>
      <c r="D10" s="58">
        <v>66.904899999999998</v>
      </c>
      <c r="E10" s="59">
        <v>5247</v>
      </c>
      <c r="F10" s="60">
        <v>4.1124999999999998</v>
      </c>
      <c r="G10" s="61">
        <v>1195</v>
      </c>
      <c r="H10" s="60">
        <v>0.93659999999999999</v>
      </c>
      <c r="I10" s="61">
        <v>36806</v>
      </c>
      <c r="J10" s="60">
        <v>28.847799999999999</v>
      </c>
      <c r="K10" s="61">
        <v>5249</v>
      </c>
      <c r="L10" s="60">
        <v>4.1140999999999988</v>
      </c>
      <c r="M10" s="61">
        <v>34745</v>
      </c>
      <c r="N10" s="60">
        <v>27.232399999999995</v>
      </c>
      <c r="O10" s="61">
        <v>301</v>
      </c>
      <c r="P10" s="60">
        <v>0.2359</v>
      </c>
      <c r="Q10" s="62">
        <v>1819</v>
      </c>
      <c r="R10" s="63">
        <v>1.4256899999999999</v>
      </c>
      <c r="S10" s="64">
        <v>6633</v>
      </c>
      <c r="T10" s="65">
        <v>5.1988000000000003</v>
      </c>
      <c r="U10" s="66">
        <v>1913</v>
      </c>
      <c r="V10" s="67">
        <v>100</v>
      </c>
    </row>
    <row r="11" spans="1:22" s="68" customFormat="1" ht="15" customHeight="1" x14ac:dyDescent="0.2">
      <c r="A11" s="55"/>
      <c r="B11" s="69" t="s">
        <v>25</v>
      </c>
      <c r="C11" s="70">
        <v>33503</v>
      </c>
      <c r="D11" s="71">
        <v>65.837999999999994</v>
      </c>
      <c r="E11" s="72">
        <v>251</v>
      </c>
      <c r="F11" s="73">
        <v>0.49320000000000003</v>
      </c>
      <c r="G11" s="74">
        <v>251</v>
      </c>
      <c r="H11" s="73">
        <v>0.49320000000000003</v>
      </c>
      <c r="I11" s="74">
        <v>2984</v>
      </c>
      <c r="J11" s="73">
        <v>5.8639999999999999</v>
      </c>
      <c r="K11" s="74">
        <v>8004</v>
      </c>
      <c r="L11" s="73">
        <v>15.728999999999999</v>
      </c>
      <c r="M11" s="74">
        <v>21384</v>
      </c>
      <c r="N11" s="73">
        <v>42.022500000000001</v>
      </c>
      <c r="O11" s="74">
        <v>124</v>
      </c>
      <c r="P11" s="73">
        <v>0.2437</v>
      </c>
      <c r="Q11" s="75">
        <v>505</v>
      </c>
      <c r="R11" s="45">
        <v>0.99238999999999999</v>
      </c>
      <c r="S11" s="76">
        <v>2383</v>
      </c>
      <c r="T11" s="77">
        <v>4.6829000000000001</v>
      </c>
      <c r="U11" s="52">
        <v>1085</v>
      </c>
      <c r="V11" s="53">
        <v>100</v>
      </c>
    </row>
    <row r="12" spans="1:22" s="68" customFormat="1" ht="15" customHeight="1" x14ac:dyDescent="0.2">
      <c r="A12" s="55"/>
      <c r="B12" s="56" t="s">
        <v>26</v>
      </c>
      <c r="C12" s="57">
        <v>431760</v>
      </c>
      <c r="D12" s="58">
        <v>67.787000000000006</v>
      </c>
      <c r="E12" s="59">
        <v>3953</v>
      </c>
      <c r="F12" s="60">
        <v>0.62060000000000004</v>
      </c>
      <c r="G12" s="61">
        <v>27516</v>
      </c>
      <c r="H12" s="60">
        <v>4.3201000000000001</v>
      </c>
      <c r="I12" s="61">
        <v>236971</v>
      </c>
      <c r="J12" s="60">
        <v>37.204799999999999</v>
      </c>
      <c r="K12" s="61">
        <v>37899</v>
      </c>
      <c r="L12" s="60">
        <v>5.9501999999999997</v>
      </c>
      <c r="M12" s="61">
        <v>110000</v>
      </c>
      <c r="N12" s="60">
        <v>17.270199999999999</v>
      </c>
      <c r="O12" s="61">
        <v>2554</v>
      </c>
      <c r="P12" s="60">
        <v>0.40100000000000002</v>
      </c>
      <c r="Q12" s="62">
        <v>12867</v>
      </c>
      <c r="R12" s="63">
        <v>2.02014</v>
      </c>
      <c r="S12" s="64">
        <v>131872</v>
      </c>
      <c r="T12" s="65">
        <v>20.7041</v>
      </c>
      <c r="U12" s="66">
        <v>9883</v>
      </c>
      <c r="V12" s="67">
        <v>99.979799999999997</v>
      </c>
    </row>
    <row r="13" spans="1:22" s="68" customFormat="1" ht="15" customHeight="1" x14ac:dyDescent="0.2">
      <c r="A13" s="55"/>
      <c r="B13" s="69" t="s">
        <v>27</v>
      </c>
      <c r="C13" s="70">
        <v>58294</v>
      </c>
      <c r="D13" s="71">
        <v>66.471299999999999</v>
      </c>
      <c r="E13" s="72">
        <v>654</v>
      </c>
      <c r="F13" s="73">
        <v>0.74570000000000003</v>
      </c>
      <c r="G13" s="74">
        <v>901</v>
      </c>
      <c r="H13" s="73">
        <v>1.0274000000000001</v>
      </c>
      <c r="I13" s="74">
        <v>20674</v>
      </c>
      <c r="J13" s="73">
        <v>23.574100000000001</v>
      </c>
      <c r="K13" s="74">
        <v>3609</v>
      </c>
      <c r="L13" s="73">
        <v>4.1153000000000004</v>
      </c>
      <c r="M13" s="74">
        <v>30387</v>
      </c>
      <c r="N13" s="73">
        <v>34.6496</v>
      </c>
      <c r="O13" s="74">
        <v>110</v>
      </c>
      <c r="P13" s="73">
        <v>0.12540000000000001</v>
      </c>
      <c r="Q13" s="75">
        <v>1959</v>
      </c>
      <c r="R13" s="45">
        <v>2.2338</v>
      </c>
      <c r="S13" s="76">
        <v>9172</v>
      </c>
      <c r="T13" s="77">
        <v>10.458600000000001</v>
      </c>
      <c r="U13" s="52">
        <v>1841</v>
      </c>
      <c r="V13" s="53">
        <v>100</v>
      </c>
    </row>
    <row r="14" spans="1:22" s="68" customFormat="1" ht="15" customHeight="1" x14ac:dyDescent="0.2">
      <c r="A14" s="55"/>
      <c r="B14" s="56" t="s">
        <v>28</v>
      </c>
      <c r="C14" s="57">
        <v>45081</v>
      </c>
      <c r="D14" s="58">
        <v>67.1708</v>
      </c>
      <c r="E14" s="59">
        <v>134</v>
      </c>
      <c r="F14" s="60">
        <v>0.19969999999999999</v>
      </c>
      <c r="G14" s="61">
        <v>973</v>
      </c>
      <c r="H14" s="60">
        <v>1.4498</v>
      </c>
      <c r="I14" s="61">
        <v>11053</v>
      </c>
      <c r="J14" s="60">
        <v>16.469000000000001</v>
      </c>
      <c r="K14" s="61">
        <v>7294</v>
      </c>
      <c r="L14" s="60">
        <v>10.8681</v>
      </c>
      <c r="M14" s="61">
        <v>24561</v>
      </c>
      <c r="N14" s="60">
        <v>36.5959</v>
      </c>
      <c r="O14" s="61">
        <v>25</v>
      </c>
      <c r="P14" s="60">
        <v>3.73E-2</v>
      </c>
      <c r="Q14" s="62">
        <v>1041</v>
      </c>
      <c r="R14" s="63">
        <v>1.5510900000000001</v>
      </c>
      <c r="S14" s="64">
        <v>3635</v>
      </c>
      <c r="T14" s="65">
        <v>5.4161999999999999</v>
      </c>
      <c r="U14" s="66">
        <v>1140</v>
      </c>
      <c r="V14" s="67">
        <v>99.912300000000002</v>
      </c>
    </row>
    <row r="15" spans="1:22" s="68" customFormat="1" ht="15" customHeight="1" x14ac:dyDescent="0.2">
      <c r="A15" s="55"/>
      <c r="B15" s="69" t="s">
        <v>29</v>
      </c>
      <c r="C15" s="70">
        <v>13394</v>
      </c>
      <c r="D15" s="71">
        <v>66.110600000000005</v>
      </c>
      <c r="E15" s="72">
        <v>65</v>
      </c>
      <c r="F15" s="73">
        <v>0.32079999999999997</v>
      </c>
      <c r="G15" s="74">
        <v>205</v>
      </c>
      <c r="H15" s="73">
        <v>1.0118</v>
      </c>
      <c r="I15" s="74">
        <v>1746</v>
      </c>
      <c r="J15" s="73">
        <v>8.6180000000000003</v>
      </c>
      <c r="K15" s="74">
        <v>5213</v>
      </c>
      <c r="L15" s="73">
        <v>25.730499999999999</v>
      </c>
      <c r="M15" s="74">
        <v>5834</v>
      </c>
      <c r="N15" s="73">
        <v>28.7957</v>
      </c>
      <c r="O15" s="74">
        <v>13</v>
      </c>
      <c r="P15" s="73">
        <v>6.4199999999999979E-2</v>
      </c>
      <c r="Q15" s="75">
        <v>318</v>
      </c>
      <c r="R15" s="45">
        <v>1.5696000000000001</v>
      </c>
      <c r="S15" s="76">
        <v>921</v>
      </c>
      <c r="T15" s="77">
        <v>4.5458999999999996</v>
      </c>
      <c r="U15" s="52">
        <v>227</v>
      </c>
      <c r="V15" s="53">
        <v>100</v>
      </c>
    </row>
    <row r="16" spans="1:22" s="68" customFormat="1" ht="15" customHeight="1" x14ac:dyDescent="0.2">
      <c r="A16" s="55"/>
      <c r="B16" s="56" t="s">
        <v>30</v>
      </c>
      <c r="C16" s="57">
        <v>6932</v>
      </c>
      <c r="D16" s="58">
        <v>66.398499999999999</v>
      </c>
      <c r="E16" s="95">
        <v>6</v>
      </c>
      <c r="F16" s="60">
        <v>5.7500000000000002E-2</v>
      </c>
      <c r="G16" s="61">
        <v>38</v>
      </c>
      <c r="H16" s="60">
        <v>0.36399999999999999</v>
      </c>
      <c r="I16" s="61">
        <v>949</v>
      </c>
      <c r="J16" s="60">
        <v>9.09</v>
      </c>
      <c r="K16" s="61">
        <v>5548</v>
      </c>
      <c r="L16" s="60">
        <v>53.141800000000011</v>
      </c>
      <c r="M16" s="61">
        <v>324</v>
      </c>
      <c r="N16" s="60">
        <v>3.1034000000000002</v>
      </c>
      <c r="O16" s="61">
        <v>9</v>
      </c>
      <c r="P16" s="60">
        <v>8.6199999999999999E-2</v>
      </c>
      <c r="Q16" s="62">
        <v>58</v>
      </c>
      <c r="R16" s="63">
        <v>0.55556000000000005</v>
      </c>
      <c r="S16" s="64">
        <v>814</v>
      </c>
      <c r="T16" s="65">
        <v>7.7968999999999999</v>
      </c>
      <c r="U16" s="66">
        <v>204</v>
      </c>
      <c r="V16" s="67">
        <v>100</v>
      </c>
    </row>
    <row r="17" spans="1:22" s="68" customFormat="1" ht="15" customHeight="1" x14ac:dyDescent="0.2">
      <c r="A17" s="55"/>
      <c r="B17" s="69" t="s">
        <v>31</v>
      </c>
      <c r="C17" s="70">
        <v>230598</v>
      </c>
      <c r="D17" s="71">
        <v>67.691699999999997</v>
      </c>
      <c r="E17" s="72">
        <v>764</v>
      </c>
      <c r="F17" s="73">
        <v>0.2243</v>
      </c>
      <c r="G17" s="74">
        <v>2941</v>
      </c>
      <c r="H17" s="73">
        <v>0.86329999999999996</v>
      </c>
      <c r="I17" s="74">
        <v>65867</v>
      </c>
      <c r="J17" s="73">
        <v>19.3352</v>
      </c>
      <c r="K17" s="74">
        <v>60181</v>
      </c>
      <c r="L17" s="73">
        <v>17.6661</v>
      </c>
      <c r="M17" s="74">
        <v>93823</v>
      </c>
      <c r="N17" s="73">
        <v>27.541599999999999</v>
      </c>
      <c r="O17" s="74">
        <v>187</v>
      </c>
      <c r="P17" s="73">
        <v>5.4899999999999997E-2</v>
      </c>
      <c r="Q17" s="75">
        <v>6835</v>
      </c>
      <c r="R17" s="45">
        <v>2.0064099999999998</v>
      </c>
      <c r="S17" s="76">
        <v>21427</v>
      </c>
      <c r="T17" s="77">
        <v>6.2899000000000003</v>
      </c>
      <c r="U17" s="52">
        <v>3954</v>
      </c>
      <c r="V17" s="53">
        <v>100</v>
      </c>
    </row>
    <row r="18" spans="1:22" s="68" customFormat="1" ht="15" customHeight="1" x14ac:dyDescent="0.2">
      <c r="A18" s="55"/>
      <c r="B18" s="56" t="s">
        <v>32</v>
      </c>
      <c r="C18" s="57">
        <v>131913</v>
      </c>
      <c r="D18" s="58">
        <v>68.026499999999999</v>
      </c>
      <c r="E18" s="59">
        <v>273</v>
      </c>
      <c r="F18" s="60">
        <v>0.14080000000000001</v>
      </c>
      <c r="G18" s="61">
        <v>2132</v>
      </c>
      <c r="H18" s="60">
        <v>1.0994999999999999</v>
      </c>
      <c r="I18" s="61">
        <v>15429</v>
      </c>
      <c r="J18" s="60">
        <v>7.9565999999999999</v>
      </c>
      <c r="K18" s="61">
        <v>52270</v>
      </c>
      <c r="L18" s="60">
        <v>26.955200000000001</v>
      </c>
      <c r="M18" s="61">
        <v>57647</v>
      </c>
      <c r="N18" s="60">
        <v>29.728100000000001</v>
      </c>
      <c r="O18" s="61">
        <v>96</v>
      </c>
      <c r="P18" s="60">
        <v>4.9500000000000002E-2</v>
      </c>
      <c r="Q18" s="62">
        <v>4066</v>
      </c>
      <c r="R18" s="63">
        <v>2.0968100000000001</v>
      </c>
      <c r="S18" s="64">
        <v>7687</v>
      </c>
      <c r="T18" s="65">
        <v>3.9641000000000002</v>
      </c>
      <c r="U18" s="66">
        <v>2444</v>
      </c>
      <c r="V18" s="67">
        <v>99.795400000000001</v>
      </c>
    </row>
    <row r="19" spans="1:22" s="68" customFormat="1" ht="15" customHeight="1" x14ac:dyDescent="0.2">
      <c r="A19" s="55"/>
      <c r="B19" s="69" t="s">
        <v>33</v>
      </c>
      <c r="C19" s="70">
        <v>13470</v>
      </c>
      <c r="D19" s="71">
        <v>69.876000000000005</v>
      </c>
      <c r="E19" s="72">
        <v>79</v>
      </c>
      <c r="F19" s="73">
        <v>0.4098</v>
      </c>
      <c r="G19" s="74">
        <v>2877</v>
      </c>
      <c r="H19" s="73">
        <v>14.9245</v>
      </c>
      <c r="I19" s="74">
        <v>1341</v>
      </c>
      <c r="J19" s="73">
        <v>6.9565000000000001</v>
      </c>
      <c r="K19" s="74">
        <v>341</v>
      </c>
      <c r="L19" s="73">
        <v>1.7688999999999999</v>
      </c>
      <c r="M19" s="74">
        <v>1985</v>
      </c>
      <c r="N19" s="73">
        <v>10.2972</v>
      </c>
      <c r="O19" s="74">
        <v>5692</v>
      </c>
      <c r="P19" s="73">
        <v>29.5274</v>
      </c>
      <c r="Q19" s="75">
        <v>1155</v>
      </c>
      <c r="R19" s="45">
        <v>5.9916</v>
      </c>
      <c r="S19" s="76">
        <v>1799</v>
      </c>
      <c r="T19" s="77">
        <v>9.3323999999999998</v>
      </c>
      <c r="U19" s="52">
        <v>287</v>
      </c>
      <c r="V19" s="53">
        <v>100</v>
      </c>
    </row>
    <row r="20" spans="1:22" s="68" customFormat="1" ht="15" customHeight="1" x14ac:dyDescent="0.2">
      <c r="A20" s="55"/>
      <c r="B20" s="56" t="s">
        <v>34</v>
      </c>
      <c r="C20" s="57">
        <v>16548</v>
      </c>
      <c r="D20" s="58">
        <v>65.794600000000003</v>
      </c>
      <c r="E20" s="59">
        <v>366</v>
      </c>
      <c r="F20" s="60">
        <v>1.4552</v>
      </c>
      <c r="G20" s="61">
        <v>128</v>
      </c>
      <c r="H20" s="60">
        <v>0.50890000000000002</v>
      </c>
      <c r="I20" s="61">
        <v>2699</v>
      </c>
      <c r="J20" s="60">
        <v>10.731199999999999</v>
      </c>
      <c r="K20" s="61">
        <v>235</v>
      </c>
      <c r="L20" s="60">
        <v>0.93440000000000001</v>
      </c>
      <c r="M20" s="61">
        <v>12640</v>
      </c>
      <c r="N20" s="60">
        <v>50.256500000000003</v>
      </c>
      <c r="O20" s="61">
        <v>49</v>
      </c>
      <c r="P20" s="60">
        <v>0.1948</v>
      </c>
      <c r="Q20" s="62">
        <v>431</v>
      </c>
      <c r="R20" s="63">
        <v>1.7136499999999999</v>
      </c>
      <c r="S20" s="64">
        <v>940</v>
      </c>
      <c r="T20" s="65">
        <v>3.7374000000000001</v>
      </c>
      <c r="U20" s="66">
        <v>715</v>
      </c>
      <c r="V20" s="67">
        <v>100</v>
      </c>
    </row>
    <row r="21" spans="1:22" s="68" customFormat="1" ht="15" customHeight="1" x14ac:dyDescent="0.2">
      <c r="A21" s="55"/>
      <c r="B21" s="69" t="s">
        <v>35</v>
      </c>
      <c r="C21" s="70">
        <v>177485</v>
      </c>
      <c r="D21" s="71">
        <v>66.348500000000001</v>
      </c>
      <c r="E21" s="72">
        <v>518</v>
      </c>
      <c r="F21" s="73">
        <v>0.19359999999999999</v>
      </c>
      <c r="G21" s="74">
        <v>3958</v>
      </c>
      <c r="H21" s="73">
        <v>1.4796</v>
      </c>
      <c r="I21" s="74">
        <v>42812</v>
      </c>
      <c r="J21" s="73">
        <v>16.004200000000001</v>
      </c>
      <c r="K21" s="74">
        <v>38452</v>
      </c>
      <c r="L21" s="73">
        <v>14.3744</v>
      </c>
      <c r="M21" s="74">
        <v>86087</v>
      </c>
      <c r="N21" s="73">
        <v>32.181600000000003</v>
      </c>
      <c r="O21" s="74">
        <v>210</v>
      </c>
      <c r="P21" s="73">
        <v>7.85E-2</v>
      </c>
      <c r="Q21" s="75">
        <v>5448</v>
      </c>
      <c r="R21" s="45">
        <v>2.03661</v>
      </c>
      <c r="S21" s="76">
        <v>23718</v>
      </c>
      <c r="T21" s="77">
        <v>8.8664000000000005</v>
      </c>
      <c r="U21" s="52">
        <v>4134</v>
      </c>
      <c r="V21" s="53">
        <v>100</v>
      </c>
    </row>
    <row r="22" spans="1:22" s="68" customFormat="1" ht="15" customHeight="1" x14ac:dyDescent="0.2">
      <c r="A22" s="55"/>
      <c r="B22" s="56" t="s">
        <v>36</v>
      </c>
      <c r="C22" s="57">
        <v>96601</v>
      </c>
      <c r="D22" s="58">
        <v>65.294300000000007</v>
      </c>
      <c r="E22" s="59">
        <v>249</v>
      </c>
      <c r="F22" s="60">
        <v>0.16830000000000001</v>
      </c>
      <c r="G22" s="61">
        <v>754</v>
      </c>
      <c r="H22" s="60">
        <v>0.50960000000000005</v>
      </c>
      <c r="I22" s="61">
        <v>7989</v>
      </c>
      <c r="J22" s="60">
        <v>5.3998999999999997</v>
      </c>
      <c r="K22" s="61">
        <v>12751</v>
      </c>
      <c r="L22" s="60">
        <v>8.6186000000000025</v>
      </c>
      <c r="M22" s="61">
        <v>70185</v>
      </c>
      <c r="N22" s="60">
        <v>47.439300000000003</v>
      </c>
      <c r="O22" s="61">
        <v>52</v>
      </c>
      <c r="P22" s="60">
        <v>3.5099999999999999E-2</v>
      </c>
      <c r="Q22" s="62">
        <v>4621</v>
      </c>
      <c r="R22" s="63">
        <v>3.1234199999999999</v>
      </c>
      <c r="S22" s="64">
        <v>4699</v>
      </c>
      <c r="T22" s="65">
        <v>3.1760999999999999</v>
      </c>
      <c r="U22" s="66">
        <v>1864</v>
      </c>
      <c r="V22" s="67">
        <v>100</v>
      </c>
    </row>
    <row r="23" spans="1:22" s="68" customFormat="1" ht="15" customHeight="1" x14ac:dyDescent="0.2">
      <c r="A23" s="55"/>
      <c r="B23" s="69" t="s">
        <v>37</v>
      </c>
      <c r="C23" s="70">
        <v>38635</v>
      </c>
      <c r="D23" s="71">
        <v>65.204599999999999</v>
      </c>
      <c r="E23" s="72">
        <v>231</v>
      </c>
      <c r="F23" s="73">
        <v>0.38990000000000002</v>
      </c>
      <c r="G23" s="74">
        <v>430</v>
      </c>
      <c r="H23" s="73">
        <v>0.72570000000000001</v>
      </c>
      <c r="I23" s="74">
        <v>3953</v>
      </c>
      <c r="J23" s="73">
        <v>6.6715</v>
      </c>
      <c r="K23" s="74">
        <v>3285</v>
      </c>
      <c r="L23" s="73">
        <v>5.5441000000000003</v>
      </c>
      <c r="M23" s="74">
        <v>29269</v>
      </c>
      <c r="N23" s="73">
        <v>49.397500000000001</v>
      </c>
      <c r="O23" s="74">
        <v>56</v>
      </c>
      <c r="P23" s="73">
        <v>9.4500000000000001E-2</v>
      </c>
      <c r="Q23" s="75">
        <v>1411</v>
      </c>
      <c r="R23" s="45">
        <v>2.3813499999999999</v>
      </c>
      <c r="S23" s="76">
        <v>1896</v>
      </c>
      <c r="T23" s="77">
        <v>3.1999</v>
      </c>
      <c r="U23" s="52">
        <v>1424</v>
      </c>
      <c r="V23" s="53">
        <v>100</v>
      </c>
    </row>
    <row r="24" spans="1:22" s="68" customFormat="1" ht="15" customHeight="1" x14ac:dyDescent="0.2">
      <c r="A24" s="55"/>
      <c r="B24" s="56" t="s">
        <v>38</v>
      </c>
      <c r="C24" s="57">
        <v>42793</v>
      </c>
      <c r="D24" s="58">
        <v>65.513900000000007</v>
      </c>
      <c r="E24" s="59">
        <v>549</v>
      </c>
      <c r="F24" s="60">
        <v>0.84050000000000002</v>
      </c>
      <c r="G24" s="61">
        <v>603</v>
      </c>
      <c r="H24" s="60">
        <v>0.92320000000000002</v>
      </c>
      <c r="I24" s="61">
        <v>6851</v>
      </c>
      <c r="J24" s="60">
        <v>10.4885</v>
      </c>
      <c r="K24" s="61">
        <v>4002</v>
      </c>
      <c r="L24" s="60">
        <v>6.1269</v>
      </c>
      <c r="M24" s="61">
        <v>28580</v>
      </c>
      <c r="N24" s="60">
        <v>43.7545</v>
      </c>
      <c r="O24" s="61">
        <v>65</v>
      </c>
      <c r="P24" s="60">
        <v>9.9500000000000005E-2</v>
      </c>
      <c r="Q24" s="62">
        <v>2143</v>
      </c>
      <c r="R24" s="63">
        <v>3.2808199999999998</v>
      </c>
      <c r="S24" s="64">
        <v>3466</v>
      </c>
      <c r="T24" s="65">
        <v>5.3063000000000002</v>
      </c>
      <c r="U24" s="66">
        <v>1396</v>
      </c>
      <c r="V24" s="67">
        <v>100</v>
      </c>
    </row>
    <row r="25" spans="1:22" s="68" customFormat="1" ht="15" customHeight="1" x14ac:dyDescent="0.2">
      <c r="A25" s="55"/>
      <c r="B25" s="69" t="s">
        <v>39</v>
      </c>
      <c r="C25" s="70">
        <v>65580</v>
      </c>
      <c r="D25" s="71">
        <v>67.612399999999994</v>
      </c>
      <c r="E25" s="72">
        <v>78</v>
      </c>
      <c r="F25" s="73">
        <v>8.0399999999999999E-2</v>
      </c>
      <c r="G25" s="74">
        <v>371</v>
      </c>
      <c r="H25" s="73">
        <v>0.38250000000000001</v>
      </c>
      <c r="I25" s="74">
        <v>2694</v>
      </c>
      <c r="J25" s="73">
        <v>2.7774999999999999</v>
      </c>
      <c r="K25" s="74">
        <v>7868</v>
      </c>
      <c r="L25" s="73">
        <v>8.1118000000000006</v>
      </c>
      <c r="M25" s="74">
        <v>52722</v>
      </c>
      <c r="N25" s="73">
        <v>54.355899999999998</v>
      </c>
      <c r="O25" s="74">
        <v>30</v>
      </c>
      <c r="P25" s="73">
        <v>3.09E-2</v>
      </c>
      <c r="Q25" s="75">
        <v>1817</v>
      </c>
      <c r="R25" s="45">
        <v>1.87331</v>
      </c>
      <c r="S25" s="76">
        <v>1390</v>
      </c>
      <c r="T25" s="77">
        <v>1.4331</v>
      </c>
      <c r="U25" s="52">
        <v>1422</v>
      </c>
      <c r="V25" s="53">
        <v>100</v>
      </c>
    </row>
    <row r="26" spans="1:22" s="68" customFormat="1" ht="15" customHeight="1" x14ac:dyDescent="0.2">
      <c r="A26" s="55"/>
      <c r="B26" s="56" t="s">
        <v>40</v>
      </c>
      <c r="C26" s="57">
        <v>50058</v>
      </c>
      <c r="D26" s="58">
        <v>68.058000000000007</v>
      </c>
      <c r="E26" s="59">
        <v>369</v>
      </c>
      <c r="F26" s="60">
        <v>0.50170000000000003</v>
      </c>
      <c r="G26" s="61">
        <v>364</v>
      </c>
      <c r="H26" s="60">
        <v>0.49490000000000001</v>
      </c>
      <c r="I26" s="61">
        <v>1558</v>
      </c>
      <c r="J26" s="60">
        <v>2.1181999999999999</v>
      </c>
      <c r="K26" s="61">
        <v>24627</v>
      </c>
      <c r="L26" s="60">
        <v>33.482399999999998</v>
      </c>
      <c r="M26" s="61">
        <v>22397</v>
      </c>
      <c r="N26" s="60">
        <v>30.450600000000001</v>
      </c>
      <c r="O26" s="61">
        <v>20</v>
      </c>
      <c r="P26" s="60">
        <v>2.7199999999999998E-2</v>
      </c>
      <c r="Q26" s="62">
        <v>723</v>
      </c>
      <c r="R26" s="63">
        <v>0.98297999999999996</v>
      </c>
      <c r="S26" s="64">
        <v>646</v>
      </c>
      <c r="T26" s="65">
        <v>0.87829999999999997</v>
      </c>
      <c r="U26" s="66">
        <v>1343</v>
      </c>
      <c r="V26" s="67">
        <v>100</v>
      </c>
    </row>
    <row r="27" spans="1:22" s="68" customFormat="1" ht="15" customHeight="1" x14ac:dyDescent="0.2">
      <c r="A27" s="55"/>
      <c r="B27" s="69" t="s">
        <v>41</v>
      </c>
      <c r="C27" s="70">
        <v>18809</v>
      </c>
      <c r="D27" s="71">
        <v>66.420699999999997</v>
      </c>
      <c r="E27" s="72">
        <v>184</v>
      </c>
      <c r="F27" s="73">
        <v>0.64980000000000004</v>
      </c>
      <c r="G27" s="74">
        <v>149</v>
      </c>
      <c r="H27" s="73">
        <v>0.5262</v>
      </c>
      <c r="I27" s="74">
        <v>355</v>
      </c>
      <c r="J27" s="73">
        <v>1.2536</v>
      </c>
      <c r="K27" s="74">
        <v>572</v>
      </c>
      <c r="L27" s="73">
        <v>2.0198999999999998</v>
      </c>
      <c r="M27" s="74">
        <v>17220</v>
      </c>
      <c r="N27" s="73">
        <v>60.809399999999997</v>
      </c>
      <c r="O27" s="74">
        <v>12</v>
      </c>
      <c r="P27" s="73">
        <v>4.24E-2</v>
      </c>
      <c r="Q27" s="75">
        <v>317</v>
      </c>
      <c r="R27" s="45">
        <v>1.1194299999999999</v>
      </c>
      <c r="S27" s="76">
        <v>659</v>
      </c>
      <c r="T27" s="77">
        <v>2.3271000000000006</v>
      </c>
      <c r="U27" s="52">
        <v>573</v>
      </c>
      <c r="V27" s="53">
        <v>100</v>
      </c>
    </row>
    <row r="28" spans="1:22" s="68" customFormat="1" ht="15" customHeight="1" x14ac:dyDescent="0.2">
      <c r="A28" s="55"/>
      <c r="B28" s="56" t="s">
        <v>42</v>
      </c>
      <c r="C28" s="57">
        <v>67326</v>
      </c>
      <c r="D28" s="58">
        <v>68.203800000000001</v>
      </c>
      <c r="E28" s="59">
        <v>202</v>
      </c>
      <c r="F28" s="60">
        <v>0.2046</v>
      </c>
      <c r="G28" s="61">
        <v>1945</v>
      </c>
      <c r="H28" s="60">
        <v>1.9703999999999999</v>
      </c>
      <c r="I28" s="61">
        <v>8795</v>
      </c>
      <c r="J28" s="60">
        <v>8.9097000000000008</v>
      </c>
      <c r="K28" s="61">
        <v>29318</v>
      </c>
      <c r="L28" s="60">
        <v>29.700199999999999</v>
      </c>
      <c r="M28" s="61">
        <v>24631</v>
      </c>
      <c r="N28" s="60">
        <v>24.952100000000002</v>
      </c>
      <c r="O28" s="61">
        <v>58</v>
      </c>
      <c r="P28" s="60">
        <v>5.8799999999999998E-2</v>
      </c>
      <c r="Q28" s="62">
        <v>2377</v>
      </c>
      <c r="R28" s="63">
        <v>2.4079899999999999</v>
      </c>
      <c r="S28" s="64">
        <v>4164</v>
      </c>
      <c r="T28" s="65">
        <v>4.2183000000000002</v>
      </c>
      <c r="U28" s="66">
        <v>1435</v>
      </c>
      <c r="V28" s="67">
        <v>100</v>
      </c>
    </row>
    <row r="29" spans="1:22" s="68" customFormat="1" ht="15" customHeight="1" x14ac:dyDescent="0.2">
      <c r="A29" s="55"/>
      <c r="B29" s="69" t="s">
        <v>43</v>
      </c>
      <c r="C29" s="70">
        <v>100482</v>
      </c>
      <c r="D29" s="71">
        <v>64.954499999999996</v>
      </c>
      <c r="E29" s="72">
        <v>270</v>
      </c>
      <c r="F29" s="73">
        <v>0.17449999999999999</v>
      </c>
      <c r="G29" s="74">
        <v>2992</v>
      </c>
      <c r="H29" s="73">
        <v>1.9340999999999999</v>
      </c>
      <c r="I29" s="74">
        <v>20128</v>
      </c>
      <c r="J29" s="73">
        <v>13.0113</v>
      </c>
      <c r="K29" s="74">
        <v>10827</v>
      </c>
      <c r="L29" s="73">
        <v>6.9988999999999999</v>
      </c>
      <c r="M29" s="74">
        <v>62610</v>
      </c>
      <c r="N29" s="73">
        <v>40.472900000000003</v>
      </c>
      <c r="O29" s="74">
        <v>90</v>
      </c>
      <c r="P29" s="73">
        <v>5.8200000000000002E-2</v>
      </c>
      <c r="Q29" s="75">
        <v>3565</v>
      </c>
      <c r="R29" s="45">
        <v>2.3045200000000001</v>
      </c>
      <c r="S29" s="76">
        <v>8967</v>
      </c>
      <c r="T29" s="77">
        <v>5.7965</v>
      </c>
      <c r="U29" s="52">
        <v>1859</v>
      </c>
      <c r="V29" s="53">
        <v>99.946200000000005</v>
      </c>
    </row>
    <row r="30" spans="1:22" s="68" customFormat="1" ht="15" customHeight="1" x14ac:dyDescent="0.2">
      <c r="A30" s="55"/>
      <c r="B30" s="56" t="s">
        <v>44</v>
      </c>
      <c r="C30" s="57">
        <v>128417</v>
      </c>
      <c r="D30" s="58">
        <v>66.108099999999993</v>
      </c>
      <c r="E30" s="59">
        <v>1238</v>
      </c>
      <c r="F30" s="60">
        <v>0.63729999999999998</v>
      </c>
      <c r="G30" s="61">
        <v>1657</v>
      </c>
      <c r="H30" s="60">
        <v>0.85299999999999998</v>
      </c>
      <c r="I30" s="61">
        <v>8153</v>
      </c>
      <c r="J30" s="60">
        <v>4.1970999999999998</v>
      </c>
      <c r="K30" s="61">
        <v>27080</v>
      </c>
      <c r="L30" s="60">
        <v>13.9406</v>
      </c>
      <c r="M30" s="61">
        <v>86334</v>
      </c>
      <c r="N30" s="60">
        <v>44.444099999999999</v>
      </c>
      <c r="O30" s="61">
        <v>91</v>
      </c>
      <c r="P30" s="60">
        <v>4.6800000000000001E-2</v>
      </c>
      <c r="Q30" s="62">
        <v>3864</v>
      </c>
      <c r="R30" s="63">
        <v>1.98916</v>
      </c>
      <c r="S30" s="64">
        <v>5596</v>
      </c>
      <c r="T30" s="65">
        <v>2.8807999999999998</v>
      </c>
      <c r="U30" s="66">
        <v>3672</v>
      </c>
      <c r="V30" s="67">
        <v>99.972800000000007</v>
      </c>
    </row>
    <row r="31" spans="1:22" s="68" customFormat="1" ht="15" customHeight="1" x14ac:dyDescent="0.2">
      <c r="A31" s="55"/>
      <c r="B31" s="69" t="s">
        <v>45</v>
      </c>
      <c r="C31" s="70">
        <v>81371</v>
      </c>
      <c r="D31" s="71">
        <v>67.486400000000003</v>
      </c>
      <c r="E31" s="72">
        <v>2380</v>
      </c>
      <c r="F31" s="73">
        <v>1.9739</v>
      </c>
      <c r="G31" s="74">
        <v>3187</v>
      </c>
      <c r="H31" s="73">
        <v>2.6432000000000002</v>
      </c>
      <c r="I31" s="74">
        <v>7372</v>
      </c>
      <c r="J31" s="73">
        <v>6.1140999999999996</v>
      </c>
      <c r="K31" s="74">
        <v>10243</v>
      </c>
      <c r="L31" s="73">
        <v>8.4952000000000005</v>
      </c>
      <c r="M31" s="74">
        <v>55136</v>
      </c>
      <c r="N31" s="73">
        <v>45.727899999999998</v>
      </c>
      <c r="O31" s="74">
        <v>59</v>
      </c>
      <c r="P31" s="73">
        <v>4.8899999999999999E-2</v>
      </c>
      <c r="Q31" s="75">
        <v>2994</v>
      </c>
      <c r="R31" s="45">
        <v>2.48312</v>
      </c>
      <c r="S31" s="76">
        <v>5362</v>
      </c>
      <c r="T31" s="77">
        <v>4.4470999999999998</v>
      </c>
      <c r="U31" s="52">
        <v>2056</v>
      </c>
      <c r="V31" s="53">
        <v>100</v>
      </c>
    </row>
    <row r="32" spans="1:22" s="68" customFormat="1" ht="15" customHeight="1" x14ac:dyDescent="0.2">
      <c r="A32" s="55"/>
      <c r="B32" s="56" t="s">
        <v>46</v>
      </c>
      <c r="C32" s="57">
        <v>37097</v>
      </c>
      <c r="D32" s="58">
        <v>67.236400000000003</v>
      </c>
      <c r="E32" s="59">
        <v>89</v>
      </c>
      <c r="F32" s="60">
        <v>0.1613</v>
      </c>
      <c r="G32" s="61">
        <v>167</v>
      </c>
      <c r="H32" s="60">
        <v>0.30270000000000002</v>
      </c>
      <c r="I32" s="61">
        <v>834</v>
      </c>
      <c r="J32" s="60">
        <v>1.5116000000000001</v>
      </c>
      <c r="K32" s="61">
        <v>18317</v>
      </c>
      <c r="L32" s="60">
        <v>33.198599999999999</v>
      </c>
      <c r="M32" s="61">
        <v>17574</v>
      </c>
      <c r="N32" s="60">
        <v>31.852</v>
      </c>
      <c r="O32" s="61">
        <v>15</v>
      </c>
      <c r="P32" s="60">
        <v>2.7199999999999998E-2</v>
      </c>
      <c r="Q32" s="62">
        <v>101</v>
      </c>
      <c r="R32" s="63">
        <v>0.18306</v>
      </c>
      <c r="S32" s="64">
        <v>556</v>
      </c>
      <c r="T32" s="65">
        <v>1.0077</v>
      </c>
      <c r="U32" s="66">
        <v>967</v>
      </c>
      <c r="V32" s="67">
        <v>100</v>
      </c>
    </row>
    <row r="33" spans="1:22" s="68" customFormat="1" ht="15" customHeight="1" x14ac:dyDescent="0.2">
      <c r="A33" s="55"/>
      <c r="B33" s="69" t="s">
        <v>47</v>
      </c>
      <c r="C33" s="70">
        <v>78061</v>
      </c>
      <c r="D33" s="71">
        <v>67.032799999999995</v>
      </c>
      <c r="E33" s="72">
        <v>379</v>
      </c>
      <c r="F33" s="73">
        <v>0.32550000000000001</v>
      </c>
      <c r="G33" s="74">
        <v>708</v>
      </c>
      <c r="H33" s="73">
        <v>0.60799999999999998</v>
      </c>
      <c r="I33" s="74">
        <v>3242</v>
      </c>
      <c r="J33" s="73">
        <v>2.7839999999999998</v>
      </c>
      <c r="K33" s="74">
        <v>12709</v>
      </c>
      <c r="L33" s="73">
        <v>10.913500000000003</v>
      </c>
      <c r="M33" s="74">
        <v>59062</v>
      </c>
      <c r="N33" s="73">
        <v>50.7179</v>
      </c>
      <c r="O33" s="74">
        <v>91</v>
      </c>
      <c r="P33" s="73">
        <v>7.8100000000000003E-2</v>
      </c>
      <c r="Q33" s="75">
        <v>1870</v>
      </c>
      <c r="R33" s="45">
        <v>1.60581</v>
      </c>
      <c r="S33" s="76">
        <v>1631</v>
      </c>
      <c r="T33" s="77">
        <v>1.4006000000000001</v>
      </c>
      <c r="U33" s="52">
        <v>2281</v>
      </c>
      <c r="V33" s="53">
        <v>100</v>
      </c>
    </row>
    <row r="34" spans="1:22" s="68" customFormat="1" ht="15" customHeight="1" x14ac:dyDescent="0.2">
      <c r="A34" s="55"/>
      <c r="B34" s="56" t="s">
        <v>48</v>
      </c>
      <c r="C34" s="57">
        <v>9950</v>
      </c>
      <c r="D34" s="58">
        <v>65.715599999999995</v>
      </c>
      <c r="E34" s="59">
        <v>1537</v>
      </c>
      <c r="F34" s="60">
        <v>10.151199999999999</v>
      </c>
      <c r="G34" s="61">
        <v>56</v>
      </c>
      <c r="H34" s="60">
        <v>0.36990000000000001</v>
      </c>
      <c r="I34" s="61">
        <v>452</v>
      </c>
      <c r="J34" s="60">
        <v>2.9853000000000001</v>
      </c>
      <c r="K34" s="61">
        <v>116</v>
      </c>
      <c r="L34" s="60">
        <v>0.7661</v>
      </c>
      <c r="M34" s="61">
        <v>7576</v>
      </c>
      <c r="N34" s="60">
        <v>50.036299999999997</v>
      </c>
      <c r="O34" s="61">
        <v>21</v>
      </c>
      <c r="P34" s="60">
        <v>0.13869999999999999</v>
      </c>
      <c r="Q34" s="62">
        <v>192</v>
      </c>
      <c r="R34" s="63">
        <v>1.2680800000000001</v>
      </c>
      <c r="S34" s="64">
        <v>503</v>
      </c>
      <c r="T34" s="65">
        <v>3.3220999999999998</v>
      </c>
      <c r="U34" s="66">
        <v>794</v>
      </c>
      <c r="V34" s="67">
        <v>100</v>
      </c>
    </row>
    <row r="35" spans="1:22" s="68" customFormat="1" ht="15" customHeight="1" x14ac:dyDescent="0.2">
      <c r="A35" s="55"/>
      <c r="B35" s="69" t="s">
        <v>49</v>
      </c>
      <c r="C35" s="70">
        <v>29389</v>
      </c>
      <c r="D35" s="71">
        <v>65.413600000000002</v>
      </c>
      <c r="E35" s="72">
        <v>643</v>
      </c>
      <c r="F35" s="73">
        <v>1.4312</v>
      </c>
      <c r="G35" s="74">
        <v>395</v>
      </c>
      <c r="H35" s="73">
        <v>0.87919999999999998</v>
      </c>
      <c r="I35" s="74">
        <v>5091</v>
      </c>
      <c r="J35" s="73">
        <v>11.3315</v>
      </c>
      <c r="K35" s="74">
        <v>2571</v>
      </c>
      <c r="L35" s="73">
        <v>5.7225000000000001</v>
      </c>
      <c r="M35" s="74">
        <v>19584</v>
      </c>
      <c r="N35" s="73">
        <v>43.589700000000001</v>
      </c>
      <c r="O35" s="74">
        <v>26</v>
      </c>
      <c r="P35" s="73">
        <v>5.79E-2</v>
      </c>
      <c r="Q35" s="75">
        <v>1079</v>
      </c>
      <c r="R35" s="45">
        <v>2.4016199999999999</v>
      </c>
      <c r="S35" s="76">
        <v>1194</v>
      </c>
      <c r="T35" s="77">
        <v>2.6576</v>
      </c>
      <c r="U35" s="52">
        <v>1050</v>
      </c>
      <c r="V35" s="53">
        <v>100</v>
      </c>
    </row>
    <row r="36" spans="1:22" s="68" customFormat="1" ht="15" customHeight="1" x14ac:dyDescent="0.2">
      <c r="A36" s="55"/>
      <c r="B36" s="56" t="s">
        <v>50</v>
      </c>
      <c r="C36" s="57">
        <v>35136</v>
      </c>
      <c r="D36" s="58">
        <v>67.289699999999996</v>
      </c>
      <c r="E36" s="59">
        <v>572</v>
      </c>
      <c r="F36" s="60">
        <v>1.0953999999999999</v>
      </c>
      <c r="G36" s="61">
        <v>924</v>
      </c>
      <c r="H36" s="60">
        <v>1.7696000000000001</v>
      </c>
      <c r="I36" s="61">
        <v>13433</v>
      </c>
      <c r="J36" s="60">
        <v>25.7258</v>
      </c>
      <c r="K36" s="61">
        <v>4706</v>
      </c>
      <c r="L36" s="60">
        <v>9.0126000000000008</v>
      </c>
      <c r="M36" s="61">
        <v>13278</v>
      </c>
      <c r="N36" s="60">
        <v>25.428999999999998</v>
      </c>
      <c r="O36" s="61">
        <v>314</v>
      </c>
      <c r="P36" s="60">
        <v>0.60129999999999995</v>
      </c>
      <c r="Q36" s="62">
        <v>1909</v>
      </c>
      <c r="R36" s="63">
        <v>3.6559699999999999</v>
      </c>
      <c r="S36" s="64">
        <v>6738</v>
      </c>
      <c r="T36" s="65">
        <v>12.9041</v>
      </c>
      <c r="U36" s="66">
        <v>652</v>
      </c>
      <c r="V36" s="67">
        <v>100</v>
      </c>
    </row>
    <row r="37" spans="1:22" s="68" customFormat="1" ht="15" customHeight="1" x14ac:dyDescent="0.2">
      <c r="A37" s="55"/>
      <c r="B37" s="69" t="s">
        <v>51</v>
      </c>
      <c r="C37" s="70">
        <v>18544</v>
      </c>
      <c r="D37" s="71">
        <v>64.839200000000005</v>
      </c>
      <c r="E37" s="72">
        <v>78</v>
      </c>
      <c r="F37" s="73">
        <v>0.2727</v>
      </c>
      <c r="G37" s="74">
        <v>256</v>
      </c>
      <c r="H37" s="73">
        <v>0.89510000000000001</v>
      </c>
      <c r="I37" s="74">
        <v>1053</v>
      </c>
      <c r="J37" s="73">
        <v>3.6818</v>
      </c>
      <c r="K37" s="74">
        <v>440</v>
      </c>
      <c r="L37" s="73">
        <v>1.5385</v>
      </c>
      <c r="M37" s="74">
        <v>16403</v>
      </c>
      <c r="N37" s="73">
        <v>57.353099999999998</v>
      </c>
      <c r="O37" s="74">
        <v>14</v>
      </c>
      <c r="P37" s="73">
        <v>4.9000000000000002E-2</v>
      </c>
      <c r="Q37" s="75">
        <v>300</v>
      </c>
      <c r="R37" s="45">
        <v>1.04895</v>
      </c>
      <c r="S37" s="76">
        <v>612</v>
      </c>
      <c r="T37" s="77">
        <v>2.1398999999999999</v>
      </c>
      <c r="U37" s="52">
        <v>482</v>
      </c>
      <c r="V37" s="53">
        <v>100</v>
      </c>
    </row>
    <row r="38" spans="1:22" s="68" customFormat="1" ht="15" customHeight="1" x14ac:dyDescent="0.2">
      <c r="A38" s="55"/>
      <c r="B38" s="56" t="s">
        <v>52</v>
      </c>
      <c r="C38" s="57">
        <v>130567</v>
      </c>
      <c r="D38" s="58">
        <v>66.884699999999995</v>
      </c>
      <c r="E38" s="59">
        <v>185</v>
      </c>
      <c r="F38" s="60">
        <v>9.4799999999999995E-2</v>
      </c>
      <c r="G38" s="61">
        <v>5914</v>
      </c>
      <c r="H38" s="60">
        <v>3.0295000000000001</v>
      </c>
      <c r="I38" s="61">
        <v>30409</v>
      </c>
      <c r="J38" s="60">
        <v>15.577400000000001</v>
      </c>
      <c r="K38" s="61">
        <v>23416</v>
      </c>
      <c r="L38" s="60">
        <v>11.995200000000001</v>
      </c>
      <c r="M38" s="61">
        <v>68551</v>
      </c>
      <c r="N38" s="60">
        <v>35.116199999999999</v>
      </c>
      <c r="O38" s="61">
        <v>180</v>
      </c>
      <c r="P38" s="60">
        <v>9.2200000000000004E-2</v>
      </c>
      <c r="Q38" s="62">
        <v>1912</v>
      </c>
      <c r="R38" s="63">
        <v>0.97945000000000004</v>
      </c>
      <c r="S38" s="64">
        <v>3184</v>
      </c>
      <c r="T38" s="65">
        <v>1.631</v>
      </c>
      <c r="U38" s="66">
        <v>2469</v>
      </c>
      <c r="V38" s="67">
        <v>99.959500000000006</v>
      </c>
    </row>
    <row r="39" spans="1:22" s="68" customFormat="1" ht="15" customHeight="1" x14ac:dyDescent="0.2">
      <c r="A39" s="55"/>
      <c r="B39" s="69" t="s">
        <v>53</v>
      </c>
      <c r="C39" s="70">
        <v>30152</v>
      </c>
      <c r="D39" s="71">
        <v>65.934799999999996</v>
      </c>
      <c r="E39" s="72">
        <v>3209</v>
      </c>
      <c r="F39" s="73">
        <v>7.0172999999999996</v>
      </c>
      <c r="G39" s="74">
        <v>177</v>
      </c>
      <c r="H39" s="73">
        <v>0.3871</v>
      </c>
      <c r="I39" s="74">
        <v>18266</v>
      </c>
      <c r="J39" s="73">
        <v>39.943100000000001</v>
      </c>
      <c r="K39" s="74">
        <v>741</v>
      </c>
      <c r="L39" s="73">
        <v>1.6204000000000001</v>
      </c>
      <c r="M39" s="74">
        <v>7236</v>
      </c>
      <c r="N39" s="73">
        <v>15.8233</v>
      </c>
      <c r="O39" s="74">
        <v>23</v>
      </c>
      <c r="P39" s="73">
        <v>5.0299999999999997E-2</v>
      </c>
      <c r="Q39" s="75">
        <v>500</v>
      </c>
      <c r="R39" s="45">
        <v>1.09337</v>
      </c>
      <c r="S39" s="76">
        <v>6475</v>
      </c>
      <c r="T39" s="77">
        <v>14.1592</v>
      </c>
      <c r="U39" s="52">
        <v>872</v>
      </c>
      <c r="V39" s="53">
        <v>100</v>
      </c>
    </row>
    <row r="40" spans="1:22" s="68" customFormat="1" ht="15" customHeight="1" x14ac:dyDescent="0.2">
      <c r="A40" s="55"/>
      <c r="B40" s="56" t="s">
        <v>54</v>
      </c>
      <c r="C40" s="57">
        <v>273789</v>
      </c>
      <c r="D40" s="58">
        <v>66.435299999999998</v>
      </c>
      <c r="E40" s="59">
        <v>1775</v>
      </c>
      <c r="F40" s="60">
        <v>0.43070000000000003</v>
      </c>
      <c r="G40" s="61">
        <v>10631</v>
      </c>
      <c r="H40" s="60">
        <v>2.5796000000000001</v>
      </c>
      <c r="I40" s="61">
        <v>80754</v>
      </c>
      <c r="J40" s="60">
        <v>19.595099999999999</v>
      </c>
      <c r="K40" s="61">
        <v>62772</v>
      </c>
      <c r="L40" s="60">
        <v>15.2317</v>
      </c>
      <c r="M40" s="61">
        <v>114509</v>
      </c>
      <c r="N40" s="60">
        <v>27.785799999999995</v>
      </c>
      <c r="O40" s="61">
        <v>436</v>
      </c>
      <c r="P40" s="60">
        <v>0.10580000000000001</v>
      </c>
      <c r="Q40" s="62">
        <v>2912</v>
      </c>
      <c r="R40" s="63">
        <v>0.70660000000000001</v>
      </c>
      <c r="S40" s="64">
        <v>29492</v>
      </c>
      <c r="T40" s="65">
        <v>7.1562999999999999</v>
      </c>
      <c r="U40" s="66">
        <v>4894</v>
      </c>
      <c r="V40" s="67">
        <v>100</v>
      </c>
    </row>
    <row r="41" spans="1:22" s="68" customFormat="1" ht="15" customHeight="1" x14ac:dyDescent="0.2">
      <c r="A41" s="55"/>
      <c r="B41" s="69" t="s">
        <v>55</v>
      </c>
      <c r="C41" s="70">
        <v>122176</v>
      </c>
      <c r="D41" s="71">
        <v>67.3005</v>
      </c>
      <c r="E41" s="72">
        <v>2178</v>
      </c>
      <c r="F41" s="73">
        <v>1.1997</v>
      </c>
      <c r="G41" s="74">
        <v>1351</v>
      </c>
      <c r="H41" s="73">
        <v>0.74419999999999997</v>
      </c>
      <c r="I41" s="74">
        <v>15430</v>
      </c>
      <c r="J41" s="73">
        <v>8.4995999999999992</v>
      </c>
      <c r="K41" s="74">
        <v>39522</v>
      </c>
      <c r="L41" s="73">
        <v>21.770600000000005</v>
      </c>
      <c r="M41" s="74">
        <v>59194</v>
      </c>
      <c r="N41" s="73">
        <v>32.606900000000003</v>
      </c>
      <c r="O41" s="74">
        <v>91</v>
      </c>
      <c r="P41" s="73">
        <v>5.0099999999999999E-2</v>
      </c>
      <c r="Q41" s="75">
        <v>4410</v>
      </c>
      <c r="R41" s="45">
        <v>2.4292400000000001</v>
      </c>
      <c r="S41" s="76">
        <v>9888</v>
      </c>
      <c r="T41" s="77">
        <v>5.4467999999999996</v>
      </c>
      <c r="U41" s="52">
        <v>2587</v>
      </c>
      <c r="V41" s="53">
        <v>100</v>
      </c>
    </row>
    <row r="42" spans="1:22" s="68" customFormat="1" ht="15" customHeight="1" x14ac:dyDescent="0.2">
      <c r="A42" s="55"/>
      <c r="B42" s="56" t="s">
        <v>56</v>
      </c>
      <c r="C42" s="57">
        <v>8473</v>
      </c>
      <c r="D42" s="58">
        <v>64.857600000000005</v>
      </c>
      <c r="E42" s="59">
        <v>1220</v>
      </c>
      <c r="F42" s="60">
        <v>9.3385999999999996</v>
      </c>
      <c r="G42" s="61">
        <v>48</v>
      </c>
      <c r="H42" s="60">
        <v>0.3674</v>
      </c>
      <c r="I42" s="61">
        <v>362</v>
      </c>
      <c r="J42" s="60">
        <v>2.7709999999999999</v>
      </c>
      <c r="K42" s="61">
        <v>320</v>
      </c>
      <c r="L42" s="60">
        <v>2.4495</v>
      </c>
      <c r="M42" s="61">
        <v>6373</v>
      </c>
      <c r="N42" s="60">
        <v>48.782899999999998</v>
      </c>
      <c r="O42" s="61">
        <v>17</v>
      </c>
      <c r="P42" s="60">
        <v>0.13009999999999999</v>
      </c>
      <c r="Q42" s="62">
        <v>133</v>
      </c>
      <c r="R42" s="63">
        <v>1.01806</v>
      </c>
      <c r="S42" s="64">
        <v>320</v>
      </c>
      <c r="T42" s="65">
        <v>2.4495</v>
      </c>
      <c r="U42" s="66">
        <v>451</v>
      </c>
      <c r="V42" s="67">
        <v>100</v>
      </c>
    </row>
    <row r="43" spans="1:22" s="68" customFormat="1" ht="15" customHeight="1" x14ac:dyDescent="0.2">
      <c r="A43" s="55"/>
      <c r="B43" s="69" t="s">
        <v>57</v>
      </c>
      <c r="C43" s="70">
        <v>163845</v>
      </c>
      <c r="D43" s="71">
        <v>65.5107</v>
      </c>
      <c r="E43" s="72">
        <v>247</v>
      </c>
      <c r="F43" s="73">
        <v>9.8799999999999999E-2</v>
      </c>
      <c r="G43" s="74">
        <v>1147</v>
      </c>
      <c r="H43" s="73">
        <v>0.45860000000000001</v>
      </c>
      <c r="I43" s="74">
        <v>7040</v>
      </c>
      <c r="J43" s="73">
        <v>2.8148</v>
      </c>
      <c r="K43" s="74">
        <v>31389</v>
      </c>
      <c r="L43" s="73">
        <v>12.5504</v>
      </c>
      <c r="M43" s="74">
        <v>116637</v>
      </c>
      <c r="N43" s="73">
        <v>46.635399999999997</v>
      </c>
      <c r="O43" s="74">
        <v>72</v>
      </c>
      <c r="P43" s="73">
        <v>2.8799999999999999E-2</v>
      </c>
      <c r="Q43" s="75">
        <v>7313</v>
      </c>
      <c r="R43" s="45">
        <v>2.9239799999999998</v>
      </c>
      <c r="S43" s="76">
        <v>3475</v>
      </c>
      <c r="T43" s="77">
        <v>1.3894</v>
      </c>
      <c r="U43" s="52">
        <v>3609</v>
      </c>
      <c r="V43" s="53">
        <v>99.972300000000004</v>
      </c>
    </row>
    <row r="44" spans="1:22" s="68" customFormat="1" ht="15" customHeight="1" x14ac:dyDescent="0.2">
      <c r="A44" s="55"/>
      <c r="B44" s="56" t="s">
        <v>58</v>
      </c>
      <c r="C44" s="57">
        <v>66542</v>
      </c>
      <c r="D44" s="58">
        <v>64.224800000000002</v>
      </c>
      <c r="E44" s="59">
        <v>11918</v>
      </c>
      <c r="F44" s="60">
        <v>11.503</v>
      </c>
      <c r="G44" s="61">
        <v>536</v>
      </c>
      <c r="H44" s="60">
        <v>0.51729999999999998</v>
      </c>
      <c r="I44" s="61">
        <v>7154</v>
      </c>
      <c r="J44" s="60">
        <v>6.9048999999999996</v>
      </c>
      <c r="K44" s="61">
        <v>7328</v>
      </c>
      <c r="L44" s="60">
        <v>7.0728</v>
      </c>
      <c r="M44" s="61">
        <v>35656</v>
      </c>
      <c r="N44" s="60">
        <v>34.414299999999997</v>
      </c>
      <c r="O44" s="61">
        <v>97</v>
      </c>
      <c r="P44" s="60">
        <v>9.3600000000000003E-2</v>
      </c>
      <c r="Q44" s="62">
        <v>3853</v>
      </c>
      <c r="R44" s="63">
        <v>3.71882</v>
      </c>
      <c r="S44" s="64">
        <v>4276</v>
      </c>
      <c r="T44" s="65">
        <v>4.1271000000000004</v>
      </c>
      <c r="U44" s="66">
        <v>1811</v>
      </c>
      <c r="V44" s="67">
        <v>100</v>
      </c>
    </row>
    <row r="45" spans="1:22" s="68" customFormat="1" ht="15" customHeight="1" x14ac:dyDescent="0.2">
      <c r="A45" s="55"/>
      <c r="B45" s="69" t="s">
        <v>59</v>
      </c>
      <c r="C45" s="70">
        <v>46793</v>
      </c>
      <c r="D45" s="71">
        <v>65.847200000000001</v>
      </c>
      <c r="E45" s="72">
        <v>1087</v>
      </c>
      <c r="F45" s="73">
        <v>1.5296000000000001</v>
      </c>
      <c r="G45" s="74">
        <v>957</v>
      </c>
      <c r="H45" s="73">
        <v>1.3467</v>
      </c>
      <c r="I45" s="74">
        <v>10512</v>
      </c>
      <c r="J45" s="73">
        <v>14.7925</v>
      </c>
      <c r="K45" s="74">
        <v>1477</v>
      </c>
      <c r="L45" s="73">
        <v>2.0783999999999998</v>
      </c>
      <c r="M45" s="74">
        <v>30067</v>
      </c>
      <c r="N45" s="73">
        <v>42.310299999999998</v>
      </c>
      <c r="O45" s="74">
        <v>274</v>
      </c>
      <c r="P45" s="73">
        <v>0.3856</v>
      </c>
      <c r="Q45" s="75">
        <v>2419</v>
      </c>
      <c r="R45" s="45">
        <v>3.40402</v>
      </c>
      <c r="S45" s="76">
        <v>5350</v>
      </c>
      <c r="T45" s="77">
        <v>7.5285000000000002</v>
      </c>
      <c r="U45" s="52">
        <v>1309</v>
      </c>
      <c r="V45" s="53">
        <v>100</v>
      </c>
    </row>
    <row r="46" spans="1:22" s="68" customFormat="1" ht="15" customHeight="1" x14ac:dyDescent="0.2">
      <c r="A46" s="55"/>
      <c r="B46" s="56" t="s">
        <v>60</v>
      </c>
      <c r="C46" s="57">
        <v>174593</v>
      </c>
      <c r="D46" s="58">
        <v>65.022900000000007</v>
      </c>
      <c r="E46" s="59">
        <v>324</v>
      </c>
      <c r="F46" s="60">
        <v>0.1207</v>
      </c>
      <c r="G46" s="61">
        <v>2498</v>
      </c>
      <c r="H46" s="60">
        <v>0.93030000000000002</v>
      </c>
      <c r="I46" s="61">
        <v>18061</v>
      </c>
      <c r="J46" s="60">
        <v>6.7263999999999999</v>
      </c>
      <c r="K46" s="61">
        <v>30174</v>
      </c>
      <c r="L46" s="60">
        <v>11.2376</v>
      </c>
      <c r="M46" s="61">
        <v>117670</v>
      </c>
      <c r="N46" s="60">
        <v>43.82330000000001</v>
      </c>
      <c r="O46" s="61">
        <v>89</v>
      </c>
      <c r="P46" s="60">
        <v>3.3099999999999997E-2</v>
      </c>
      <c r="Q46" s="62">
        <v>5777</v>
      </c>
      <c r="R46" s="63">
        <v>2.1515</v>
      </c>
      <c r="S46" s="64">
        <v>6264</v>
      </c>
      <c r="T46" s="65">
        <v>2.3329</v>
      </c>
      <c r="U46" s="66">
        <v>3056</v>
      </c>
      <c r="V46" s="67">
        <v>100</v>
      </c>
    </row>
    <row r="47" spans="1:22" s="68" customFormat="1" ht="15" customHeight="1" x14ac:dyDescent="0.2">
      <c r="A47" s="55"/>
      <c r="B47" s="69" t="s">
        <v>61</v>
      </c>
      <c r="C47" s="70">
        <v>13921</v>
      </c>
      <c r="D47" s="71">
        <v>67.712400000000002</v>
      </c>
      <c r="E47" s="72">
        <v>148</v>
      </c>
      <c r="F47" s="73">
        <v>0.71989999999999998</v>
      </c>
      <c r="G47" s="74">
        <v>245</v>
      </c>
      <c r="H47" s="73">
        <v>1.1917</v>
      </c>
      <c r="I47" s="74">
        <v>3421</v>
      </c>
      <c r="J47" s="73">
        <v>16.639900000000001</v>
      </c>
      <c r="K47" s="74">
        <v>1296</v>
      </c>
      <c r="L47" s="73">
        <v>6.3037999999999998</v>
      </c>
      <c r="M47" s="74">
        <v>8229</v>
      </c>
      <c r="N47" s="73">
        <v>40.026299999999999</v>
      </c>
      <c r="O47" s="74">
        <v>13</v>
      </c>
      <c r="P47" s="73">
        <v>6.3200000000000006E-2</v>
      </c>
      <c r="Q47" s="75">
        <v>569</v>
      </c>
      <c r="R47" s="45">
        <v>2.7676400000000001</v>
      </c>
      <c r="S47" s="76">
        <v>1140</v>
      </c>
      <c r="T47" s="77">
        <v>5.5449999999999999</v>
      </c>
      <c r="U47" s="52">
        <v>293</v>
      </c>
      <c r="V47" s="53">
        <v>100</v>
      </c>
    </row>
    <row r="48" spans="1:22" s="68" customFormat="1" ht="15" customHeight="1" x14ac:dyDescent="0.2">
      <c r="A48" s="55"/>
      <c r="B48" s="56" t="s">
        <v>62</v>
      </c>
      <c r="C48" s="57">
        <v>62328</v>
      </c>
      <c r="D48" s="58">
        <v>66.995599999999996</v>
      </c>
      <c r="E48" s="59">
        <v>223</v>
      </c>
      <c r="F48" s="60">
        <v>0.2397</v>
      </c>
      <c r="G48" s="61">
        <v>389</v>
      </c>
      <c r="H48" s="60">
        <v>0.41810000000000003</v>
      </c>
      <c r="I48" s="61">
        <v>3759</v>
      </c>
      <c r="J48" s="60">
        <v>4.0404999999999998</v>
      </c>
      <c r="K48" s="61">
        <v>26310</v>
      </c>
      <c r="L48" s="60">
        <v>28.2803</v>
      </c>
      <c r="M48" s="61">
        <v>29842</v>
      </c>
      <c r="N48" s="60">
        <v>32.076799999999999</v>
      </c>
      <c r="O48" s="61">
        <v>47</v>
      </c>
      <c r="P48" s="60">
        <v>5.050000000000001E-2</v>
      </c>
      <c r="Q48" s="62">
        <v>1758</v>
      </c>
      <c r="R48" s="63">
        <v>1.8896500000000001</v>
      </c>
      <c r="S48" s="64">
        <v>2942</v>
      </c>
      <c r="T48" s="65">
        <v>3.1623000000000001</v>
      </c>
      <c r="U48" s="66">
        <v>1226</v>
      </c>
      <c r="V48" s="67">
        <v>100</v>
      </c>
    </row>
    <row r="49" spans="1:23" s="68" customFormat="1" ht="15" customHeight="1" x14ac:dyDescent="0.2">
      <c r="A49" s="55"/>
      <c r="B49" s="69" t="s">
        <v>63</v>
      </c>
      <c r="C49" s="70">
        <v>11174</v>
      </c>
      <c r="D49" s="71">
        <v>65.302999999999997</v>
      </c>
      <c r="E49" s="72">
        <v>1810</v>
      </c>
      <c r="F49" s="73">
        <v>10.577999999999999</v>
      </c>
      <c r="G49" s="74">
        <v>93</v>
      </c>
      <c r="H49" s="73">
        <v>0.54349999999999998</v>
      </c>
      <c r="I49" s="74">
        <v>492</v>
      </c>
      <c r="J49" s="73">
        <v>2.8753000000000002</v>
      </c>
      <c r="K49" s="74">
        <v>305</v>
      </c>
      <c r="L49" s="73">
        <v>1.7825</v>
      </c>
      <c r="M49" s="74">
        <v>8159</v>
      </c>
      <c r="N49" s="73">
        <v>47.6828</v>
      </c>
      <c r="O49" s="74">
        <v>11</v>
      </c>
      <c r="P49" s="73">
        <v>6.4299999999999996E-2</v>
      </c>
      <c r="Q49" s="75">
        <v>304</v>
      </c>
      <c r="R49" s="45">
        <v>1.7766299999999999</v>
      </c>
      <c r="S49" s="76">
        <v>401</v>
      </c>
      <c r="T49" s="77">
        <v>2.3435000000000001</v>
      </c>
      <c r="U49" s="52">
        <v>687</v>
      </c>
      <c r="V49" s="53">
        <v>100</v>
      </c>
    </row>
    <row r="50" spans="1:23" s="68" customFormat="1" ht="15" customHeight="1" x14ac:dyDescent="0.2">
      <c r="A50" s="55"/>
      <c r="B50" s="56" t="s">
        <v>64</v>
      </c>
      <c r="C50" s="57">
        <v>83885</v>
      </c>
      <c r="D50" s="58">
        <v>64.483800000000002</v>
      </c>
      <c r="E50" s="59">
        <v>173</v>
      </c>
      <c r="F50" s="60">
        <v>0.13300000000000001</v>
      </c>
      <c r="G50" s="61">
        <v>923</v>
      </c>
      <c r="H50" s="60">
        <v>0.70950000000000002</v>
      </c>
      <c r="I50" s="61">
        <v>4942</v>
      </c>
      <c r="J50" s="60">
        <v>3.7989999999999999</v>
      </c>
      <c r="K50" s="61">
        <v>21297</v>
      </c>
      <c r="L50" s="60">
        <v>16.371400000000001</v>
      </c>
      <c r="M50" s="61">
        <v>55397</v>
      </c>
      <c r="N50" s="60">
        <v>42.584600000000002</v>
      </c>
      <c r="O50" s="61">
        <v>48</v>
      </c>
      <c r="P50" s="60">
        <v>3.6900000000000002E-2</v>
      </c>
      <c r="Q50" s="62">
        <v>1105</v>
      </c>
      <c r="R50" s="63">
        <v>0.84943000000000002</v>
      </c>
      <c r="S50" s="64">
        <v>2528</v>
      </c>
      <c r="T50" s="65">
        <v>1.9433</v>
      </c>
      <c r="U50" s="66">
        <v>1798</v>
      </c>
      <c r="V50" s="67">
        <v>99.888800000000003</v>
      </c>
    </row>
    <row r="51" spans="1:23" s="68" customFormat="1" ht="15" customHeight="1" x14ac:dyDescent="0.2">
      <c r="A51" s="55"/>
      <c r="B51" s="69" t="s">
        <v>65</v>
      </c>
      <c r="C51" s="70">
        <v>297616</v>
      </c>
      <c r="D51" s="71">
        <v>67.109399999999994</v>
      </c>
      <c r="E51" s="72">
        <v>1343</v>
      </c>
      <c r="F51" s="73">
        <v>0.30280000000000001</v>
      </c>
      <c r="G51" s="74">
        <v>5546</v>
      </c>
      <c r="H51" s="73">
        <v>1.2505999999999999</v>
      </c>
      <c r="I51" s="74">
        <v>146690</v>
      </c>
      <c r="J51" s="73">
        <v>33.077100000000002</v>
      </c>
      <c r="K51" s="74">
        <v>48410</v>
      </c>
      <c r="L51" s="73">
        <v>10.916</v>
      </c>
      <c r="M51" s="74">
        <v>89955</v>
      </c>
      <c r="N51" s="73">
        <v>20.283899999999999</v>
      </c>
      <c r="O51" s="74">
        <v>300</v>
      </c>
      <c r="P51" s="73">
        <v>6.759999999999998E-2</v>
      </c>
      <c r="Q51" s="75">
        <v>5372</v>
      </c>
      <c r="R51" s="45">
        <v>1.21133</v>
      </c>
      <c r="S51" s="76">
        <v>46055</v>
      </c>
      <c r="T51" s="77">
        <v>10.3849</v>
      </c>
      <c r="U51" s="52">
        <v>8574</v>
      </c>
      <c r="V51" s="53">
        <v>100</v>
      </c>
    </row>
    <row r="52" spans="1:23" s="68" customFormat="1" ht="15" customHeight="1" x14ac:dyDescent="0.2">
      <c r="A52" s="55"/>
      <c r="B52" s="56" t="s">
        <v>66</v>
      </c>
      <c r="C52" s="57">
        <v>53136</v>
      </c>
      <c r="D52" s="58">
        <v>64.7637</v>
      </c>
      <c r="E52" s="59">
        <v>927</v>
      </c>
      <c r="F52" s="60">
        <v>1.1298999999999999</v>
      </c>
      <c r="G52" s="61">
        <v>445</v>
      </c>
      <c r="H52" s="60">
        <v>0.54239999999999999</v>
      </c>
      <c r="I52" s="61">
        <v>9792</v>
      </c>
      <c r="J52" s="60">
        <v>11.934799999999997</v>
      </c>
      <c r="K52" s="61">
        <v>928</v>
      </c>
      <c r="L52" s="60">
        <v>1.1311</v>
      </c>
      <c r="M52" s="61">
        <v>39404</v>
      </c>
      <c r="N52" s="60">
        <v>48.026699999999998</v>
      </c>
      <c r="O52" s="61">
        <v>603</v>
      </c>
      <c r="P52" s="60">
        <v>0.73499999999999999</v>
      </c>
      <c r="Q52" s="62">
        <v>1037</v>
      </c>
      <c r="R52" s="63">
        <v>1.26393</v>
      </c>
      <c r="S52" s="64">
        <v>5084</v>
      </c>
      <c r="T52" s="65">
        <v>6.1965000000000003</v>
      </c>
      <c r="U52" s="66">
        <v>990</v>
      </c>
      <c r="V52" s="67">
        <v>100</v>
      </c>
    </row>
    <row r="53" spans="1:23" s="68" customFormat="1" ht="15" customHeight="1" x14ac:dyDescent="0.2">
      <c r="A53" s="55"/>
      <c r="B53" s="69" t="s">
        <v>67</v>
      </c>
      <c r="C53" s="70">
        <v>7404</v>
      </c>
      <c r="D53" s="71">
        <v>64.907499999999999</v>
      </c>
      <c r="E53" s="72">
        <v>65</v>
      </c>
      <c r="F53" s="73">
        <v>0.56979999999999997</v>
      </c>
      <c r="G53" s="74">
        <v>63</v>
      </c>
      <c r="H53" s="73">
        <v>0.55230000000000001</v>
      </c>
      <c r="I53" s="74">
        <v>103</v>
      </c>
      <c r="J53" s="73">
        <v>0.90300000000000002</v>
      </c>
      <c r="K53" s="74">
        <v>198</v>
      </c>
      <c r="L53" s="73">
        <v>1.7358</v>
      </c>
      <c r="M53" s="74">
        <v>6825</v>
      </c>
      <c r="N53" s="73">
        <v>59.831699999999998</v>
      </c>
      <c r="O53" s="74">
        <v>5</v>
      </c>
      <c r="P53" s="73">
        <v>4.3799999999999999E-2</v>
      </c>
      <c r="Q53" s="75">
        <v>145</v>
      </c>
      <c r="R53" s="45">
        <v>1.27115</v>
      </c>
      <c r="S53" s="76">
        <v>150</v>
      </c>
      <c r="T53" s="77">
        <v>1.3149999999999999</v>
      </c>
      <c r="U53" s="52">
        <v>307</v>
      </c>
      <c r="V53" s="53">
        <v>100</v>
      </c>
    </row>
    <row r="54" spans="1:23" s="68" customFormat="1" ht="15" customHeight="1" x14ac:dyDescent="0.2">
      <c r="A54" s="55"/>
      <c r="B54" s="56" t="s">
        <v>68</v>
      </c>
      <c r="C54" s="57">
        <v>106809</v>
      </c>
      <c r="D54" s="58">
        <v>67.754999999999995</v>
      </c>
      <c r="E54" s="59">
        <v>343</v>
      </c>
      <c r="F54" s="60">
        <v>0.21759999999999999</v>
      </c>
      <c r="G54" s="61">
        <v>3641</v>
      </c>
      <c r="H54" s="60">
        <v>2.3096999999999999</v>
      </c>
      <c r="I54" s="61">
        <v>14026</v>
      </c>
      <c r="J54" s="60">
        <v>8.8975000000000009</v>
      </c>
      <c r="K54" s="61">
        <v>30351</v>
      </c>
      <c r="L54" s="60">
        <v>19.253399999999999</v>
      </c>
      <c r="M54" s="61">
        <v>53824</v>
      </c>
      <c r="N54" s="60">
        <v>34.143599999999999</v>
      </c>
      <c r="O54" s="61">
        <v>121</v>
      </c>
      <c r="P54" s="60">
        <v>7.6799999999999979E-2</v>
      </c>
      <c r="Q54" s="62">
        <v>4503</v>
      </c>
      <c r="R54" s="63">
        <v>2.8565100000000001</v>
      </c>
      <c r="S54" s="64">
        <v>10437</v>
      </c>
      <c r="T54" s="65">
        <v>6.6208</v>
      </c>
      <c r="U54" s="66">
        <v>1969</v>
      </c>
      <c r="V54" s="67">
        <v>100</v>
      </c>
    </row>
    <row r="55" spans="1:23" s="68" customFormat="1" ht="15" customHeight="1" x14ac:dyDescent="0.2">
      <c r="A55" s="55"/>
      <c r="B55" s="69" t="s">
        <v>69</v>
      </c>
      <c r="C55" s="70">
        <v>88948</v>
      </c>
      <c r="D55" s="71">
        <v>66.657700000000006</v>
      </c>
      <c r="E55" s="72">
        <v>2049</v>
      </c>
      <c r="F55" s="73">
        <v>1.5355000000000001</v>
      </c>
      <c r="G55" s="74">
        <v>3605</v>
      </c>
      <c r="H55" s="73">
        <v>2.7016</v>
      </c>
      <c r="I55" s="74">
        <v>19961</v>
      </c>
      <c r="J55" s="73">
        <v>14.9588</v>
      </c>
      <c r="K55" s="74">
        <v>5640</v>
      </c>
      <c r="L55" s="73">
        <v>4.2266000000000004</v>
      </c>
      <c r="M55" s="74">
        <v>50588</v>
      </c>
      <c r="N55" s="73">
        <v>37.910699999999999</v>
      </c>
      <c r="O55" s="74">
        <v>688</v>
      </c>
      <c r="P55" s="73">
        <v>0.51559999999999995</v>
      </c>
      <c r="Q55" s="75">
        <v>6417</v>
      </c>
      <c r="R55" s="45">
        <v>4.8089000000000004</v>
      </c>
      <c r="S55" s="76">
        <v>9580</v>
      </c>
      <c r="T55" s="77">
        <v>7.1792999999999996</v>
      </c>
      <c r="U55" s="52">
        <v>2282</v>
      </c>
      <c r="V55" s="53">
        <v>100</v>
      </c>
    </row>
    <row r="56" spans="1:23" s="68" customFormat="1" ht="15" customHeight="1" x14ac:dyDescent="0.2">
      <c r="A56" s="55"/>
      <c r="B56" s="56" t="s">
        <v>70</v>
      </c>
      <c r="C56" s="57">
        <v>26817</v>
      </c>
      <c r="D56" s="58">
        <v>65.761799999999994</v>
      </c>
      <c r="E56" s="59">
        <v>19</v>
      </c>
      <c r="F56" s="60">
        <v>4.6600000000000003E-2</v>
      </c>
      <c r="G56" s="61">
        <v>75</v>
      </c>
      <c r="H56" s="60">
        <v>0.18390000000000001</v>
      </c>
      <c r="I56" s="61">
        <v>286</v>
      </c>
      <c r="J56" s="60">
        <v>0.70130000000000003</v>
      </c>
      <c r="K56" s="61">
        <v>1352</v>
      </c>
      <c r="L56" s="60">
        <v>3.3153999999999999</v>
      </c>
      <c r="M56" s="61">
        <v>24626</v>
      </c>
      <c r="N56" s="60">
        <v>60.3889</v>
      </c>
      <c r="O56" s="61">
        <v>6</v>
      </c>
      <c r="P56" s="60">
        <v>1.47E-2</v>
      </c>
      <c r="Q56" s="62">
        <v>453</v>
      </c>
      <c r="R56" s="63">
        <v>1.11087</v>
      </c>
      <c r="S56" s="64">
        <v>92</v>
      </c>
      <c r="T56" s="65">
        <v>0.22559999999999999</v>
      </c>
      <c r="U56" s="66">
        <v>730</v>
      </c>
      <c r="V56" s="67">
        <v>100</v>
      </c>
    </row>
    <row r="57" spans="1:23" s="68" customFormat="1" ht="15" customHeight="1" x14ac:dyDescent="0.2">
      <c r="A57" s="55"/>
      <c r="B57" s="69" t="s">
        <v>71</v>
      </c>
      <c r="C57" s="70">
        <v>80495</v>
      </c>
      <c r="D57" s="71">
        <v>67.616699999999994</v>
      </c>
      <c r="E57" s="72">
        <v>1499</v>
      </c>
      <c r="F57" s="73">
        <v>1.2592000000000001</v>
      </c>
      <c r="G57" s="74">
        <v>1807</v>
      </c>
      <c r="H57" s="73">
        <v>1.5179</v>
      </c>
      <c r="I57" s="74">
        <v>9210</v>
      </c>
      <c r="J57" s="73">
        <v>7.7365000000000004</v>
      </c>
      <c r="K57" s="74">
        <v>12344</v>
      </c>
      <c r="L57" s="73">
        <v>10.3691</v>
      </c>
      <c r="M57" s="74">
        <v>53560</v>
      </c>
      <c r="N57" s="73">
        <v>44.991</v>
      </c>
      <c r="O57" s="74">
        <v>56</v>
      </c>
      <c r="P57" s="73">
        <v>4.7E-2</v>
      </c>
      <c r="Q57" s="75">
        <v>2019</v>
      </c>
      <c r="R57" s="45">
        <v>1.69598</v>
      </c>
      <c r="S57" s="76">
        <v>5051</v>
      </c>
      <c r="T57" s="77">
        <v>4.2428999999999988</v>
      </c>
      <c r="U57" s="52">
        <v>2244</v>
      </c>
      <c r="V57" s="53">
        <v>99.554400000000001</v>
      </c>
    </row>
    <row r="58" spans="1:23" s="68" customFormat="1" ht="15" customHeight="1" thickBot="1" x14ac:dyDescent="0.25">
      <c r="A58" s="55"/>
      <c r="B58" s="78" t="s">
        <v>72</v>
      </c>
      <c r="C58" s="79">
        <v>8489</v>
      </c>
      <c r="D58" s="80">
        <v>65.425799999999995</v>
      </c>
      <c r="E58" s="81">
        <v>378</v>
      </c>
      <c r="F58" s="82">
        <v>2.9133</v>
      </c>
      <c r="G58" s="83">
        <v>45</v>
      </c>
      <c r="H58" s="82">
        <v>0.3468</v>
      </c>
      <c r="I58" s="83">
        <v>1077</v>
      </c>
      <c r="J58" s="82">
        <v>8.3005999999999975</v>
      </c>
      <c r="K58" s="83">
        <v>130</v>
      </c>
      <c r="L58" s="82">
        <v>1.0019</v>
      </c>
      <c r="M58" s="83">
        <v>6683</v>
      </c>
      <c r="N58" s="82">
        <v>51.506700000000002</v>
      </c>
      <c r="O58" s="83">
        <v>9</v>
      </c>
      <c r="P58" s="82">
        <v>6.9400000000000003E-2</v>
      </c>
      <c r="Q58" s="84">
        <v>167</v>
      </c>
      <c r="R58" s="85">
        <v>1.2870900000000001</v>
      </c>
      <c r="S58" s="86">
        <v>349</v>
      </c>
      <c r="T58" s="87">
        <v>2.6898</v>
      </c>
      <c r="U58" s="88">
        <v>360</v>
      </c>
      <c r="V58" s="89">
        <v>100</v>
      </c>
    </row>
    <row r="59" spans="1:23" s="68" customFormat="1" ht="12.75" x14ac:dyDescent="0.2">
      <c r="A59" s="55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93"/>
      <c r="U59" s="91"/>
      <c r="V59" s="91"/>
    </row>
    <row r="60" spans="1:23" s="68" customFormat="1" ht="12.75" x14ac:dyDescent="0.2">
      <c r="A60" s="55"/>
      <c r="B60" s="90" t="str">
        <f>CONCATENATE("NOTE: Table reads (for US Totals): Of all ",TEXT(C7,"#,##0")," public school male students with disabilities served under the Individuals with Disabilities Education Act (IDEA), ",TEXT(E7,"#,##0")," (",TEXT(F7,"0.0"),"%) are American Indian or Alaska Native.")</f>
        <v>NOTE: Table reads (for US Totals): Of all 4,069,461 public school male students with disabilities served under the Individuals with Disabilities Education Act (IDEA), 55,861 (0.9%) are American Indian or Alaska Native.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2"/>
      <c r="T60" s="93"/>
      <c r="U60" s="91"/>
      <c r="V60" s="91"/>
    </row>
    <row r="61" spans="1:23" s="68" customFormat="1" ht="14.1" customHeight="1" x14ac:dyDescent="0.2">
      <c r="B61" s="99" t="s">
        <v>77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1"/>
      <c r="W61" s="91"/>
    </row>
    <row r="62" spans="1:23" x14ac:dyDescent="0.2">
      <c r="B62" s="99" t="s">
        <v>79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</row>
  </sheetData>
  <mergeCells count="16">
    <mergeCell ref="B61:U61"/>
    <mergeCell ref="B62:W62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4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63"/>
  <sheetViews>
    <sheetView showGridLines="0" zoomScale="90" zoomScaleNormal="90" workbookViewId="0">
      <selection activeCell="B1" sqref="B1"/>
    </sheetView>
  </sheetViews>
  <sheetFormatPr defaultColWidth="12.1640625" defaultRowHeight="14.25" x14ac:dyDescent="0.2"/>
  <cols>
    <col min="1" max="1" width="13" style="11" customWidth="1"/>
    <col min="2" max="2" width="22.83203125" style="2" customWidth="1"/>
    <col min="3" max="11" width="13" style="2" customWidth="1"/>
    <col min="12" max="12" width="14.83203125" style="2" bestFit="1" customWidth="1"/>
    <col min="13" max="18" width="13" style="2" customWidth="1"/>
    <col min="19" max="19" width="13" style="5" customWidth="1"/>
    <col min="20" max="20" width="13" style="7" customWidth="1"/>
    <col min="21" max="22" width="13" style="2" customWidth="1"/>
    <col min="23" max="16384" width="12.1640625" style="8"/>
  </cols>
  <sheetData>
    <row r="1" spans="1:22" s="2" customFormat="1" ht="15" customHeight="1" x14ac:dyDescent="0.2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"/>
      <c r="T1" s="5"/>
      <c r="U1" s="1"/>
      <c r="V1" s="1"/>
    </row>
    <row r="2" spans="1:22" s="28" customFormat="1" ht="36" customHeight="1" x14ac:dyDescent="0.25">
      <c r="B2" s="102" t="s">
        <v>73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s="2" customFormat="1" ht="15" customHeight="1" thickBot="1" x14ac:dyDescent="0.3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32" customFormat="1" ht="15" customHeight="1" x14ac:dyDescent="0.2">
      <c r="A4" s="29"/>
      <c r="B4" s="103" t="s">
        <v>0</v>
      </c>
      <c r="C4" s="30"/>
      <c r="D4" s="31"/>
      <c r="E4" s="107" t="s">
        <v>11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10" t="s">
        <v>20</v>
      </c>
      <c r="T4" s="111"/>
      <c r="U4" s="116" t="s">
        <v>10</v>
      </c>
      <c r="V4" s="118" t="s">
        <v>12</v>
      </c>
    </row>
    <row r="5" spans="1:22" s="32" customFormat="1" ht="30" customHeight="1" x14ac:dyDescent="0.2">
      <c r="A5" s="29"/>
      <c r="B5" s="103"/>
      <c r="C5" s="100" t="s">
        <v>19</v>
      </c>
      <c r="D5" s="101"/>
      <c r="E5" s="113" t="s">
        <v>1</v>
      </c>
      <c r="F5" s="106"/>
      <c r="G5" s="114" t="s">
        <v>2</v>
      </c>
      <c r="H5" s="106"/>
      <c r="I5" s="105" t="s">
        <v>3</v>
      </c>
      <c r="J5" s="106"/>
      <c r="K5" s="105" t="s">
        <v>4</v>
      </c>
      <c r="L5" s="106"/>
      <c r="M5" s="105" t="s">
        <v>5</v>
      </c>
      <c r="N5" s="106"/>
      <c r="O5" s="105" t="s">
        <v>6</v>
      </c>
      <c r="P5" s="106"/>
      <c r="Q5" s="105" t="s">
        <v>7</v>
      </c>
      <c r="R5" s="115"/>
      <c r="S5" s="100"/>
      <c r="T5" s="112"/>
      <c r="U5" s="117"/>
      <c r="V5" s="119"/>
    </row>
    <row r="6" spans="1:22" s="32" customFormat="1" ht="15" customHeight="1" thickBot="1" x14ac:dyDescent="0.25">
      <c r="A6" s="29"/>
      <c r="B6" s="104"/>
      <c r="C6" s="33" t="s">
        <v>8</v>
      </c>
      <c r="D6" s="34" t="s">
        <v>9</v>
      </c>
      <c r="E6" s="33" t="s">
        <v>8</v>
      </c>
      <c r="F6" s="35" t="s">
        <v>9</v>
      </c>
      <c r="G6" s="36" t="s">
        <v>8</v>
      </c>
      <c r="H6" s="37" t="s">
        <v>9</v>
      </c>
      <c r="I6" s="36" t="s">
        <v>8</v>
      </c>
      <c r="J6" s="37" t="s">
        <v>9</v>
      </c>
      <c r="K6" s="36" t="s">
        <v>8</v>
      </c>
      <c r="L6" s="37" t="s">
        <v>9</v>
      </c>
      <c r="M6" s="36" t="s">
        <v>8</v>
      </c>
      <c r="N6" s="37" t="s">
        <v>9</v>
      </c>
      <c r="O6" s="36" t="s">
        <v>8</v>
      </c>
      <c r="P6" s="37" t="s">
        <v>9</v>
      </c>
      <c r="Q6" s="38" t="s">
        <v>8</v>
      </c>
      <c r="R6" s="39" t="s">
        <v>9</v>
      </c>
      <c r="S6" s="36" t="s">
        <v>8</v>
      </c>
      <c r="T6" s="36" t="s">
        <v>9</v>
      </c>
      <c r="U6" s="40"/>
      <c r="V6" s="41"/>
    </row>
    <row r="7" spans="1:22" s="54" customFormat="1" ht="15" customHeight="1" x14ac:dyDescent="0.2">
      <c r="A7" s="42"/>
      <c r="B7" s="43" t="s">
        <v>21</v>
      </c>
      <c r="C7" s="44">
        <v>2039853</v>
      </c>
      <c r="D7" s="45">
        <v>33.389200000000002</v>
      </c>
      <c r="E7" s="46">
        <v>29469</v>
      </c>
      <c r="F7" s="47">
        <v>0.48236000000000001</v>
      </c>
      <c r="G7" s="48">
        <v>46376</v>
      </c>
      <c r="H7" s="47">
        <v>0.7591</v>
      </c>
      <c r="I7" s="48">
        <v>471223</v>
      </c>
      <c r="J7" s="47">
        <v>7.7131999999999996</v>
      </c>
      <c r="K7" s="48">
        <v>372828</v>
      </c>
      <c r="L7" s="47">
        <v>6.1025999999999998</v>
      </c>
      <c r="M7" s="48">
        <v>1053023</v>
      </c>
      <c r="N7" s="47">
        <v>17.2364</v>
      </c>
      <c r="O7" s="48">
        <v>6358</v>
      </c>
      <c r="P7" s="47">
        <v>0.1041</v>
      </c>
      <c r="Q7" s="49">
        <v>60576</v>
      </c>
      <c r="R7" s="45">
        <v>0.99153999999999998</v>
      </c>
      <c r="S7" s="50">
        <v>205747</v>
      </c>
      <c r="T7" s="51">
        <v>3.3677600000000001</v>
      </c>
      <c r="U7" s="52">
        <v>95507</v>
      </c>
      <c r="V7" s="53">
        <v>99.974900000000005</v>
      </c>
    </row>
    <row r="8" spans="1:22" s="68" customFormat="1" ht="15" customHeight="1" x14ac:dyDescent="0.2">
      <c r="A8" s="55"/>
      <c r="B8" s="56" t="s">
        <v>22</v>
      </c>
      <c r="C8" s="57">
        <v>32778</v>
      </c>
      <c r="D8" s="58">
        <v>36.097099999999998</v>
      </c>
      <c r="E8" s="59">
        <v>246</v>
      </c>
      <c r="F8" s="60">
        <v>0.27090999999999998</v>
      </c>
      <c r="G8" s="61">
        <v>358</v>
      </c>
      <c r="H8" s="60">
        <v>0.39424999999999999</v>
      </c>
      <c r="I8" s="61">
        <v>1343</v>
      </c>
      <c r="J8" s="60">
        <v>1.4790000000000001</v>
      </c>
      <c r="K8" s="61">
        <v>10898</v>
      </c>
      <c r="L8" s="60">
        <v>12.0015</v>
      </c>
      <c r="M8" s="61">
        <v>19393</v>
      </c>
      <c r="N8" s="60">
        <v>21.3568</v>
      </c>
      <c r="O8" s="61">
        <v>21</v>
      </c>
      <c r="P8" s="60">
        <v>2.3099999999999999E-2</v>
      </c>
      <c r="Q8" s="62">
        <v>519</v>
      </c>
      <c r="R8" s="63">
        <v>0.57155</v>
      </c>
      <c r="S8" s="64">
        <v>914</v>
      </c>
      <c r="T8" s="65">
        <v>1.0065500000000001</v>
      </c>
      <c r="U8" s="66">
        <v>1397</v>
      </c>
      <c r="V8" s="67">
        <v>100</v>
      </c>
    </row>
    <row r="9" spans="1:22" s="68" customFormat="1" ht="15" customHeight="1" x14ac:dyDescent="0.2">
      <c r="A9" s="55"/>
      <c r="B9" s="69" t="s">
        <v>23</v>
      </c>
      <c r="C9" s="70">
        <v>5515</v>
      </c>
      <c r="D9" s="71">
        <v>33.611699999999999</v>
      </c>
      <c r="E9" s="72">
        <v>1527</v>
      </c>
      <c r="F9" s="73">
        <v>9.3064400000000003</v>
      </c>
      <c r="G9" s="74">
        <v>203</v>
      </c>
      <c r="H9" s="73">
        <v>1.2372000000000001</v>
      </c>
      <c r="I9" s="74">
        <v>400</v>
      </c>
      <c r="J9" s="73">
        <v>2.4378000000000002</v>
      </c>
      <c r="K9" s="74">
        <v>248</v>
      </c>
      <c r="L9" s="73">
        <v>1.5115000000000001</v>
      </c>
      <c r="M9" s="74">
        <v>2427</v>
      </c>
      <c r="N9" s="73">
        <v>14.791600000000001</v>
      </c>
      <c r="O9" s="74">
        <v>128</v>
      </c>
      <c r="P9" s="73">
        <v>0.78010000000000002</v>
      </c>
      <c r="Q9" s="75">
        <v>582</v>
      </c>
      <c r="R9" s="45">
        <v>3.54705</v>
      </c>
      <c r="S9" s="76">
        <v>864</v>
      </c>
      <c r="T9" s="77">
        <v>5.26572</v>
      </c>
      <c r="U9" s="52">
        <v>495</v>
      </c>
      <c r="V9" s="53">
        <v>100</v>
      </c>
    </row>
    <row r="10" spans="1:22" s="68" customFormat="1" ht="15" customHeight="1" x14ac:dyDescent="0.2">
      <c r="A10" s="55"/>
      <c r="B10" s="56" t="s">
        <v>24</v>
      </c>
      <c r="C10" s="57">
        <v>42225</v>
      </c>
      <c r="D10" s="58">
        <v>33.095100000000002</v>
      </c>
      <c r="E10" s="59">
        <v>2541</v>
      </c>
      <c r="F10" s="60">
        <v>1.9915799999999999</v>
      </c>
      <c r="G10" s="61">
        <v>606</v>
      </c>
      <c r="H10" s="60">
        <v>0.47497</v>
      </c>
      <c r="I10" s="61">
        <v>18465</v>
      </c>
      <c r="J10" s="60">
        <v>14.4725</v>
      </c>
      <c r="K10" s="61">
        <v>2609</v>
      </c>
      <c r="L10" s="60">
        <v>2.0449000000000006</v>
      </c>
      <c r="M10" s="61">
        <v>17009</v>
      </c>
      <c r="N10" s="60">
        <v>13.331300000000001</v>
      </c>
      <c r="O10" s="61">
        <v>142</v>
      </c>
      <c r="P10" s="60">
        <v>0.1113</v>
      </c>
      <c r="Q10" s="62">
        <v>853</v>
      </c>
      <c r="R10" s="63">
        <v>0.66856000000000004</v>
      </c>
      <c r="S10" s="64">
        <v>3311</v>
      </c>
      <c r="T10" s="65">
        <v>2.5950899999999999</v>
      </c>
      <c r="U10" s="66">
        <v>1913</v>
      </c>
      <c r="V10" s="67">
        <v>100</v>
      </c>
    </row>
    <row r="11" spans="1:22" s="68" customFormat="1" ht="15" customHeight="1" x14ac:dyDescent="0.2">
      <c r="A11" s="55"/>
      <c r="B11" s="69" t="s">
        <v>25</v>
      </c>
      <c r="C11" s="70">
        <v>17384</v>
      </c>
      <c r="D11" s="71">
        <v>34.161999999999999</v>
      </c>
      <c r="E11" s="72">
        <v>132</v>
      </c>
      <c r="F11" s="73">
        <v>0.25940000000000002</v>
      </c>
      <c r="G11" s="74">
        <v>120</v>
      </c>
      <c r="H11" s="73">
        <v>0.23582</v>
      </c>
      <c r="I11" s="74">
        <v>1515</v>
      </c>
      <c r="J11" s="73">
        <v>2.9771999999999998</v>
      </c>
      <c r="K11" s="74">
        <v>3968</v>
      </c>
      <c r="L11" s="73">
        <v>7.7976999999999999</v>
      </c>
      <c r="M11" s="74">
        <v>11310</v>
      </c>
      <c r="N11" s="73">
        <v>22.2257</v>
      </c>
      <c r="O11" s="74">
        <v>69</v>
      </c>
      <c r="P11" s="73">
        <v>0.1356</v>
      </c>
      <c r="Q11" s="75">
        <v>270</v>
      </c>
      <c r="R11" s="45">
        <v>0.53059000000000001</v>
      </c>
      <c r="S11" s="76">
        <v>1194</v>
      </c>
      <c r="T11" s="77">
        <v>2.3463799999999999</v>
      </c>
      <c r="U11" s="52">
        <v>1085</v>
      </c>
      <c r="V11" s="53">
        <v>100</v>
      </c>
    </row>
    <row r="12" spans="1:22" s="68" customFormat="1" ht="15" customHeight="1" x14ac:dyDescent="0.2">
      <c r="A12" s="55"/>
      <c r="B12" s="56" t="s">
        <v>26</v>
      </c>
      <c r="C12" s="57">
        <v>205176</v>
      </c>
      <c r="D12" s="58">
        <v>32.213000000000001</v>
      </c>
      <c r="E12" s="59">
        <v>1982</v>
      </c>
      <c r="F12" s="60">
        <v>0.31118000000000001</v>
      </c>
      <c r="G12" s="61">
        <v>10877</v>
      </c>
      <c r="H12" s="60">
        <v>1.7077100000000001</v>
      </c>
      <c r="I12" s="61">
        <v>114952</v>
      </c>
      <c r="J12" s="60">
        <v>18.047699999999999</v>
      </c>
      <c r="K12" s="61">
        <v>18215</v>
      </c>
      <c r="L12" s="60">
        <v>2.8597999999999999</v>
      </c>
      <c r="M12" s="61">
        <v>52059</v>
      </c>
      <c r="N12" s="60">
        <v>8.1732999999999976</v>
      </c>
      <c r="O12" s="61">
        <v>1120</v>
      </c>
      <c r="P12" s="60">
        <v>0.17580000000000001</v>
      </c>
      <c r="Q12" s="62">
        <v>5971</v>
      </c>
      <c r="R12" s="63">
        <v>0.93745999999999996</v>
      </c>
      <c r="S12" s="64">
        <v>63482</v>
      </c>
      <c r="T12" s="65">
        <v>9.96678</v>
      </c>
      <c r="U12" s="66">
        <v>9883</v>
      </c>
      <c r="V12" s="67">
        <v>99.979799999999997</v>
      </c>
    </row>
    <row r="13" spans="1:22" s="68" customFormat="1" ht="15" customHeight="1" x14ac:dyDescent="0.2">
      <c r="A13" s="55"/>
      <c r="B13" s="69" t="s">
        <v>27</v>
      </c>
      <c r="C13" s="70">
        <v>29404</v>
      </c>
      <c r="D13" s="71">
        <v>33.528700000000001</v>
      </c>
      <c r="E13" s="72">
        <v>315</v>
      </c>
      <c r="F13" s="73">
        <v>0.35919000000000001</v>
      </c>
      <c r="G13" s="74">
        <v>588</v>
      </c>
      <c r="H13" s="73">
        <v>0.67047999999999996</v>
      </c>
      <c r="I13" s="74">
        <v>10768</v>
      </c>
      <c r="J13" s="73">
        <v>12.278499999999999</v>
      </c>
      <c r="K13" s="74">
        <v>1756</v>
      </c>
      <c r="L13" s="73">
        <v>2.0023</v>
      </c>
      <c r="M13" s="74">
        <v>14881</v>
      </c>
      <c r="N13" s="73">
        <v>16.968499999999999</v>
      </c>
      <c r="O13" s="74">
        <v>55</v>
      </c>
      <c r="P13" s="73">
        <v>6.2700000000000006E-2</v>
      </c>
      <c r="Q13" s="75">
        <v>1041</v>
      </c>
      <c r="R13" s="45">
        <v>1.18703</v>
      </c>
      <c r="S13" s="76">
        <v>4805</v>
      </c>
      <c r="T13" s="77">
        <v>5.4790299999999998</v>
      </c>
      <c r="U13" s="52">
        <v>1841</v>
      </c>
      <c r="V13" s="53">
        <v>100</v>
      </c>
    </row>
    <row r="14" spans="1:22" s="68" customFormat="1" ht="15" customHeight="1" x14ac:dyDescent="0.2">
      <c r="A14" s="55"/>
      <c r="B14" s="56" t="s">
        <v>28</v>
      </c>
      <c r="C14" s="57">
        <v>22033</v>
      </c>
      <c r="D14" s="58">
        <v>32.8292</v>
      </c>
      <c r="E14" s="59">
        <v>83</v>
      </c>
      <c r="F14" s="60">
        <v>0.12367</v>
      </c>
      <c r="G14" s="61">
        <v>548</v>
      </c>
      <c r="H14" s="60">
        <v>0.81652000000000002</v>
      </c>
      <c r="I14" s="61">
        <v>5671</v>
      </c>
      <c r="J14" s="60">
        <v>8.4497999999999998</v>
      </c>
      <c r="K14" s="61">
        <v>3502</v>
      </c>
      <c r="L14" s="60">
        <v>5.218</v>
      </c>
      <c r="M14" s="61">
        <v>11686</v>
      </c>
      <c r="N14" s="60">
        <v>17.412199999999999</v>
      </c>
      <c r="O14" s="61">
        <v>19</v>
      </c>
      <c r="P14" s="60">
        <v>2.8299999999999999E-2</v>
      </c>
      <c r="Q14" s="62">
        <v>524</v>
      </c>
      <c r="R14" s="63">
        <v>0.78076000000000001</v>
      </c>
      <c r="S14" s="64">
        <v>1979</v>
      </c>
      <c r="T14" s="65">
        <v>2.9487100000000002</v>
      </c>
      <c r="U14" s="66">
        <v>1140</v>
      </c>
      <c r="V14" s="67">
        <v>99.912300000000002</v>
      </c>
    </row>
    <row r="15" spans="1:22" s="68" customFormat="1" ht="15" customHeight="1" x14ac:dyDescent="0.2">
      <c r="A15" s="55"/>
      <c r="B15" s="69" t="s">
        <v>29</v>
      </c>
      <c r="C15" s="70">
        <v>6866</v>
      </c>
      <c r="D15" s="71">
        <v>33.889400000000002</v>
      </c>
      <c r="E15" s="72">
        <v>41</v>
      </c>
      <c r="F15" s="73">
        <v>0.20236999999999999</v>
      </c>
      <c r="G15" s="74">
        <v>99</v>
      </c>
      <c r="H15" s="73">
        <v>0.48864999999999997</v>
      </c>
      <c r="I15" s="74">
        <v>994</v>
      </c>
      <c r="J15" s="73">
        <v>4.9062000000000001</v>
      </c>
      <c r="K15" s="74">
        <v>2708</v>
      </c>
      <c r="L15" s="73">
        <v>13.366199999999997</v>
      </c>
      <c r="M15" s="74">
        <v>2859</v>
      </c>
      <c r="N15" s="73">
        <v>14.111499999999999</v>
      </c>
      <c r="O15" s="74">
        <v>7</v>
      </c>
      <c r="P15" s="73">
        <v>3.4599999999999999E-2</v>
      </c>
      <c r="Q15" s="75">
        <v>158</v>
      </c>
      <c r="R15" s="45">
        <v>0.77986</v>
      </c>
      <c r="S15" s="76">
        <v>523</v>
      </c>
      <c r="T15" s="77">
        <v>2.5814400000000002</v>
      </c>
      <c r="U15" s="52">
        <v>227</v>
      </c>
      <c r="V15" s="53">
        <v>100</v>
      </c>
    </row>
    <row r="16" spans="1:22" s="68" customFormat="1" ht="15" customHeight="1" x14ac:dyDescent="0.2">
      <c r="A16" s="55"/>
      <c r="B16" s="56" t="s">
        <v>30</v>
      </c>
      <c r="C16" s="57">
        <v>3508</v>
      </c>
      <c r="D16" s="58">
        <v>33.601500000000001</v>
      </c>
      <c r="E16" s="95" t="s">
        <v>78</v>
      </c>
      <c r="F16" s="60">
        <v>1.916E-2</v>
      </c>
      <c r="G16" s="61">
        <v>26</v>
      </c>
      <c r="H16" s="60">
        <v>0.24904000000000001</v>
      </c>
      <c r="I16" s="61">
        <v>479</v>
      </c>
      <c r="J16" s="60">
        <v>4.5880999999999998</v>
      </c>
      <c r="K16" s="61">
        <v>2837</v>
      </c>
      <c r="L16" s="60">
        <v>27.174299999999999</v>
      </c>
      <c r="M16" s="61">
        <v>133</v>
      </c>
      <c r="N16" s="60">
        <v>1.2739</v>
      </c>
      <c r="O16" s="96">
        <v>5</v>
      </c>
      <c r="P16" s="60">
        <v>4.7899999999999998E-2</v>
      </c>
      <c r="Q16" s="62">
        <v>26</v>
      </c>
      <c r="R16" s="63">
        <v>0.24904000000000001</v>
      </c>
      <c r="S16" s="64">
        <v>404</v>
      </c>
      <c r="T16" s="65">
        <v>3.8697300000000001</v>
      </c>
      <c r="U16" s="66">
        <v>204</v>
      </c>
      <c r="V16" s="67">
        <v>100</v>
      </c>
    </row>
    <row r="17" spans="1:22" s="68" customFormat="1" ht="15" customHeight="1" x14ac:dyDescent="0.2">
      <c r="A17" s="55"/>
      <c r="B17" s="69" t="s">
        <v>31</v>
      </c>
      <c r="C17" s="70">
        <v>110061</v>
      </c>
      <c r="D17" s="71">
        <v>32.308300000000003</v>
      </c>
      <c r="E17" s="72">
        <v>432</v>
      </c>
      <c r="F17" s="73">
        <v>0.12681000000000001</v>
      </c>
      <c r="G17" s="74">
        <v>1395</v>
      </c>
      <c r="H17" s="73">
        <v>0.40949999999999998</v>
      </c>
      <c r="I17" s="74">
        <v>30822</v>
      </c>
      <c r="J17" s="73">
        <v>9.0478000000000005</v>
      </c>
      <c r="K17" s="74">
        <v>28366</v>
      </c>
      <c r="L17" s="73">
        <v>8.3268000000000004</v>
      </c>
      <c r="M17" s="74">
        <v>45643</v>
      </c>
      <c r="N17" s="73">
        <v>13.398400000000001</v>
      </c>
      <c r="O17" s="74">
        <v>85</v>
      </c>
      <c r="P17" s="73">
        <v>2.5000000000000001E-2</v>
      </c>
      <c r="Q17" s="75">
        <v>3318</v>
      </c>
      <c r="R17" s="45">
        <v>0.97399000000000002</v>
      </c>
      <c r="S17" s="76">
        <v>9393</v>
      </c>
      <c r="T17" s="77">
        <v>2.7572999999999999</v>
      </c>
      <c r="U17" s="52">
        <v>3954</v>
      </c>
      <c r="V17" s="53">
        <v>100</v>
      </c>
    </row>
    <row r="18" spans="1:22" s="68" customFormat="1" ht="15" customHeight="1" x14ac:dyDescent="0.2">
      <c r="A18" s="55"/>
      <c r="B18" s="56" t="s">
        <v>32</v>
      </c>
      <c r="C18" s="57">
        <v>62001</v>
      </c>
      <c r="D18" s="58">
        <v>31.973500000000001</v>
      </c>
      <c r="E18" s="59">
        <v>122</v>
      </c>
      <c r="F18" s="60">
        <v>6.2909999999999994E-2</v>
      </c>
      <c r="G18" s="61">
        <v>1052</v>
      </c>
      <c r="H18" s="60">
        <v>0.54251000000000005</v>
      </c>
      <c r="I18" s="61">
        <v>7414</v>
      </c>
      <c r="J18" s="60">
        <v>3.8233000000000001</v>
      </c>
      <c r="K18" s="61">
        <v>23848</v>
      </c>
      <c r="L18" s="60">
        <v>12.2982</v>
      </c>
      <c r="M18" s="61">
        <v>27593</v>
      </c>
      <c r="N18" s="60">
        <v>14.2295</v>
      </c>
      <c r="O18" s="61">
        <v>50</v>
      </c>
      <c r="P18" s="60">
        <v>2.58E-2</v>
      </c>
      <c r="Q18" s="62">
        <v>1922</v>
      </c>
      <c r="R18" s="63">
        <v>0.99116000000000004</v>
      </c>
      <c r="S18" s="64">
        <v>3620</v>
      </c>
      <c r="T18" s="65">
        <v>1.8668100000000001</v>
      </c>
      <c r="U18" s="66">
        <v>2444</v>
      </c>
      <c r="V18" s="67">
        <v>99.795400000000001</v>
      </c>
    </row>
    <row r="19" spans="1:22" s="68" customFormat="1" ht="15" customHeight="1" x14ac:dyDescent="0.2">
      <c r="A19" s="55"/>
      <c r="B19" s="69" t="s">
        <v>33</v>
      </c>
      <c r="C19" s="70">
        <v>5807</v>
      </c>
      <c r="D19" s="71">
        <v>30.123999999999999</v>
      </c>
      <c r="E19" s="72">
        <v>37</v>
      </c>
      <c r="F19" s="73">
        <v>0.19194</v>
      </c>
      <c r="G19" s="74">
        <v>1183</v>
      </c>
      <c r="H19" s="73">
        <v>6.1368499999999999</v>
      </c>
      <c r="I19" s="74">
        <v>630</v>
      </c>
      <c r="J19" s="73">
        <v>3.2681</v>
      </c>
      <c r="K19" s="74">
        <v>158</v>
      </c>
      <c r="L19" s="73">
        <v>0.8196</v>
      </c>
      <c r="M19" s="74">
        <v>803</v>
      </c>
      <c r="N19" s="73">
        <v>4.1656000000000004</v>
      </c>
      <c r="O19" s="74">
        <v>2509</v>
      </c>
      <c r="P19" s="73">
        <v>13.015499999999999</v>
      </c>
      <c r="Q19" s="75">
        <v>487</v>
      </c>
      <c r="R19" s="45">
        <v>2.5263300000000002</v>
      </c>
      <c r="S19" s="76">
        <v>778</v>
      </c>
      <c r="T19" s="77">
        <v>4.0358999999999998</v>
      </c>
      <c r="U19" s="52">
        <v>287</v>
      </c>
      <c r="V19" s="53">
        <v>100</v>
      </c>
    </row>
    <row r="20" spans="1:22" s="68" customFormat="1" ht="15" customHeight="1" x14ac:dyDescent="0.2">
      <c r="A20" s="55"/>
      <c r="B20" s="56" t="s">
        <v>34</v>
      </c>
      <c r="C20" s="57">
        <v>8603</v>
      </c>
      <c r="D20" s="58">
        <v>34.205399999999997</v>
      </c>
      <c r="E20" s="59">
        <v>197</v>
      </c>
      <c r="F20" s="60">
        <v>0.78327000000000002</v>
      </c>
      <c r="G20" s="61">
        <v>72</v>
      </c>
      <c r="H20" s="60">
        <v>0.28627000000000002</v>
      </c>
      <c r="I20" s="61">
        <v>1503</v>
      </c>
      <c r="J20" s="60">
        <v>5.9759000000000002</v>
      </c>
      <c r="K20" s="61">
        <v>111</v>
      </c>
      <c r="L20" s="60">
        <v>0.44130000000000003</v>
      </c>
      <c r="M20" s="61">
        <v>6492</v>
      </c>
      <c r="N20" s="60">
        <v>25.812100000000001</v>
      </c>
      <c r="O20" s="61">
        <v>22</v>
      </c>
      <c r="P20" s="60">
        <v>8.7499999999999994E-2</v>
      </c>
      <c r="Q20" s="62">
        <v>206</v>
      </c>
      <c r="R20" s="63">
        <v>0.81904999999999994</v>
      </c>
      <c r="S20" s="64">
        <v>530</v>
      </c>
      <c r="T20" s="65">
        <v>2.1072700000000002</v>
      </c>
      <c r="U20" s="66">
        <v>715</v>
      </c>
      <c r="V20" s="67">
        <v>100</v>
      </c>
    </row>
    <row r="21" spans="1:22" s="68" customFormat="1" ht="15" customHeight="1" x14ac:dyDescent="0.2">
      <c r="A21" s="55"/>
      <c r="B21" s="69" t="s">
        <v>35</v>
      </c>
      <c r="C21" s="70">
        <v>90019</v>
      </c>
      <c r="D21" s="71">
        <v>33.651499999999999</v>
      </c>
      <c r="E21" s="72">
        <v>310</v>
      </c>
      <c r="F21" s="73">
        <v>0.11589000000000001</v>
      </c>
      <c r="G21" s="74">
        <v>1916</v>
      </c>
      <c r="H21" s="73">
        <v>0.71625000000000005</v>
      </c>
      <c r="I21" s="74">
        <v>21983</v>
      </c>
      <c r="J21" s="73">
        <v>8.2178000000000004</v>
      </c>
      <c r="K21" s="74">
        <v>19562</v>
      </c>
      <c r="L21" s="73">
        <v>7.3128000000000002</v>
      </c>
      <c r="M21" s="74">
        <v>43462</v>
      </c>
      <c r="N21" s="73">
        <v>16.247199999999999</v>
      </c>
      <c r="O21" s="74">
        <v>86</v>
      </c>
      <c r="P21" s="73">
        <v>3.209999999999999E-2</v>
      </c>
      <c r="Q21" s="75">
        <v>2700</v>
      </c>
      <c r="R21" s="45">
        <v>1.0093300000000001</v>
      </c>
      <c r="S21" s="76">
        <v>11428</v>
      </c>
      <c r="T21" s="77">
        <v>4.2720900000000004</v>
      </c>
      <c r="U21" s="52">
        <v>4134</v>
      </c>
      <c r="V21" s="53">
        <v>100</v>
      </c>
    </row>
    <row r="22" spans="1:22" s="68" customFormat="1" ht="15" customHeight="1" x14ac:dyDescent="0.2">
      <c r="A22" s="55"/>
      <c r="B22" s="56" t="s">
        <v>36</v>
      </c>
      <c r="C22" s="57">
        <v>51346</v>
      </c>
      <c r="D22" s="58">
        <v>34.7057</v>
      </c>
      <c r="E22" s="59">
        <v>160</v>
      </c>
      <c r="F22" s="60">
        <v>0.10815</v>
      </c>
      <c r="G22" s="61">
        <v>476</v>
      </c>
      <c r="H22" s="60">
        <v>0.32174000000000003</v>
      </c>
      <c r="I22" s="61">
        <v>4419</v>
      </c>
      <c r="J22" s="60">
        <v>2.9868999999999999</v>
      </c>
      <c r="K22" s="61">
        <v>6679</v>
      </c>
      <c r="L22" s="60">
        <v>4.5145</v>
      </c>
      <c r="M22" s="61">
        <v>37178</v>
      </c>
      <c r="N22" s="60">
        <v>25.129300000000001</v>
      </c>
      <c r="O22" s="61">
        <v>28</v>
      </c>
      <c r="P22" s="60">
        <v>1.89E-2</v>
      </c>
      <c r="Q22" s="62">
        <v>2406</v>
      </c>
      <c r="R22" s="63">
        <v>1.62626</v>
      </c>
      <c r="S22" s="64">
        <v>2638</v>
      </c>
      <c r="T22" s="65">
        <v>1.7830699999999999</v>
      </c>
      <c r="U22" s="66">
        <v>1864</v>
      </c>
      <c r="V22" s="67">
        <v>100</v>
      </c>
    </row>
    <row r="23" spans="1:22" s="68" customFormat="1" ht="15" customHeight="1" x14ac:dyDescent="0.2">
      <c r="A23" s="55"/>
      <c r="B23" s="69" t="s">
        <v>37</v>
      </c>
      <c r="C23" s="70">
        <v>20617</v>
      </c>
      <c r="D23" s="71">
        <v>34.795400000000001</v>
      </c>
      <c r="E23" s="72">
        <v>131</v>
      </c>
      <c r="F23" s="73">
        <v>0.22109000000000001</v>
      </c>
      <c r="G23" s="74">
        <v>236</v>
      </c>
      <c r="H23" s="73">
        <v>0.39829999999999999</v>
      </c>
      <c r="I23" s="74">
        <v>2384</v>
      </c>
      <c r="J23" s="73">
        <v>4.0235000000000003</v>
      </c>
      <c r="K23" s="74">
        <v>1730</v>
      </c>
      <c r="L23" s="73">
        <v>2.9197000000000002</v>
      </c>
      <c r="M23" s="74">
        <v>15389</v>
      </c>
      <c r="N23" s="73">
        <v>25.972100000000001</v>
      </c>
      <c r="O23" s="74">
        <v>38</v>
      </c>
      <c r="P23" s="73">
        <v>6.4100000000000004E-2</v>
      </c>
      <c r="Q23" s="75">
        <v>709</v>
      </c>
      <c r="R23" s="45">
        <v>1.19658</v>
      </c>
      <c r="S23" s="76">
        <v>1126</v>
      </c>
      <c r="T23" s="77">
        <v>1.90036</v>
      </c>
      <c r="U23" s="52">
        <v>1424</v>
      </c>
      <c r="V23" s="53">
        <v>100</v>
      </c>
    </row>
    <row r="24" spans="1:22" s="68" customFormat="1" ht="15" customHeight="1" x14ac:dyDescent="0.2">
      <c r="A24" s="55"/>
      <c r="B24" s="56" t="s">
        <v>38</v>
      </c>
      <c r="C24" s="57">
        <v>22526</v>
      </c>
      <c r="D24" s="58">
        <v>34.4861</v>
      </c>
      <c r="E24" s="59">
        <v>343</v>
      </c>
      <c r="F24" s="60">
        <v>0.52512000000000003</v>
      </c>
      <c r="G24" s="61">
        <v>323</v>
      </c>
      <c r="H24" s="60">
        <v>0.4945</v>
      </c>
      <c r="I24" s="61">
        <v>3672</v>
      </c>
      <c r="J24" s="60">
        <v>5.6215999999999999</v>
      </c>
      <c r="K24" s="61">
        <v>1978</v>
      </c>
      <c r="L24" s="60">
        <v>3.0282</v>
      </c>
      <c r="M24" s="61">
        <v>15144</v>
      </c>
      <c r="N24" s="60">
        <v>23.184699999999999</v>
      </c>
      <c r="O24" s="61">
        <v>22</v>
      </c>
      <c r="P24" s="60">
        <v>3.3700000000000001E-2</v>
      </c>
      <c r="Q24" s="62">
        <v>1044</v>
      </c>
      <c r="R24" s="63">
        <v>1.5983099999999999</v>
      </c>
      <c r="S24" s="64">
        <v>1830</v>
      </c>
      <c r="T24" s="65">
        <v>2.8016399999999999</v>
      </c>
      <c r="U24" s="66">
        <v>1396</v>
      </c>
      <c r="V24" s="67">
        <v>100</v>
      </c>
    </row>
    <row r="25" spans="1:22" s="68" customFormat="1" ht="15" customHeight="1" x14ac:dyDescent="0.2">
      <c r="A25" s="55"/>
      <c r="B25" s="69" t="s">
        <v>39</v>
      </c>
      <c r="C25" s="70">
        <v>31414</v>
      </c>
      <c r="D25" s="71">
        <v>32.387599999999999</v>
      </c>
      <c r="E25" s="72">
        <v>52</v>
      </c>
      <c r="F25" s="73">
        <v>5.3609999999999998E-2</v>
      </c>
      <c r="G25" s="74">
        <v>263</v>
      </c>
      <c r="H25" s="73">
        <v>0.27115</v>
      </c>
      <c r="I25" s="74">
        <v>1378</v>
      </c>
      <c r="J25" s="73">
        <v>1.4207000000000001</v>
      </c>
      <c r="K25" s="74">
        <v>3433</v>
      </c>
      <c r="L25" s="73">
        <v>3.5394000000000001</v>
      </c>
      <c r="M25" s="74">
        <v>25354</v>
      </c>
      <c r="N25" s="73">
        <v>26.139800000000001</v>
      </c>
      <c r="O25" s="74">
        <v>17</v>
      </c>
      <c r="P25" s="73">
        <v>1.7500000000000005E-2</v>
      </c>
      <c r="Q25" s="75">
        <v>917</v>
      </c>
      <c r="R25" s="45">
        <v>0.94542000000000004</v>
      </c>
      <c r="S25" s="76">
        <v>725</v>
      </c>
      <c r="T25" s="77">
        <v>0.74746999999999997</v>
      </c>
      <c r="U25" s="52">
        <v>1422</v>
      </c>
      <c r="V25" s="53">
        <v>100</v>
      </c>
    </row>
    <row r="26" spans="1:22" s="68" customFormat="1" ht="15" customHeight="1" x14ac:dyDescent="0.2">
      <c r="A26" s="55"/>
      <c r="B26" s="56" t="s">
        <v>40</v>
      </c>
      <c r="C26" s="57">
        <v>23494</v>
      </c>
      <c r="D26" s="58">
        <v>31.942</v>
      </c>
      <c r="E26" s="59">
        <v>179</v>
      </c>
      <c r="F26" s="60">
        <v>0.24337</v>
      </c>
      <c r="G26" s="61">
        <v>147</v>
      </c>
      <c r="H26" s="60">
        <v>0.19986000000000001</v>
      </c>
      <c r="I26" s="61">
        <v>705</v>
      </c>
      <c r="J26" s="60">
        <v>0.95850000000000002</v>
      </c>
      <c r="K26" s="61">
        <v>11281</v>
      </c>
      <c r="L26" s="60">
        <v>15.337400000000001</v>
      </c>
      <c r="M26" s="61">
        <v>10854</v>
      </c>
      <c r="N26" s="60">
        <v>14.7569</v>
      </c>
      <c r="O26" s="96">
        <v>11</v>
      </c>
      <c r="P26" s="60">
        <v>1.4999999999999999E-2</v>
      </c>
      <c r="Q26" s="62">
        <v>317</v>
      </c>
      <c r="R26" s="63">
        <v>0.43098999999999998</v>
      </c>
      <c r="S26" s="64">
        <v>284</v>
      </c>
      <c r="T26" s="65">
        <v>0.38612000000000002</v>
      </c>
      <c r="U26" s="66">
        <v>1343</v>
      </c>
      <c r="V26" s="67">
        <v>100</v>
      </c>
    </row>
    <row r="27" spans="1:22" s="68" customFormat="1" ht="15" customHeight="1" x14ac:dyDescent="0.2">
      <c r="A27" s="55"/>
      <c r="B27" s="69" t="s">
        <v>41</v>
      </c>
      <c r="C27" s="70">
        <v>9509</v>
      </c>
      <c r="D27" s="71">
        <v>33.579300000000003</v>
      </c>
      <c r="E27" s="72">
        <v>105</v>
      </c>
      <c r="F27" s="73">
        <v>0.37079000000000001</v>
      </c>
      <c r="G27" s="74">
        <v>101</v>
      </c>
      <c r="H27" s="73">
        <v>0.35665999999999998</v>
      </c>
      <c r="I27" s="74">
        <v>224</v>
      </c>
      <c r="J27" s="73">
        <v>0.79100000000000004</v>
      </c>
      <c r="K27" s="74">
        <v>296</v>
      </c>
      <c r="L27" s="73">
        <v>1.0452999999999999</v>
      </c>
      <c r="M27" s="74">
        <v>8587</v>
      </c>
      <c r="N27" s="73">
        <v>30.323499999999999</v>
      </c>
      <c r="O27" s="74">
        <v>12</v>
      </c>
      <c r="P27" s="73">
        <v>4.24E-2</v>
      </c>
      <c r="Q27" s="75">
        <v>184</v>
      </c>
      <c r="R27" s="45">
        <v>0.64976</v>
      </c>
      <c r="S27" s="76">
        <v>371</v>
      </c>
      <c r="T27" s="77">
        <v>1.31012</v>
      </c>
      <c r="U27" s="52">
        <v>573</v>
      </c>
      <c r="V27" s="53">
        <v>100</v>
      </c>
    </row>
    <row r="28" spans="1:22" s="68" customFormat="1" ht="15" customHeight="1" x14ac:dyDescent="0.2">
      <c r="A28" s="55"/>
      <c r="B28" s="56" t="s">
        <v>42</v>
      </c>
      <c r="C28" s="57">
        <v>31387</v>
      </c>
      <c r="D28" s="58">
        <v>31.796199999999999</v>
      </c>
      <c r="E28" s="59">
        <v>96</v>
      </c>
      <c r="F28" s="60">
        <v>9.7250000000000003E-2</v>
      </c>
      <c r="G28" s="61">
        <v>851</v>
      </c>
      <c r="H28" s="60">
        <v>0.86209999999999998</v>
      </c>
      <c r="I28" s="61">
        <v>4131</v>
      </c>
      <c r="J28" s="60">
        <v>4.1848999999999998</v>
      </c>
      <c r="K28" s="61">
        <v>13449</v>
      </c>
      <c r="L28" s="60">
        <v>13.6243</v>
      </c>
      <c r="M28" s="61">
        <v>11703</v>
      </c>
      <c r="N28" s="60">
        <v>11.855600000000003</v>
      </c>
      <c r="O28" s="61">
        <v>31</v>
      </c>
      <c r="P28" s="60">
        <v>3.1399999999999997E-2</v>
      </c>
      <c r="Q28" s="62">
        <v>1126</v>
      </c>
      <c r="R28" s="63">
        <v>1.1406799999999997</v>
      </c>
      <c r="S28" s="64">
        <v>1880</v>
      </c>
      <c r="T28" s="65">
        <v>1.9045099999999999</v>
      </c>
      <c r="U28" s="66">
        <v>1435</v>
      </c>
      <c r="V28" s="67">
        <v>100</v>
      </c>
    </row>
    <row r="29" spans="1:22" s="68" customFormat="1" ht="15" customHeight="1" x14ac:dyDescent="0.2">
      <c r="A29" s="55"/>
      <c r="B29" s="69" t="s">
        <v>43</v>
      </c>
      <c r="C29" s="70">
        <v>54214</v>
      </c>
      <c r="D29" s="71">
        <v>35.045499999999997</v>
      </c>
      <c r="E29" s="72">
        <v>181</v>
      </c>
      <c r="F29" s="73">
        <v>0.11700000000000001</v>
      </c>
      <c r="G29" s="74">
        <v>1611</v>
      </c>
      <c r="H29" s="73">
        <v>1.0414000000000001</v>
      </c>
      <c r="I29" s="74">
        <v>11278</v>
      </c>
      <c r="J29" s="73">
        <v>7.2904</v>
      </c>
      <c r="K29" s="74">
        <v>5415</v>
      </c>
      <c r="L29" s="73">
        <v>3.5004</v>
      </c>
      <c r="M29" s="74">
        <v>33728</v>
      </c>
      <c r="N29" s="73">
        <v>21.802800000000001</v>
      </c>
      <c r="O29" s="74">
        <v>54</v>
      </c>
      <c r="P29" s="73">
        <v>3.49E-2</v>
      </c>
      <c r="Q29" s="75">
        <v>1947</v>
      </c>
      <c r="R29" s="45">
        <v>1.2585999999999999</v>
      </c>
      <c r="S29" s="76">
        <v>4910</v>
      </c>
      <c r="T29" s="77">
        <v>3.1739700000000002</v>
      </c>
      <c r="U29" s="52">
        <v>1859</v>
      </c>
      <c r="V29" s="53">
        <v>99.946200000000005</v>
      </c>
    </row>
    <row r="30" spans="1:22" s="68" customFormat="1" ht="15" customHeight="1" x14ac:dyDescent="0.2">
      <c r="A30" s="55"/>
      <c r="B30" s="56" t="s">
        <v>44</v>
      </c>
      <c r="C30" s="57">
        <v>65836</v>
      </c>
      <c r="D30" s="58">
        <v>33.8919</v>
      </c>
      <c r="E30" s="59">
        <v>658</v>
      </c>
      <c r="F30" s="60">
        <v>0.33872999999999998</v>
      </c>
      <c r="G30" s="61">
        <v>868</v>
      </c>
      <c r="H30" s="60">
        <v>0.44684000000000001</v>
      </c>
      <c r="I30" s="61">
        <v>4409</v>
      </c>
      <c r="J30" s="60">
        <v>2.2696999999999994</v>
      </c>
      <c r="K30" s="61">
        <v>13670</v>
      </c>
      <c r="L30" s="60">
        <v>7.0372000000000003</v>
      </c>
      <c r="M30" s="61">
        <v>44055</v>
      </c>
      <c r="N30" s="60">
        <v>22.679200000000002</v>
      </c>
      <c r="O30" s="61">
        <v>59</v>
      </c>
      <c r="P30" s="60">
        <v>3.04E-2</v>
      </c>
      <c r="Q30" s="62">
        <v>2117</v>
      </c>
      <c r="R30" s="63">
        <v>1.08982</v>
      </c>
      <c r="S30" s="64">
        <v>2906</v>
      </c>
      <c r="T30" s="65">
        <v>1.4959899999999999</v>
      </c>
      <c r="U30" s="66">
        <v>3672</v>
      </c>
      <c r="V30" s="67">
        <v>99.972800000000007</v>
      </c>
    </row>
    <row r="31" spans="1:22" s="68" customFormat="1" ht="15" customHeight="1" x14ac:dyDescent="0.2">
      <c r="A31" s="55"/>
      <c r="B31" s="69" t="s">
        <v>45</v>
      </c>
      <c r="C31" s="70">
        <v>39203</v>
      </c>
      <c r="D31" s="71">
        <v>32.513599999999997</v>
      </c>
      <c r="E31" s="72">
        <v>1130</v>
      </c>
      <c r="F31" s="73">
        <v>0.93718000000000001</v>
      </c>
      <c r="G31" s="74">
        <v>1707</v>
      </c>
      <c r="H31" s="73">
        <v>1.4157299999999999</v>
      </c>
      <c r="I31" s="74">
        <v>3783</v>
      </c>
      <c r="J31" s="73">
        <v>3.1375000000000002</v>
      </c>
      <c r="K31" s="74">
        <v>4990</v>
      </c>
      <c r="L31" s="73">
        <v>4.1384999999999996</v>
      </c>
      <c r="M31" s="74">
        <v>26076</v>
      </c>
      <c r="N31" s="73">
        <v>21.6266</v>
      </c>
      <c r="O31" s="74">
        <v>25</v>
      </c>
      <c r="P31" s="73">
        <v>2.07E-2</v>
      </c>
      <c r="Q31" s="75">
        <v>1492</v>
      </c>
      <c r="R31" s="45">
        <v>1.2374099999999999</v>
      </c>
      <c r="S31" s="76">
        <v>2741</v>
      </c>
      <c r="T31" s="77">
        <v>2.2732899999999998</v>
      </c>
      <c r="U31" s="52">
        <v>2056</v>
      </c>
      <c r="V31" s="53">
        <v>100</v>
      </c>
    </row>
    <row r="32" spans="1:22" s="68" customFormat="1" ht="15" customHeight="1" x14ac:dyDescent="0.2">
      <c r="A32" s="55"/>
      <c r="B32" s="56" t="s">
        <v>46</v>
      </c>
      <c r="C32" s="57">
        <v>18077</v>
      </c>
      <c r="D32" s="58">
        <v>32.763599999999997</v>
      </c>
      <c r="E32" s="59">
        <v>34</v>
      </c>
      <c r="F32" s="60">
        <v>6.1620000000000001E-2</v>
      </c>
      <c r="G32" s="61">
        <v>94</v>
      </c>
      <c r="H32" s="60">
        <v>0.17036999999999999</v>
      </c>
      <c r="I32" s="61">
        <v>395</v>
      </c>
      <c r="J32" s="60">
        <v>0.71589999999999998</v>
      </c>
      <c r="K32" s="61">
        <v>8506</v>
      </c>
      <c r="L32" s="60">
        <v>15.416700000000001</v>
      </c>
      <c r="M32" s="61">
        <v>9006</v>
      </c>
      <c r="N32" s="60">
        <v>16.322900000000001</v>
      </c>
      <c r="O32" s="61">
        <v>4</v>
      </c>
      <c r="P32" s="60">
        <v>7.1999999999999998E-3</v>
      </c>
      <c r="Q32" s="62">
        <v>38</v>
      </c>
      <c r="R32" s="63">
        <v>6.8870000000000001E-2</v>
      </c>
      <c r="S32" s="64">
        <v>300</v>
      </c>
      <c r="T32" s="65">
        <v>0.54373000000000005</v>
      </c>
      <c r="U32" s="66">
        <v>967</v>
      </c>
      <c r="V32" s="67">
        <v>100</v>
      </c>
    </row>
    <row r="33" spans="1:22" s="68" customFormat="1" ht="15" customHeight="1" x14ac:dyDescent="0.2">
      <c r="A33" s="55"/>
      <c r="B33" s="69" t="s">
        <v>47</v>
      </c>
      <c r="C33" s="70">
        <v>38391</v>
      </c>
      <c r="D33" s="71">
        <v>32.967199999999998</v>
      </c>
      <c r="E33" s="72">
        <v>172</v>
      </c>
      <c r="F33" s="73">
        <v>0.1477</v>
      </c>
      <c r="G33" s="74">
        <v>439</v>
      </c>
      <c r="H33" s="73">
        <v>0.37697999999999998</v>
      </c>
      <c r="I33" s="74">
        <v>1724</v>
      </c>
      <c r="J33" s="73">
        <v>1.4803999999999999</v>
      </c>
      <c r="K33" s="74">
        <v>6116</v>
      </c>
      <c r="L33" s="73">
        <v>5.2519</v>
      </c>
      <c r="M33" s="74">
        <v>29020</v>
      </c>
      <c r="N33" s="73">
        <v>24.920100000000001</v>
      </c>
      <c r="O33" s="74">
        <v>44</v>
      </c>
      <c r="P33" s="73">
        <v>3.78E-2</v>
      </c>
      <c r="Q33" s="75">
        <v>876</v>
      </c>
      <c r="R33" s="45">
        <v>0.75224000000000002</v>
      </c>
      <c r="S33" s="76">
        <v>938</v>
      </c>
      <c r="T33" s="77">
        <v>0.80547999999999997</v>
      </c>
      <c r="U33" s="52">
        <v>2281</v>
      </c>
      <c r="V33" s="53">
        <v>100</v>
      </c>
    </row>
    <row r="34" spans="1:22" s="68" customFormat="1" ht="15" customHeight="1" x14ac:dyDescent="0.2">
      <c r="A34" s="55"/>
      <c r="B34" s="56" t="s">
        <v>48</v>
      </c>
      <c r="C34" s="57">
        <v>5191</v>
      </c>
      <c r="D34" s="58">
        <v>34.284399999999998</v>
      </c>
      <c r="E34" s="59">
        <v>859</v>
      </c>
      <c r="F34" s="60">
        <v>5.6733399999999996</v>
      </c>
      <c r="G34" s="61">
        <v>41</v>
      </c>
      <c r="H34" s="60">
        <v>0.27078999999999998</v>
      </c>
      <c r="I34" s="61">
        <v>205</v>
      </c>
      <c r="J34" s="60">
        <v>1.3539000000000001</v>
      </c>
      <c r="K34" s="61">
        <v>59</v>
      </c>
      <c r="L34" s="60">
        <v>0.38969999999999999</v>
      </c>
      <c r="M34" s="61">
        <v>3905</v>
      </c>
      <c r="N34" s="60">
        <v>25.790900000000001</v>
      </c>
      <c r="O34" s="61">
        <v>14</v>
      </c>
      <c r="P34" s="60">
        <v>9.2499999999999999E-2</v>
      </c>
      <c r="Q34" s="62">
        <v>108</v>
      </c>
      <c r="R34" s="63">
        <v>0.71330000000000005</v>
      </c>
      <c r="S34" s="64">
        <v>284</v>
      </c>
      <c r="T34" s="65">
        <v>1.8756999999999999</v>
      </c>
      <c r="U34" s="66">
        <v>794</v>
      </c>
      <c r="V34" s="67">
        <v>100</v>
      </c>
    </row>
    <row r="35" spans="1:22" s="68" customFormat="1" ht="15" customHeight="1" x14ac:dyDescent="0.2">
      <c r="A35" s="55"/>
      <c r="B35" s="69" t="s">
        <v>49</v>
      </c>
      <c r="C35" s="70">
        <v>15539</v>
      </c>
      <c r="D35" s="71">
        <v>34.586399999999998</v>
      </c>
      <c r="E35" s="72">
        <v>362</v>
      </c>
      <c r="F35" s="73">
        <v>0.80572999999999995</v>
      </c>
      <c r="G35" s="74">
        <v>209</v>
      </c>
      <c r="H35" s="73">
        <v>0.46518999999999999</v>
      </c>
      <c r="I35" s="74">
        <v>2762</v>
      </c>
      <c r="J35" s="73">
        <v>6.1475999999999997</v>
      </c>
      <c r="K35" s="74">
        <v>1302</v>
      </c>
      <c r="L35" s="73">
        <v>2.8980000000000001</v>
      </c>
      <c r="M35" s="74">
        <v>10287</v>
      </c>
      <c r="N35" s="73">
        <v>22.896599999999999</v>
      </c>
      <c r="O35" s="74">
        <v>18</v>
      </c>
      <c r="P35" s="73">
        <v>4.009999999999999E-2</v>
      </c>
      <c r="Q35" s="75">
        <v>599</v>
      </c>
      <c r="R35" s="45">
        <v>1.33324</v>
      </c>
      <c r="S35" s="76">
        <v>601</v>
      </c>
      <c r="T35" s="77">
        <v>1.3376999999999999</v>
      </c>
      <c r="U35" s="52">
        <v>1050</v>
      </c>
      <c r="V35" s="53">
        <v>100</v>
      </c>
    </row>
    <row r="36" spans="1:22" s="68" customFormat="1" ht="15" customHeight="1" x14ac:dyDescent="0.2">
      <c r="A36" s="55"/>
      <c r="B36" s="56" t="s">
        <v>50</v>
      </c>
      <c r="C36" s="57">
        <v>17080</v>
      </c>
      <c r="D36" s="58">
        <v>32.710299999999997</v>
      </c>
      <c r="E36" s="59">
        <v>305</v>
      </c>
      <c r="F36" s="60">
        <v>0.58411000000000002</v>
      </c>
      <c r="G36" s="61">
        <v>356</v>
      </c>
      <c r="H36" s="60">
        <v>0.68178000000000005</v>
      </c>
      <c r="I36" s="61">
        <v>6681</v>
      </c>
      <c r="J36" s="60">
        <v>12.7949</v>
      </c>
      <c r="K36" s="61">
        <v>2315</v>
      </c>
      <c r="L36" s="60">
        <v>4.4335000000000004</v>
      </c>
      <c r="M36" s="61">
        <v>6493</v>
      </c>
      <c r="N36" s="60">
        <v>12.434900000000001</v>
      </c>
      <c r="O36" s="61">
        <v>134</v>
      </c>
      <c r="P36" s="60">
        <v>0.25659999999999999</v>
      </c>
      <c r="Q36" s="62">
        <v>796</v>
      </c>
      <c r="R36" s="63">
        <v>1.52444</v>
      </c>
      <c r="S36" s="64">
        <v>3370</v>
      </c>
      <c r="T36" s="65">
        <v>6.4539600000000004</v>
      </c>
      <c r="U36" s="66">
        <v>652</v>
      </c>
      <c r="V36" s="67">
        <v>100</v>
      </c>
    </row>
    <row r="37" spans="1:22" s="68" customFormat="1" ht="15" customHeight="1" x14ac:dyDescent="0.2">
      <c r="A37" s="55"/>
      <c r="B37" s="69" t="s">
        <v>51</v>
      </c>
      <c r="C37" s="70">
        <v>10056</v>
      </c>
      <c r="D37" s="71">
        <v>35.160800000000002</v>
      </c>
      <c r="E37" s="72">
        <v>36</v>
      </c>
      <c r="F37" s="73">
        <v>0.12587000000000001</v>
      </c>
      <c r="G37" s="74">
        <v>159</v>
      </c>
      <c r="H37" s="73">
        <v>0.55593999999999999</v>
      </c>
      <c r="I37" s="74">
        <v>605</v>
      </c>
      <c r="J37" s="73">
        <v>2.1154000000000006</v>
      </c>
      <c r="K37" s="74">
        <v>236</v>
      </c>
      <c r="L37" s="73">
        <v>0.82520000000000004</v>
      </c>
      <c r="M37" s="74">
        <v>8849</v>
      </c>
      <c r="N37" s="73">
        <v>30.9406</v>
      </c>
      <c r="O37" s="74">
        <v>7</v>
      </c>
      <c r="P37" s="73">
        <v>2.4500000000000001E-2</v>
      </c>
      <c r="Q37" s="75">
        <v>164</v>
      </c>
      <c r="R37" s="45">
        <v>0.57343</v>
      </c>
      <c r="S37" s="76">
        <v>365</v>
      </c>
      <c r="T37" s="77">
        <v>1.2762199999999999</v>
      </c>
      <c r="U37" s="52">
        <v>482</v>
      </c>
      <c r="V37" s="53">
        <v>100</v>
      </c>
    </row>
    <row r="38" spans="1:22" s="68" customFormat="1" ht="15" customHeight="1" x14ac:dyDescent="0.2">
      <c r="A38" s="55"/>
      <c r="B38" s="56" t="s">
        <v>52</v>
      </c>
      <c r="C38" s="57">
        <v>64645</v>
      </c>
      <c r="D38" s="58">
        <v>33.115299999999998</v>
      </c>
      <c r="E38" s="59">
        <v>82</v>
      </c>
      <c r="F38" s="60">
        <v>4.2009999999999999E-2</v>
      </c>
      <c r="G38" s="61">
        <v>2524</v>
      </c>
      <c r="H38" s="60">
        <v>1.29295</v>
      </c>
      <c r="I38" s="61">
        <v>15323</v>
      </c>
      <c r="J38" s="60">
        <v>7.8494000000000002</v>
      </c>
      <c r="K38" s="61">
        <v>11864</v>
      </c>
      <c r="L38" s="60">
        <v>6.0774999999999997</v>
      </c>
      <c r="M38" s="61">
        <v>33882</v>
      </c>
      <c r="N38" s="60">
        <v>17.3565</v>
      </c>
      <c r="O38" s="61">
        <v>79</v>
      </c>
      <c r="P38" s="60">
        <v>4.0500000000000001E-2</v>
      </c>
      <c r="Q38" s="62">
        <v>891</v>
      </c>
      <c r="R38" s="63">
        <v>0.45643</v>
      </c>
      <c r="S38" s="64">
        <v>1768</v>
      </c>
      <c r="T38" s="65">
        <v>0.90568000000000004</v>
      </c>
      <c r="U38" s="66">
        <v>2469</v>
      </c>
      <c r="V38" s="67">
        <v>99.959500000000006</v>
      </c>
    </row>
    <row r="39" spans="1:22" s="68" customFormat="1" ht="15" customHeight="1" x14ac:dyDescent="0.2">
      <c r="A39" s="55"/>
      <c r="B39" s="69" t="s">
        <v>53</v>
      </c>
      <c r="C39" s="70">
        <v>15578</v>
      </c>
      <c r="D39" s="71">
        <v>34.065199999999997</v>
      </c>
      <c r="E39" s="72">
        <v>1609</v>
      </c>
      <c r="F39" s="73">
        <v>3.5184799999999998</v>
      </c>
      <c r="G39" s="74">
        <v>96</v>
      </c>
      <c r="H39" s="73">
        <v>0.20993000000000001</v>
      </c>
      <c r="I39" s="74">
        <v>9558</v>
      </c>
      <c r="J39" s="73">
        <v>20.9009</v>
      </c>
      <c r="K39" s="74">
        <v>363</v>
      </c>
      <c r="L39" s="73">
        <v>0.79379999999999995</v>
      </c>
      <c r="M39" s="74">
        <v>3698</v>
      </c>
      <c r="N39" s="73">
        <v>8.0866000000000025</v>
      </c>
      <c r="O39" s="74">
        <v>12</v>
      </c>
      <c r="P39" s="73">
        <v>2.6200000000000001E-2</v>
      </c>
      <c r="Q39" s="75">
        <v>242</v>
      </c>
      <c r="R39" s="45">
        <v>0.52919000000000005</v>
      </c>
      <c r="S39" s="76">
        <v>3280</v>
      </c>
      <c r="T39" s="77">
        <v>7.1725300000000001</v>
      </c>
      <c r="U39" s="52">
        <v>872</v>
      </c>
      <c r="V39" s="53">
        <v>100</v>
      </c>
    </row>
    <row r="40" spans="1:22" s="68" customFormat="1" ht="15" customHeight="1" x14ac:dyDescent="0.2">
      <c r="A40" s="55"/>
      <c r="B40" s="56" t="s">
        <v>54</v>
      </c>
      <c r="C40" s="57">
        <v>138325</v>
      </c>
      <c r="D40" s="58">
        <v>33.564700000000002</v>
      </c>
      <c r="E40" s="59">
        <v>908</v>
      </c>
      <c r="F40" s="60">
        <v>0.22033</v>
      </c>
      <c r="G40" s="61">
        <v>4946</v>
      </c>
      <c r="H40" s="60">
        <v>1.2001500000000001</v>
      </c>
      <c r="I40" s="61">
        <v>41770</v>
      </c>
      <c r="J40" s="60">
        <v>10.1355</v>
      </c>
      <c r="K40" s="61">
        <v>31299</v>
      </c>
      <c r="L40" s="60">
        <v>7.5946999999999996</v>
      </c>
      <c r="M40" s="61">
        <v>57728</v>
      </c>
      <c r="N40" s="60">
        <v>14.0078</v>
      </c>
      <c r="O40" s="61">
        <v>161</v>
      </c>
      <c r="P40" s="60">
        <v>3.9100000000000003E-2</v>
      </c>
      <c r="Q40" s="62">
        <v>1513</v>
      </c>
      <c r="R40" s="63">
        <v>0.36713000000000001</v>
      </c>
      <c r="S40" s="64">
        <v>15373</v>
      </c>
      <c r="T40" s="65">
        <v>3.73028</v>
      </c>
      <c r="U40" s="66">
        <v>4894</v>
      </c>
      <c r="V40" s="67">
        <v>100</v>
      </c>
    </row>
    <row r="41" spans="1:22" s="68" customFormat="1" ht="15" customHeight="1" x14ac:dyDescent="0.2">
      <c r="A41" s="55"/>
      <c r="B41" s="69" t="s">
        <v>55</v>
      </c>
      <c r="C41" s="70">
        <v>59362</v>
      </c>
      <c r="D41" s="71">
        <v>32.6995</v>
      </c>
      <c r="E41" s="72">
        <v>1132</v>
      </c>
      <c r="F41" s="73">
        <v>0.62356</v>
      </c>
      <c r="G41" s="74">
        <v>686</v>
      </c>
      <c r="H41" s="73">
        <v>0.37787999999999999</v>
      </c>
      <c r="I41" s="74">
        <v>7794</v>
      </c>
      <c r="J41" s="73">
        <v>4.2933000000000012</v>
      </c>
      <c r="K41" s="74">
        <v>18891</v>
      </c>
      <c r="L41" s="73">
        <v>10.4061</v>
      </c>
      <c r="M41" s="74">
        <v>28592</v>
      </c>
      <c r="N41" s="73">
        <v>15.7499</v>
      </c>
      <c r="O41" s="74">
        <v>46</v>
      </c>
      <c r="P41" s="73">
        <v>2.53E-2</v>
      </c>
      <c r="Q41" s="75">
        <v>2221</v>
      </c>
      <c r="R41" s="45">
        <v>1.2234400000000003</v>
      </c>
      <c r="S41" s="76">
        <v>4844</v>
      </c>
      <c r="T41" s="77">
        <v>2.66831</v>
      </c>
      <c r="U41" s="52">
        <v>2587</v>
      </c>
      <c r="V41" s="53">
        <v>100</v>
      </c>
    </row>
    <row r="42" spans="1:22" s="68" customFormat="1" ht="15" customHeight="1" x14ac:dyDescent="0.2">
      <c r="A42" s="55"/>
      <c r="B42" s="56" t="s">
        <v>56</v>
      </c>
      <c r="C42" s="57">
        <v>4591</v>
      </c>
      <c r="D42" s="58">
        <v>35.142400000000002</v>
      </c>
      <c r="E42" s="59">
        <v>691</v>
      </c>
      <c r="F42" s="60">
        <v>5.2893400000000002</v>
      </c>
      <c r="G42" s="61">
        <v>35</v>
      </c>
      <c r="H42" s="60">
        <v>0.26790999999999998</v>
      </c>
      <c r="I42" s="61">
        <v>204</v>
      </c>
      <c r="J42" s="60">
        <v>1.5615000000000001</v>
      </c>
      <c r="K42" s="61">
        <v>181</v>
      </c>
      <c r="L42" s="60">
        <v>1.3855</v>
      </c>
      <c r="M42" s="61">
        <v>3413</v>
      </c>
      <c r="N42" s="60">
        <v>26.1252</v>
      </c>
      <c r="O42" s="61">
        <v>6</v>
      </c>
      <c r="P42" s="60">
        <v>4.590000000000001E-2</v>
      </c>
      <c r="Q42" s="62">
        <v>61</v>
      </c>
      <c r="R42" s="63">
        <v>0.46693000000000001</v>
      </c>
      <c r="S42" s="64">
        <v>193</v>
      </c>
      <c r="T42" s="65">
        <v>1.4773400000000001</v>
      </c>
      <c r="U42" s="66">
        <v>451</v>
      </c>
      <c r="V42" s="67">
        <v>100</v>
      </c>
    </row>
    <row r="43" spans="1:22" s="68" customFormat="1" ht="15" customHeight="1" x14ac:dyDescent="0.2">
      <c r="A43" s="55"/>
      <c r="B43" s="69" t="s">
        <v>57</v>
      </c>
      <c r="C43" s="70">
        <v>86259</v>
      </c>
      <c r="D43" s="71">
        <v>34.4893</v>
      </c>
      <c r="E43" s="72">
        <v>143</v>
      </c>
      <c r="F43" s="73">
        <v>5.7180000000000002E-2</v>
      </c>
      <c r="G43" s="74">
        <v>706</v>
      </c>
      <c r="H43" s="73">
        <v>0.28227999999999998</v>
      </c>
      <c r="I43" s="74">
        <v>3766</v>
      </c>
      <c r="J43" s="73">
        <v>1.5058</v>
      </c>
      <c r="K43" s="74">
        <v>16388</v>
      </c>
      <c r="L43" s="73">
        <v>6.5525000000000002</v>
      </c>
      <c r="M43" s="74">
        <v>61298</v>
      </c>
      <c r="N43" s="73">
        <v>24.509</v>
      </c>
      <c r="O43" s="74">
        <v>46</v>
      </c>
      <c r="P43" s="73">
        <v>1.84E-2</v>
      </c>
      <c r="Q43" s="75">
        <v>3912</v>
      </c>
      <c r="R43" s="45">
        <v>1.5641499999999999</v>
      </c>
      <c r="S43" s="76">
        <v>1865</v>
      </c>
      <c r="T43" s="77">
        <v>0.74568999999999996</v>
      </c>
      <c r="U43" s="52">
        <v>3609</v>
      </c>
      <c r="V43" s="53">
        <v>99.972300000000004</v>
      </c>
    </row>
    <row r="44" spans="1:22" s="68" customFormat="1" ht="15" customHeight="1" x14ac:dyDescent="0.2">
      <c r="A44" s="55"/>
      <c r="B44" s="56" t="s">
        <v>58</v>
      </c>
      <c r="C44" s="57">
        <v>37066</v>
      </c>
      <c r="D44" s="58">
        <v>35.775199999999998</v>
      </c>
      <c r="E44" s="59">
        <v>6711</v>
      </c>
      <c r="F44" s="60">
        <v>6.4772999999999996</v>
      </c>
      <c r="G44" s="61">
        <v>303</v>
      </c>
      <c r="H44" s="60">
        <v>0.29244999999999999</v>
      </c>
      <c r="I44" s="61">
        <v>4092</v>
      </c>
      <c r="J44" s="60">
        <v>3.9495</v>
      </c>
      <c r="K44" s="61">
        <v>3964</v>
      </c>
      <c r="L44" s="60">
        <v>3.8260000000000001</v>
      </c>
      <c r="M44" s="61">
        <v>19815</v>
      </c>
      <c r="N44" s="60">
        <v>19.125</v>
      </c>
      <c r="O44" s="61">
        <v>47</v>
      </c>
      <c r="P44" s="60">
        <v>4.5400000000000003E-2</v>
      </c>
      <c r="Q44" s="62">
        <v>2134</v>
      </c>
      <c r="R44" s="63">
        <v>2.0596899999999998</v>
      </c>
      <c r="S44" s="64">
        <v>2347</v>
      </c>
      <c r="T44" s="65">
        <v>2.2652700000000001</v>
      </c>
      <c r="U44" s="66">
        <v>1811</v>
      </c>
      <c r="V44" s="67">
        <v>100</v>
      </c>
    </row>
    <row r="45" spans="1:22" s="68" customFormat="1" ht="15" customHeight="1" x14ac:dyDescent="0.2">
      <c r="A45" s="55"/>
      <c r="B45" s="69" t="s">
        <v>59</v>
      </c>
      <c r="C45" s="70">
        <v>24270</v>
      </c>
      <c r="D45" s="71">
        <v>34.152799999999999</v>
      </c>
      <c r="E45" s="72">
        <v>606</v>
      </c>
      <c r="F45" s="73">
        <v>0.85275999999999996</v>
      </c>
      <c r="G45" s="74">
        <v>482</v>
      </c>
      <c r="H45" s="73">
        <v>0.67827000000000004</v>
      </c>
      <c r="I45" s="74">
        <v>5884</v>
      </c>
      <c r="J45" s="73">
        <v>8.2799999999999994</v>
      </c>
      <c r="K45" s="74">
        <v>787</v>
      </c>
      <c r="L45" s="73">
        <v>1.1074999999999999</v>
      </c>
      <c r="M45" s="74">
        <v>15101</v>
      </c>
      <c r="N45" s="73">
        <v>21.2502</v>
      </c>
      <c r="O45" s="74">
        <v>120</v>
      </c>
      <c r="P45" s="73">
        <v>0.16889999999999999</v>
      </c>
      <c r="Q45" s="75">
        <v>1290</v>
      </c>
      <c r="R45" s="45">
        <v>1.8152900000000001</v>
      </c>
      <c r="S45" s="76">
        <v>2901</v>
      </c>
      <c r="T45" s="77">
        <v>4.0822900000000004</v>
      </c>
      <c r="U45" s="52">
        <v>1309</v>
      </c>
      <c r="V45" s="53">
        <v>100</v>
      </c>
    </row>
    <row r="46" spans="1:22" s="68" customFormat="1" ht="15" customHeight="1" x14ac:dyDescent="0.2">
      <c r="A46" s="55"/>
      <c r="B46" s="56" t="s">
        <v>60</v>
      </c>
      <c r="C46" s="57">
        <v>93917</v>
      </c>
      <c r="D46" s="58">
        <v>34.9771</v>
      </c>
      <c r="E46" s="59">
        <v>198</v>
      </c>
      <c r="F46" s="60">
        <v>7.374E-2</v>
      </c>
      <c r="G46" s="61">
        <v>1544</v>
      </c>
      <c r="H46" s="60">
        <v>0.57503000000000004</v>
      </c>
      <c r="I46" s="61">
        <v>9601</v>
      </c>
      <c r="J46" s="60">
        <v>3.5756999999999999</v>
      </c>
      <c r="K46" s="61">
        <v>15888</v>
      </c>
      <c r="L46" s="60">
        <v>5.9170999999999996</v>
      </c>
      <c r="M46" s="61">
        <v>63725</v>
      </c>
      <c r="N46" s="60">
        <v>23.732800000000001</v>
      </c>
      <c r="O46" s="61">
        <v>50</v>
      </c>
      <c r="P46" s="60">
        <v>1.8599999999999998E-2</v>
      </c>
      <c r="Q46" s="62">
        <v>2911</v>
      </c>
      <c r="R46" s="63">
        <v>1.08413</v>
      </c>
      <c r="S46" s="64">
        <v>3369</v>
      </c>
      <c r="T46" s="65">
        <v>1.2546999999999999</v>
      </c>
      <c r="U46" s="66">
        <v>3056</v>
      </c>
      <c r="V46" s="67">
        <v>100</v>
      </c>
    </row>
    <row r="47" spans="1:22" s="68" customFormat="1" ht="15" customHeight="1" x14ac:dyDescent="0.2">
      <c r="A47" s="55"/>
      <c r="B47" s="69" t="s">
        <v>61</v>
      </c>
      <c r="C47" s="70">
        <v>6638</v>
      </c>
      <c r="D47" s="71">
        <v>32.287599999999998</v>
      </c>
      <c r="E47" s="72">
        <v>86</v>
      </c>
      <c r="F47" s="73">
        <v>0.41831000000000002</v>
      </c>
      <c r="G47" s="74">
        <v>100</v>
      </c>
      <c r="H47" s="73">
        <v>0.4864</v>
      </c>
      <c r="I47" s="74">
        <v>1621</v>
      </c>
      <c r="J47" s="73">
        <v>7.8845999999999998</v>
      </c>
      <c r="K47" s="74">
        <v>610</v>
      </c>
      <c r="L47" s="73">
        <v>2.9670999999999998</v>
      </c>
      <c r="M47" s="74">
        <v>3957</v>
      </c>
      <c r="N47" s="73">
        <v>19.247</v>
      </c>
      <c r="O47" s="74">
        <v>8</v>
      </c>
      <c r="P47" s="73">
        <v>3.8899999999999997E-2</v>
      </c>
      <c r="Q47" s="75">
        <v>256</v>
      </c>
      <c r="R47" s="45">
        <v>1.2452000000000003</v>
      </c>
      <c r="S47" s="76">
        <v>498</v>
      </c>
      <c r="T47" s="77">
        <v>2.4222999999999999</v>
      </c>
      <c r="U47" s="52">
        <v>293</v>
      </c>
      <c r="V47" s="53">
        <v>100</v>
      </c>
    </row>
    <row r="48" spans="1:22" s="68" customFormat="1" ht="15" customHeight="1" x14ac:dyDescent="0.2">
      <c r="A48" s="55"/>
      <c r="B48" s="56" t="s">
        <v>62</v>
      </c>
      <c r="C48" s="57">
        <v>30705</v>
      </c>
      <c r="D48" s="58">
        <v>33.004399999999997</v>
      </c>
      <c r="E48" s="59">
        <v>109</v>
      </c>
      <c r="F48" s="60">
        <v>0.11716</v>
      </c>
      <c r="G48" s="61">
        <v>202</v>
      </c>
      <c r="H48" s="60">
        <v>0.21712999999999999</v>
      </c>
      <c r="I48" s="61">
        <v>1921</v>
      </c>
      <c r="J48" s="60">
        <v>2.0649000000000002</v>
      </c>
      <c r="K48" s="61">
        <v>12493</v>
      </c>
      <c r="L48" s="60">
        <v>13.428599999999999</v>
      </c>
      <c r="M48" s="61">
        <v>15013</v>
      </c>
      <c r="N48" s="60">
        <v>16.1373</v>
      </c>
      <c r="O48" s="61">
        <v>26</v>
      </c>
      <c r="P48" s="60">
        <v>2.7900000000000001E-2</v>
      </c>
      <c r="Q48" s="62">
        <v>941</v>
      </c>
      <c r="R48" s="63">
        <v>1.0114700000000001</v>
      </c>
      <c r="S48" s="64">
        <v>1534</v>
      </c>
      <c r="T48" s="65">
        <v>1.6488799999999999</v>
      </c>
      <c r="U48" s="66">
        <v>1226</v>
      </c>
      <c r="V48" s="67">
        <v>100</v>
      </c>
    </row>
    <row r="49" spans="1:23" s="68" customFormat="1" ht="15" customHeight="1" x14ac:dyDescent="0.2">
      <c r="A49" s="55"/>
      <c r="B49" s="69" t="s">
        <v>63</v>
      </c>
      <c r="C49" s="70">
        <v>5937</v>
      </c>
      <c r="D49" s="71">
        <v>34.697000000000003</v>
      </c>
      <c r="E49" s="72">
        <v>974</v>
      </c>
      <c r="F49" s="73">
        <v>5.69224</v>
      </c>
      <c r="G49" s="74">
        <v>52</v>
      </c>
      <c r="H49" s="73">
        <v>0.3039</v>
      </c>
      <c r="I49" s="74">
        <v>271</v>
      </c>
      <c r="J49" s="73">
        <v>1.5838000000000001</v>
      </c>
      <c r="K49" s="74">
        <v>167</v>
      </c>
      <c r="L49" s="73">
        <v>0.97599999999999998</v>
      </c>
      <c r="M49" s="74">
        <v>4316</v>
      </c>
      <c r="N49" s="73">
        <v>25.223500000000001</v>
      </c>
      <c r="O49" s="74">
        <v>9</v>
      </c>
      <c r="P49" s="73">
        <v>5.2600000000000001E-2</v>
      </c>
      <c r="Q49" s="75">
        <v>148</v>
      </c>
      <c r="R49" s="45">
        <v>0.86494000000000004</v>
      </c>
      <c r="S49" s="76">
        <v>221</v>
      </c>
      <c r="T49" s="77">
        <v>1.2915700000000001</v>
      </c>
      <c r="U49" s="52">
        <v>687</v>
      </c>
      <c r="V49" s="53">
        <v>100</v>
      </c>
    </row>
    <row r="50" spans="1:23" s="68" customFormat="1" ht="15" customHeight="1" x14ac:dyDescent="0.2">
      <c r="A50" s="55"/>
      <c r="B50" s="56" t="s">
        <v>64</v>
      </c>
      <c r="C50" s="57">
        <v>46202</v>
      </c>
      <c r="D50" s="58">
        <v>35.516199999999998</v>
      </c>
      <c r="E50" s="59">
        <v>95</v>
      </c>
      <c r="F50" s="60">
        <v>7.3029999999999998E-2</v>
      </c>
      <c r="G50" s="61">
        <v>650</v>
      </c>
      <c r="H50" s="60">
        <v>0.49967</v>
      </c>
      <c r="I50" s="61">
        <v>2620</v>
      </c>
      <c r="J50" s="60">
        <v>2.0139999999999998</v>
      </c>
      <c r="K50" s="61">
        <v>11542</v>
      </c>
      <c r="L50" s="60">
        <v>8.8725000000000005</v>
      </c>
      <c r="M50" s="61">
        <v>30644</v>
      </c>
      <c r="N50" s="60">
        <v>23.5565</v>
      </c>
      <c r="O50" s="61">
        <v>35</v>
      </c>
      <c r="P50" s="60">
        <v>2.69E-2</v>
      </c>
      <c r="Q50" s="62">
        <v>616</v>
      </c>
      <c r="R50" s="63">
        <v>0.47353000000000001</v>
      </c>
      <c r="S50" s="64">
        <v>1318</v>
      </c>
      <c r="T50" s="65">
        <v>1.0131699999999999</v>
      </c>
      <c r="U50" s="66">
        <v>1798</v>
      </c>
      <c r="V50" s="67">
        <v>99.888800000000003</v>
      </c>
    </row>
    <row r="51" spans="1:23" s="68" customFormat="1" ht="15" customHeight="1" x14ac:dyDescent="0.2">
      <c r="A51" s="55"/>
      <c r="B51" s="69" t="s">
        <v>65</v>
      </c>
      <c r="C51" s="70">
        <v>145863</v>
      </c>
      <c r="D51" s="71">
        <v>32.890599999999999</v>
      </c>
      <c r="E51" s="72">
        <v>653</v>
      </c>
      <c r="F51" s="73">
        <v>0.14724000000000001</v>
      </c>
      <c r="G51" s="74">
        <v>2518</v>
      </c>
      <c r="H51" s="73">
        <v>0.56777999999999995</v>
      </c>
      <c r="I51" s="74">
        <v>72727</v>
      </c>
      <c r="J51" s="73">
        <v>16.3992</v>
      </c>
      <c r="K51" s="74">
        <v>23473</v>
      </c>
      <c r="L51" s="73">
        <v>5.2929000000000004</v>
      </c>
      <c r="M51" s="74">
        <v>43690</v>
      </c>
      <c r="N51" s="73">
        <v>9.8516999999999992</v>
      </c>
      <c r="O51" s="74">
        <v>148</v>
      </c>
      <c r="P51" s="73">
        <v>3.3399999999999999E-2</v>
      </c>
      <c r="Q51" s="75">
        <v>2654</v>
      </c>
      <c r="R51" s="45">
        <v>0.59845000000000004</v>
      </c>
      <c r="S51" s="76">
        <v>21719</v>
      </c>
      <c r="T51" s="77">
        <v>4.8974099999999998</v>
      </c>
      <c r="U51" s="52">
        <v>8574</v>
      </c>
      <c r="V51" s="53">
        <v>100</v>
      </c>
    </row>
    <row r="52" spans="1:23" s="68" customFormat="1" ht="15" customHeight="1" x14ac:dyDescent="0.2">
      <c r="A52" s="55"/>
      <c r="B52" s="56" t="s">
        <v>66</v>
      </c>
      <c r="C52" s="57">
        <v>28910</v>
      </c>
      <c r="D52" s="58">
        <v>35.2363</v>
      </c>
      <c r="E52" s="59">
        <v>486</v>
      </c>
      <c r="F52" s="60">
        <v>0.59235000000000004</v>
      </c>
      <c r="G52" s="61">
        <v>279</v>
      </c>
      <c r="H52" s="60">
        <v>0.34005000000000002</v>
      </c>
      <c r="I52" s="61">
        <v>5674</v>
      </c>
      <c r="J52" s="60">
        <v>6.9156000000000004</v>
      </c>
      <c r="K52" s="61">
        <v>555</v>
      </c>
      <c r="L52" s="60">
        <v>0.6764</v>
      </c>
      <c r="M52" s="61">
        <v>21034</v>
      </c>
      <c r="N52" s="60">
        <v>25.636800000000001</v>
      </c>
      <c r="O52" s="61">
        <v>294</v>
      </c>
      <c r="P52" s="60">
        <v>0.35830000000000001</v>
      </c>
      <c r="Q52" s="62">
        <v>588</v>
      </c>
      <c r="R52" s="63">
        <v>0.71667000000000003</v>
      </c>
      <c r="S52" s="64">
        <v>3017</v>
      </c>
      <c r="T52" s="65">
        <v>3.6772100000000001</v>
      </c>
      <c r="U52" s="66">
        <v>990</v>
      </c>
      <c r="V52" s="67">
        <v>100</v>
      </c>
    </row>
    <row r="53" spans="1:23" s="68" customFormat="1" ht="15" customHeight="1" x14ac:dyDescent="0.2">
      <c r="A53" s="55"/>
      <c r="B53" s="69" t="s">
        <v>67</v>
      </c>
      <c r="C53" s="70">
        <v>4003</v>
      </c>
      <c r="D53" s="71">
        <v>35.092500000000001</v>
      </c>
      <c r="E53" s="72">
        <v>46</v>
      </c>
      <c r="F53" s="73">
        <v>0.40326000000000001</v>
      </c>
      <c r="G53" s="74">
        <v>38</v>
      </c>
      <c r="H53" s="73">
        <v>0.33312999999999998</v>
      </c>
      <c r="I53" s="74">
        <v>49</v>
      </c>
      <c r="J53" s="73">
        <v>0.42959999999999998</v>
      </c>
      <c r="K53" s="74">
        <v>130</v>
      </c>
      <c r="L53" s="73">
        <v>1.1396999999999999</v>
      </c>
      <c r="M53" s="74">
        <v>3656</v>
      </c>
      <c r="N53" s="73">
        <v>32.0505</v>
      </c>
      <c r="O53" s="97" t="s">
        <v>78</v>
      </c>
      <c r="P53" s="73">
        <v>2.63E-2</v>
      </c>
      <c r="Q53" s="75">
        <v>81</v>
      </c>
      <c r="R53" s="45">
        <v>0.71009</v>
      </c>
      <c r="S53" s="76">
        <v>106</v>
      </c>
      <c r="T53" s="77">
        <v>0.92925000000000002</v>
      </c>
      <c r="U53" s="52">
        <v>307</v>
      </c>
      <c r="V53" s="53">
        <v>100</v>
      </c>
    </row>
    <row r="54" spans="1:23" s="68" customFormat="1" ht="15" customHeight="1" x14ac:dyDescent="0.2">
      <c r="A54" s="55"/>
      <c r="B54" s="56" t="s">
        <v>68</v>
      </c>
      <c r="C54" s="57">
        <v>50831</v>
      </c>
      <c r="D54" s="58">
        <v>32.244999999999997</v>
      </c>
      <c r="E54" s="59">
        <v>202</v>
      </c>
      <c r="F54" s="60">
        <v>0.12814</v>
      </c>
      <c r="G54" s="61">
        <v>1591</v>
      </c>
      <c r="H54" s="60">
        <v>1.00926</v>
      </c>
      <c r="I54" s="61">
        <v>6992</v>
      </c>
      <c r="J54" s="60">
        <v>4.4353999999999996</v>
      </c>
      <c r="K54" s="61">
        <v>14409</v>
      </c>
      <c r="L54" s="60">
        <v>9.1403999999999996</v>
      </c>
      <c r="M54" s="61">
        <v>25476</v>
      </c>
      <c r="N54" s="60">
        <v>16.160900000000002</v>
      </c>
      <c r="O54" s="61">
        <v>50</v>
      </c>
      <c r="P54" s="60">
        <v>3.1699999999999999E-2</v>
      </c>
      <c r="Q54" s="62">
        <v>2111</v>
      </c>
      <c r="R54" s="63">
        <v>1.3391299999999999</v>
      </c>
      <c r="S54" s="64">
        <v>5118</v>
      </c>
      <c r="T54" s="65">
        <v>3.2466400000000002</v>
      </c>
      <c r="U54" s="66">
        <v>1969</v>
      </c>
      <c r="V54" s="67">
        <v>100</v>
      </c>
    </row>
    <row r="55" spans="1:23" s="68" customFormat="1" ht="15" customHeight="1" x14ac:dyDescent="0.2">
      <c r="A55" s="55"/>
      <c r="B55" s="69" t="s">
        <v>69</v>
      </c>
      <c r="C55" s="70">
        <v>44492</v>
      </c>
      <c r="D55" s="71">
        <v>33.342300000000002</v>
      </c>
      <c r="E55" s="72">
        <v>1000</v>
      </c>
      <c r="F55" s="73">
        <v>0.74939999999999996</v>
      </c>
      <c r="G55" s="74">
        <v>1687</v>
      </c>
      <c r="H55" s="73">
        <v>1.26424</v>
      </c>
      <c r="I55" s="74">
        <v>10463</v>
      </c>
      <c r="J55" s="73">
        <v>7.8410000000000002</v>
      </c>
      <c r="K55" s="74">
        <v>2881</v>
      </c>
      <c r="L55" s="73">
        <v>2.1589999999999998</v>
      </c>
      <c r="M55" s="74">
        <v>24966</v>
      </c>
      <c r="N55" s="73">
        <v>18.709499999999998</v>
      </c>
      <c r="O55" s="74">
        <v>340</v>
      </c>
      <c r="P55" s="73">
        <v>0.25480000000000003</v>
      </c>
      <c r="Q55" s="75">
        <v>3155</v>
      </c>
      <c r="R55" s="45">
        <v>2.36436</v>
      </c>
      <c r="S55" s="76">
        <v>5046</v>
      </c>
      <c r="T55" s="77">
        <v>3.7814700000000001</v>
      </c>
      <c r="U55" s="52">
        <v>2282</v>
      </c>
      <c r="V55" s="53">
        <v>100</v>
      </c>
    </row>
    <row r="56" spans="1:23" s="68" customFormat="1" ht="15" customHeight="1" x14ac:dyDescent="0.2">
      <c r="A56" s="55"/>
      <c r="B56" s="56" t="s">
        <v>70</v>
      </c>
      <c r="C56" s="57">
        <v>13962</v>
      </c>
      <c r="D56" s="58">
        <v>34.238199999999999</v>
      </c>
      <c r="E56" s="59">
        <v>9</v>
      </c>
      <c r="F56" s="60">
        <v>2.2069999999999999E-2</v>
      </c>
      <c r="G56" s="61">
        <v>34</v>
      </c>
      <c r="H56" s="60">
        <v>8.3379999999999996E-2</v>
      </c>
      <c r="I56" s="61">
        <v>156</v>
      </c>
      <c r="J56" s="60">
        <v>0.38250000000000001</v>
      </c>
      <c r="K56" s="61">
        <v>677</v>
      </c>
      <c r="L56" s="60">
        <v>1.6601999999999999</v>
      </c>
      <c r="M56" s="61">
        <v>12853</v>
      </c>
      <c r="N56" s="60">
        <v>31.518699999999999</v>
      </c>
      <c r="O56" s="96" t="s">
        <v>78</v>
      </c>
      <c r="P56" s="60">
        <v>7.4000000000000003E-3</v>
      </c>
      <c r="Q56" s="62">
        <v>230</v>
      </c>
      <c r="R56" s="63">
        <v>0.56401999999999997</v>
      </c>
      <c r="S56" s="64">
        <v>43</v>
      </c>
      <c r="T56" s="65">
        <v>0.10545</v>
      </c>
      <c r="U56" s="66">
        <v>730</v>
      </c>
      <c r="V56" s="67">
        <v>100</v>
      </c>
    </row>
    <row r="57" spans="1:23" s="68" customFormat="1" ht="15" customHeight="1" x14ac:dyDescent="0.2">
      <c r="A57" s="55"/>
      <c r="B57" s="69" t="s">
        <v>71</v>
      </c>
      <c r="C57" s="70">
        <v>38551</v>
      </c>
      <c r="D57" s="71">
        <v>32.383299999999998</v>
      </c>
      <c r="E57" s="72">
        <v>773</v>
      </c>
      <c r="F57" s="73">
        <v>0.64932999999999996</v>
      </c>
      <c r="G57" s="74">
        <v>954</v>
      </c>
      <c r="H57" s="73">
        <v>0.80137000000000003</v>
      </c>
      <c r="I57" s="74">
        <v>4387</v>
      </c>
      <c r="J57" s="73">
        <v>3.6850999999999998</v>
      </c>
      <c r="K57" s="74">
        <v>5956</v>
      </c>
      <c r="L57" s="73">
        <v>5.0030999999999999</v>
      </c>
      <c r="M57" s="74">
        <v>25346</v>
      </c>
      <c r="N57" s="73">
        <v>21.290900000000001</v>
      </c>
      <c r="O57" s="74">
        <v>31</v>
      </c>
      <c r="P57" s="73">
        <v>2.5999999999999999E-2</v>
      </c>
      <c r="Q57" s="75">
        <v>1104</v>
      </c>
      <c r="R57" s="45">
        <v>0.92737000000000003</v>
      </c>
      <c r="S57" s="76">
        <v>2473</v>
      </c>
      <c r="T57" s="77">
        <v>2.07735</v>
      </c>
      <c r="U57" s="52">
        <v>2244</v>
      </c>
      <c r="V57" s="53">
        <v>99.554400000000001</v>
      </c>
    </row>
    <row r="58" spans="1:23" s="68" customFormat="1" ht="15" customHeight="1" thickBot="1" x14ac:dyDescent="0.25">
      <c r="A58" s="55"/>
      <c r="B58" s="78" t="s">
        <v>72</v>
      </c>
      <c r="C58" s="79">
        <v>4486</v>
      </c>
      <c r="D58" s="80">
        <v>34.574199999999998</v>
      </c>
      <c r="E58" s="81">
        <v>186</v>
      </c>
      <c r="F58" s="82">
        <v>1.43353</v>
      </c>
      <c r="G58" s="83">
        <v>25</v>
      </c>
      <c r="H58" s="82">
        <v>0.19267999999999999</v>
      </c>
      <c r="I58" s="83">
        <v>656</v>
      </c>
      <c r="J58" s="82">
        <v>5.0559000000000003</v>
      </c>
      <c r="K58" s="83">
        <v>69</v>
      </c>
      <c r="L58" s="82">
        <v>0.53180000000000005</v>
      </c>
      <c r="M58" s="83">
        <v>3442</v>
      </c>
      <c r="N58" s="82">
        <v>26.527899999999999</v>
      </c>
      <c r="O58" s="83">
        <v>8</v>
      </c>
      <c r="P58" s="82">
        <v>6.1699999999999998E-2</v>
      </c>
      <c r="Q58" s="84">
        <v>100</v>
      </c>
      <c r="R58" s="85">
        <v>0.77071000000000001</v>
      </c>
      <c r="S58" s="86">
        <v>220</v>
      </c>
      <c r="T58" s="87">
        <v>1.69557</v>
      </c>
      <c r="U58" s="88">
        <v>360</v>
      </c>
      <c r="V58" s="89">
        <v>100</v>
      </c>
    </row>
    <row r="59" spans="1:23" s="68" customFormat="1" ht="12.75" x14ac:dyDescent="0.2">
      <c r="A59" s="55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93"/>
      <c r="U59" s="91"/>
      <c r="V59" s="91"/>
    </row>
    <row r="60" spans="1:23" s="68" customFormat="1" ht="12.75" x14ac:dyDescent="0.2">
      <c r="A60" s="55"/>
      <c r="B60" s="90" t="str">
        <f>CONCATENATE("NOTE: Table reads (for US Totals): Of all ",TEXT(C7,"#,##0")," public school female students with disabilities served under the Individuals with Disabilities Education Act (IDEA), ",TEXT(E7,"#,##0")," (",TEXT(F7,"0.0"),"%) are American Indian or Alaska Native.")</f>
        <v>NOTE: Table reads (for US Totals): Of all 2,039,853 public school female students with disabilities served under the Individuals with Disabilities Education Act (IDEA), 29,469 (0.5%) are American Indian or Alaska Native.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2"/>
      <c r="T60" s="93"/>
      <c r="U60" s="91"/>
      <c r="V60" s="91"/>
    </row>
    <row r="61" spans="1:23" s="68" customFormat="1" ht="12.75" x14ac:dyDescent="0.2">
      <c r="A61" s="55"/>
      <c r="B61" s="98" t="s">
        <v>76</v>
      </c>
      <c r="C61" s="54"/>
      <c r="D61" s="94"/>
      <c r="E61" s="94"/>
      <c r="F61" s="94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54"/>
      <c r="S61" s="94"/>
      <c r="T61" s="91"/>
      <c r="U61" s="94"/>
    </row>
    <row r="62" spans="1:23" s="68" customFormat="1" ht="14.1" customHeight="1" x14ac:dyDescent="0.2">
      <c r="B62" s="99" t="s">
        <v>77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1"/>
      <c r="W62" s="91"/>
    </row>
    <row r="63" spans="1:23" x14ac:dyDescent="0.2">
      <c r="B63" s="99" t="s">
        <v>79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</row>
  </sheetData>
  <mergeCells count="16">
    <mergeCell ref="B2:V2"/>
    <mergeCell ref="B62:U62"/>
    <mergeCell ref="B63:W63"/>
    <mergeCell ref="U4:U5"/>
    <mergeCell ref="V4:V5"/>
    <mergeCell ref="B4:B6"/>
    <mergeCell ref="E4:R4"/>
    <mergeCell ref="S4:T5"/>
    <mergeCell ref="E5:F5"/>
    <mergeCell ref="G5:H5"/>
    <mergeCell ref="I5:J5"/>
    <mergeCell ref="K5:L5"/>
    <mergeCell ref="M5:N5"/>
    <mergeCell ref="O5:P5"/>
    <mergeCell ref="Q5:R5"/>
    <mergeCell ref="C5:D5"/>
  </mergeCells>
  <phoneticPr fontId="14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SwD IDEA Enrollment</vt:lpstr>
      <vt:lpstr>SwD IDEA Enrollment - Male</vt:lpstr>
      <vt:lpstr>SwD IDEA Enrollment - Female</vt:lpstr>
      <vt:lpstr>'SwD IDEA Enrollment'!Print_Area</vt:lpstr>
      <vt:lpstr>'SwD IDEA Enrollment - Female'!Print_Area</vt:lpstr>
      <vt:lpstr>'SwD IDEA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Hector Tello</cp:lastModifiedBy>
  <cp:lastPrinted>2015-07-11T01:26:17Z</cp:lastPrinted>
  <dcterms:created xsi:type="dcterms:W3CDTF">2014-03-02T22:16:30Z</dcterms:created>
  <dcterms:modified xsi:type="dcterms:W3CDTF">2017-09-01T15:29:27Z</dcterms:modified>
</cp:coreProperties>
</file>