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\\dc2fs\dc2work\Common Core of Data\CCD Improvement &amp; Ad Hoc Research Projects\CRDC 2017-18 State and National Estimates\Filled Tables\Discipline and Harassment\"/>
    </mc:Choice>
  </mc:AlternateContent>
  <xr:revisionPtr revIDLastSave="0" documentId="13_ncr:1_{EBEA02AC-48CF-48C2-B7C5-50F36744C080}" xr6:coauthVersionLast="45" xr6:coauthVersionMax="45" xr10:uidLastSave="{00000000-0000-0000-0000-000000000000}"/>
  <bookViews>
    <workbookView xWindow="-120" yWindow="-120" windowWidth="29040" windowHeight="15840" tabRatio="691" xr2:uid="{00000000-000D-0000-FFFF-FFFF00000000}"/>
  </bookViews>
  <sheets>
    <sheet name="Total" sheetId="56" r:id="rId1"/>
    <sheet name="Male" sheetId="57" r:id="rId2"/>
    <sheet name="Female" sheetId="58" r:id="rId3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#REF!</definedName>
    <definedName name="SCH_351_Total">#REF!</definedName>
    <definedName name="SCH_352_Female">#REF!</definedName>
    <definedName name="SCH_352_Male">#REF!</definedName>
    <definedName name="SCH_352_Total">#REF!</definedName>
    <definedName name="SCH_353_Female">#REF!</definedName>
    <definedName name="SCH_353_Male">#REF!</definedName>
    <definedName name="SCH_353_Total">#REF!</definedName>
    <definedName name="SCH_3534_Female">#REF!</definedName>
    <definedName name="SCH_3534_Male">#REF!</definedName>
    <definedName name="SCH_3534_Total">#REF!</definedName>
    <definedName name="SCH_354_Female">#REF!</definedName>
    <definedName name="SCH_354_Male">#REF!</definedName>
    <definedName name="SCH_354_Total">#REF!</definedName>
    <definedName name="SCH_355_Female">#REF!</definedName>
    <definedName name="SCH_355_Male">#REF!</definedName>
    <definedName name="SCH_355_Total">#REF!</definedName>
    <definedName name="SCH_3556_Female">#REF!</definedName>
    <definedName name="SCH_3556_Male">#REF!</definedName>
    <definedName name="SCH_3556_Total">#REF!</definedName>
    <definedName name="SCH_356_Female">#REF!</definedName>
    <definedName name="SCH_356_Male">#REF!</definedName>
    <definedName name="SCH_356_Total">#REF!</definedName>
    <definedName name="SCH_357_Female">#REF!</definedName>
    <definedName name="SCH_357_Male">#REF!</definedName>
    <definedName name="SCH_357_Total">#REF!</definedName>
    <definedName name="SCH_358_Female">#REF!</definedName>
    <definedName name="SCH_358_Male">#REF!</definedName>
    <definedName name="SCH_358_Total">#REF!</definedName>
    <definedName name="SCH_359_Female">#REF!</definedName>
    <definedName name="SCH_359_Male">#REF!</definedName>
    <definedName name="SCH_359_Total">#REF!</definedName>
    <definedName name="SCH_361_Female">#REF!</definedName>
    <definedName name="SCH_361_Male">#REF!</definedName>
    <definedName name="SCH_361_Total">Total!$A$6:$U$59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56" l="1"/>
  <c r="B2" i="57"/>
  <c r="B2" i="58"/>
  <c r="D70" i="58" l="1"/>
  <c r="C70" i="58"/>
  <c r="D66" i="58"/>
  <c r="C66" i="58"/>
  <c r="D70" i="57"/>
  <c r="C70" i="57"/>
  <c r="B62" i="57" s="1"/>
  <c r="D66" i="57"/>
  <c r="C66" i="57"/>
  <c r="B62" i="58" l="1"/>
  <c r="D70" i="56"/>
  <c r="C70" i="56"/>
  <c r="B62" i="56" s="1"/>
  <c r="C66" i="56" l="1"/>
  <c r="D66" i="56"/>
</calcChain>
</file>

<file path=xl/sharedStrings.xml><?xml version="1.0" encoding="utf-8"?>
<sst xmlns="http://schemas.openxmlformats.org/spreadsheetml/2006/main" count="418" uniqueCount="76">
  <si>
    <t>State</t>
  </si>
  <si>
    <t>Corporal punishment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</si>
  <si>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</si>
  <si>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</si>
  <si>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</si>
  <si>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</si>
  <si>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</si>
  <si>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</si>
  <si>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</si>
  <si>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</si>
  <si>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</si>
  <si>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</si>
  <si>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Referral to law enforcement</t>
  </si>
  <si>
    <t xml:space="preserve">English Language Learners Without Disabilities </t>
  </si>
  <si>
    <t>Students Without Disabilities</t>
  </si>
  <si>
    <t>Race/Ethnicity of Students Without Disabilities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</si>
  <si>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</si>
  <si>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</si>
  <si>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</si>
  <si>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</si>
  <si>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</si>
  <si>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</si>
  <si>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</si>
  <si>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</si>
  <si>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</si>
  <si>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</si>
  <si>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</si>
  <si>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</si>
  <si>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</si>
  <si>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</si>
  <si>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</si>
  <si>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</si>
  <si>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</si>
  <si>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</si>
  <si>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</si>
  <si>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</si>
  <si>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</si>
  <si>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</si>
  <si>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</si>
  <si>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</si>
  <si>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</si>
  <si>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</si>
  <si>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</si>
  <si>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</si>
  <si>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</si>
  <si>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</si>
  <si>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</si>
  <si>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</si>
  <si>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</si>
  <si>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</si>
  <si>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</si>
  <si>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</si>
  <si>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</si>
  <si>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</si>
  <si>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</si>
  <si>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</si>
  <si>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</si>
  <si>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</si>
  <si>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</si>
  <si>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</si>
  <si>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</si>
  <si>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</si>
  <si>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</si>
  <si>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</si>
  <si>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</si>
  <si>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</si>
  <si>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</si>
  <si>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Percent</t>
  </si>
  <si>
    <t>Number of Schools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</si>
  <si>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</si>
  <si>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</si>
  <si>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</si>
  <si>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>SOURCE: UU.S. Department of Education, Office for Civil Rights, Civil Rights Data Collection, 2017-18, available at http://ocrdata.ed.gov.</t>
  </si>
  <si>
    <t xml:space="preserve">            Data reported in this table represent 99.9% of responding schools.</t>
  </si>
  <si>
    <t># Rounds to zero.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</si>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</sst>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"/>
    <numFmt numFmtId="165" formatCode="#,##0.0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4"/>
      <color rgb="FF33339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20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5" applyNumberFormat="0" applyAlignment="0" applyProtection="0"/>
    <xf numFmtId="0" fontId="25" fillId="9" borderId="36" applyNumberFormat="0" applyAlignment="0" applyProtection="0"/>
    <xf numFmtId="0" fontId="26" fillId="9" borderId="35" applyNumberFormat="0" applyAlignment="0" applyProtection="0"/>
    <xf numFmtId="0" fontId="27" fillId="0" borderId="37" applyNumberFormat="0" applyFill="0" applyAlignment="0" applyProtection="0"/>
    <xf numFmtId="0" fontId="28" fillId="10" borderId="38" applyNumberFormat="0" applyAlignment="0" applyProtection="0"/>
    <xf numFmtId="0" fontId="29" fillId="0" borderId="0" applyNumberFormat="0" applyFill="0" applyBorder="0" applyAlignment="0" applyProtection="0"/>
    <xf numFmtId="0" fontId="4" fillId="11" borderId="3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0" applyNumberFormat="0" applyFill="0" applyAlignment="0" applyProtection="0"/>
    <xf numFmtId="0" fontId="3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</cellStyleXfs>
  <cellXfs count="101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1" fontId="7" fillId="0" borderId="0" xfId="36" applyNumberFormat="1" applyFont="1" applyBorder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5" applyFont="1" applyAlignment="1">
      <alignment horizontal="left"/>
    </xf>
    <xf numFmtId="0" fontId="10" fillId="0" borderId="2" xfId="36" applyFont="1" applyBorder="1"/>
    <xf numFmtId="1" fontId="7" fillId="0" borderId="2" xfId="36" applyNumberFormat="1" applyFont="1" applyBorder="1" applyAlignment="1">
      <alignment wrapText="1"/>
    </xf>
    <xf numFmtId="0" fontId="11" fillId="0" borderId="0" xfId="35" applyFont="1" applyFill="1" applyAlignment="1"/>
    <xf numFmtId="0" fontId="13" fillId="0" borderId="0" xfId="35" applyFont="1" applyFill="1" applyAlignment="1"/>
    <xf numFmtId="0" fontId="12" fillId="0" borderId="22" xfId="34" applyFont="1" applyFill="1" applyBorder="1" applyAlignment="1"/>
    <xf numFmtId="1" fontId="12" fillId="0" borderId="23" xfId="34" applyNumberFormat="1" applyFont="1" applyFill="1" applyBorder="1" applyAlignment="1">
      <alignment horizontal="right" wrapText="1"/>
    </xf>
    <xf numFmtId="1" fontId="12" fillId="0" borderId="24" xfId="34" applyNumberFormat="1" applyFont="1" applyFill="1" applyBorder="1" applyAlignment="1">
      <alignment horizontal="right" wrapText="1"/>
    </xf>
    <xf numFmtId="1" fontId="12" fillId="0" borderId="22" xfId="34" applyNumberFormat="1" applyFont="1" applyFill="1" applyBorder="1" applyAlignment="1">
      <alignment horizontal="right" wrapText="1"/>
    </xf>
    <xf numFmtId="1" fontId="12" fillId="0" borderId="25" xfId="0" applyNumberFormat="1" applyFont="1" applyBorder="1" applyAlignment="1">
      <alignment horizontal="right" wrapText="1"/>
    </xf>
    <xf numFmtId="1" fontId="12" fillId="0" borderId="2" xfId="34" applyNumberFormat="1" applyFont="1" applyFill="1" applyBorder="1" applyAlignment="1">
      <alignment horizontal="right" wrapText="1"/>
    </xf>
    <xf numFmtId="1" fontId="12" fillId="0" borderId="26" xfId="0" applyNumberFormat="1" applyFont="1" applyBorder="1" applyAlignment="1">
      <alignment horizontal="right" wrapText="1"/>
    </xf>
    <xf numFmtId="1" fontId="12" fillId="0" borderId="27" xfId="34" applyNumberFormat="1" applyFont="1" applyFill="1" applyBorder="1" applyAlignment="1">
      <alignment wrapText="1"/>
    </xf>
    <xf numFmtId="1" fontId="12" fillId="0" borderId="28" xfId="34" applyNumberFormat="1" applyFont="1" applyFill="1" applyBorder="1" applyAlignment="1">
      <alignment wrapText="1"/>
    </xf>
    <xf numFmtId="0" fontId="11" fillId="0" borderId="0" xfId="33" applyFont="1" applyFill="1"/>
    <xf numFmtId="0" fontId="13" fillId="0" borderId="0" xfId="33" applyFont="1" applyFill="1" applyBorder="1"/>
    <xf numFmtId="0" fontId="13" fillId="0" borderId="0" xfId="33" applyFont="1" applyFill="1"/>
    <xf numFmtId="37" fontId="13" fillId="0" borderId="20" xfId="33" applyNumberFormat="1" applyFont="1" applyFill="1" applyBorder="1"/>
    <xf numFmtId="0" fontId="13" fillId="0" borderId="0" xfId="35" quotePrefix="1" applyFont="1" applyFill="1"/>
    <xf numFmtId="0" fontId="13" fillId="0" borderId="0" xfId="35" applyFont="1" applyFill="1"/>
    <xf numFmtId="0" fontId="13" fillId="0" borderId="0" xfId="35" applyFont="1" applyFill="1" applyBorder="1"/>
    <xf numFmtId="0" fontId="13" fillId="0" borderId="0" xfId="35" quotePrefix="1" applyFont="1" applyFill="1" applyAlignment="1">
      <alignment horizontal="left"/>
    </xf>
    <xf numFmtId="0" fontId="13" fillId="0" borderId="0" xfId="33" applyFont="1"/>
    <xf numFmtId="0" fontId="6" fillId="0" borderId="0" xfId="33" applyFont="1"/>
    <xf numFmtId="0" fontId="7" fillId="0" borderId="0" xfId="33" applyFont="1" applyBorder="1"/>
    <xf numFmtId="0" fontId="7" fillId="0" borderId="0" xfId="33" applyFont="1"/>
    <xf numFmtId="164" fontId="13" fillId="0" borderId="20" xfId="35" applyNumberFormat="1" applyFont="1" applyFill="1" applyBorder="1" applyAlignment="1">
      <alignment horizontal="right"/>
    </xf>
    <xf numFmtId="164" fontId="13" fillId="0" borderId="1" xfId="35" applyNumberFormat="1" applyFont="1" applyFill="1" applyBorder="1" applyAlignment="1">
      <alignment horizontal="right"/>
    </xf>
    <xf numFmtId="165" fontId="13" fillId="0" borderId="11" xfId="35" applyNumberFormat="1" applyFont="1" applyFill="1" applyBorder="1" applyAlignment="1">
      <alignment horizontal="right"/>
    </xf>
    <xf numFmtId="165" fontId="13" fillId="0" borderId="30" xfId="35" applyNumberFormat="1" applyFont="1" applyFill="1" applyBorder="1" applyAlignment="1">
      <alignment horizontal="right"/>
    </xf>
    <xf numFmtId="164" fontId="13" fillId="0" borderId="0" xfId="35" quotePrefix="1" applyNumberFormat="1" applyFont="1" applyFill="1" applyBorder="1" applyAlignment="1">
      <alignment horizontal="right"/>
    </xf>
    <xf numFmtId="164" fontId="13" fillId="0" borderId="0" xfId="35" applyNumberFormat="1" applyFont="1" applyFill="1" applyBorder="1" applyAlignment="1">
      <alignment horizontal="right"/>
    </xf>
    <xf numFmtId="164" fontId="13" fillId="0" borderId="21" xfId="35" applyNumberFormat="1" applyFont="1" applyFill="1" applyBorder="1" applyAlignment="1">
      <alignment horizontal="right"/>
    </xf>
    <xf numFmtId="165" fontId="13" fillId="0" borderId="0" xfId="35" applyNumberFormat="1" applyFont="1" applyFill="1" applyBorder="1" applyAlignment="1">
      <alignment horizontal="right"/>
    </xf>
    <xf numFmtId="164" fontId="13" fillId="0" borderId="1" xfId="35" quotePrefix="1" applyNumberFormat="1" applyFont="1" applyFill="1" applyBorder="1" applyAlignment="1">
      <alignment horizontal="right"/>
    </xf>
    <xf numFmtId="164" fontId="13" fillId="0" borderId="21" xfId="35" quotePrefix="1" applyNumberFormat="1" applyFont="1" applyFill="1" applyBorder="1" applyAlignment="1">
      <alignment horizontal="right"/>
    </xf>
    <xf numFmtId="164" fontId="13" fillId="0" borderId="20" xfId="35" quotePrefix="1" applyNumberFormat="1" applyFont="1" applyFill="1" applyBorder="1" applyAlignment="1">
      <alignment horizontal="right"/>
    </xf>
    <xf numFmtId="0" fontId="6" fillId="0" borderId="0" xfId="33" applyFont="1" applyFill="1" applyBorder="1"/>
    <xf numFmtId="0" fontId="6" fillId="2" borderId="0" xfId="35" applyFont="1" applyFill="1" applyBorder="1"/>
    <xf numFmtId="0" fontId="7" fillId="2" borderId="0" xfId="35" applyFont="1" applyFill="1" applyBorder="1"/>
    <xf numFmtId="0" fontId="7" fillId="2" borderId="0" xfId="33" applyFont="1" applyFill="1" applyBorder="1"/>
    <xf numFmtId="0" fontId="6" fillId="2" borderId="0" xfId="35" applyFont="1" applyFill="1" applyBorder="1" applyAlignment="1">
      <alignment horizontal="right"/>
    </xf>
    <xf numFmtId="164" fontId="13" fillId="3" borderId="20" xfId="35" applyNumberFormat="1" applyFont="1" applyFill="1" applyBorder="1" applyAlignment="1">
      <alignment horizontal="right"/>
    </xf>
    <xf numFmtId="164" fontId="13" fillId="3" borderId="1" xfId="35" applyNumberFormat="1" applyFont="1" applyFill="1" applyBorder="1" applyAlignment="1">
      <alignment horizontal="right"/>
    </xf>
    <xf numFmtId="165" fontId="13" fillId="3" borderId="30" xfId="35" applyNumberFormat="1" applyFont="1" applyFill="1" applyBorder="1" applyAlignment="1">
      <alignment horizontal="right"/>
    </xf>
    <xf numFmtId="164" fontId="13" fillId="3" borderId="0" xfId="35" applyNumberFormat="1" applyFont="1" applyFill="1" applyBorder="1" applyAlignment="1">
      <alignment horizontal="right"/>
    </xf>
    <xf numFmtId="164" fontId="13" fillId="3" borderId="0" xfId="35" quotePrefix="1" applyNumberFormat="1" applyFont="1" applyFill="1" applyBorder="1" applyAlignment="1">
      <alignment horizontal="right"/>
    </xf>
    <xf numFmtId="164" fontId="13" fillId="3" borderId="21" xfId="35" applyNumberFormat="1" applyFont="1" applyFill="1" applyBorder="1" applyAlignment="1">
      <alignment horizontal="right"/>
    </xf>
    <xf numFmtId="165" fontId="13" fillId="3" borderId="11" xfId="35" applyNumberFormat="1" applyFont="1" applyFill="1" applyBorder="1" applyAlignment="1">
      <alignment horizontal="right"/>
    </xf>
    <xf numFmtId="164" fontId="13" fillId="3" borderId="5" xfId="35" applyNumberFormat="1" applyFont="1" applyFill="1" applyBorder="1" applyAlignment="1">
      <alignment horizontal="right"/>
    </xf>
    <xf numFmtId="165" fontId="13" fillId="3" borderId="0" xfId="35" applyNumberFormat="1" applyFont="1" applyFill="1" applyBorder="1" applyAlignment="1">
      <alignment horizontal="right"/>
    </xf>
    <xf numFmtId="0" fontId="13" fillId="0" borderId="0" xfId="81" applyFont="1" applyFill="1" applyBorder="1"/>
    <xf numFmtId="0" fontId="13" fillId="3" borderId="0" xfId="81" applyFont="1" applyFill="1" applyBorder="1"/>
    <xf numFmtId="164" fontId="13" fillId="3" borderId="21" xfId="35" quotePrefix="1" applyNumberFormat="1" applyFont="1" applyFill="1" applyBorder="1" applyAlignment="1">
      <alignment horizontal="right"/>
    </xf>
    <xf numFmtId="164" fontId="13" fillId="3" borderId="1" xfId="35" quotePrefix="1" applyNumberFormat="1" applyFont="1" applyFill="1" applyBorder="1" applyAlignment="1">
      <alignment horizontal="right"/>
    </xf>
    <xf numFmtId="164" fontId="13" fillId="3" borderId="20" xfId="35" quotePrefix="1" applyNumberFormat="1" applyFont="1" applyFill="1" applyBorder="1" applyAlignment="1">
      <alignment horizontal="right"/>
    </xf>
    <xf numFmtId="165" fontId="13" fillId="0" borderId="30" xfId="35" quotePrefix="1" applyNumberFormat="1" applyFont="1" applyFill="1" applyBorder="1" applyAlignment="1">
      <alignment horizontal="right"/>
    </xf>
    <xf numFmtId="37" fontId="13" fillId="3" borderId="20" xfId="33" applyNumberFormat="1" applyFont="1" applyFill="1" applyBorder="1"/>
    <xf numFmtId="0" fontId="12" fillId="3" borderId="29" xfId="34" applyFont="1" applyFill="1" applyBorder="1" applyAlignment="1">
      <alignment horizontal="left" vertical="center"/>
    </xf>
    <xf numFmtId="0" fontId="13" fillId="4" borderId="2" xfId="81" applyFont="1" applyFill="1" applyBorder="1"/>
    <xf numFmtId="164" fontId="13" fillId="4" borderId="27" xfId="35" quotePrefix="1" applyNumberFormat="1" applyFont="1" applyFill="1" applyBorder="1" applyAlignment="1">
      <alignment horizontal="right"/>
    </xf>
    <xf numFmtId="164" fontId="13" fillId="4" borderId="24" xfId="35" quotePrefix="1" applyNumberFormat="1" applyFont="1" applyFill="1" applyBorder="1" applyAlignment="1">
      <alignment horizontal="right"/>
    </xf>
    <xf numFmtId="165" fontId="13" fillId="4" borderId="31" xfId="35" applyNumberFormat="1" applyFont="1" applyFill="1" applyBorder="1" applyAlignment="1">
      <alignment horizontal="right"/>
    </xf>
    <xf numFmtId="164" fontId="13" fillId="4" borderId="2" xfId="35" applyNumberFormat="1" applyFont="1" applyFill="1" applyBorder="1" applyAlignment="1">
      <alignment horizontal="right"/>
    </xf>
    <xf numFmtId="164" fontId="13" fillId="4" borderId="2" xfId="35" quotePrefix="1" applyNumberFormat="1" applyFont="1" applyFill="1" applyBorder="1" applyAlignment="1">
      <alignment horizontal="right"/>
    </xf>
    <xf numFmtId="164" fontId="13" fillId="4" borderId="28" xfId="35" quotePrefix="1" applyNumberFormat="1" applyFont="1" applyFill="1" applyBorder="1" applyAlignment="1">
      <alignment horizontal="right"/>
    </xf>
    <xf numFmtId="165" fontId="13" fillId="4" borderId="22" xfId="35" applyNumberFormat="1" applyFont="1" applyFill="1" applyBorder="1" applyAlignment="1">
      <alignment horizontal="right"/>
    </xf>
    <xf numFmtId="164" fontId="13" fillId="4" borderId="24" xfId="35" applyNumberFormat="1" applyFont="1" applyFill="1" applyBorder="1" applyAlignment="1">
      <alignment horizontal="right"/>
    </xf>
    <xf numFmtId="37" fontId="13" fillId="4" borderId="27" xfId="33" applyNumberFormat="1" applyFont="1" applyFill="1" applyBorder="1"/>
    <xf numFmtId="165" fontId="13" fillId="4" borderId="2" xfId="35" applyNumberFormat="1" applyFont="1" applyFill="1" applyBorder="1" applyAlignment="1">
      <alignment horizontal="right"/>
    </xf>
    <xf numFmtId="0" fontId="16" fillId="0" borderId="0" xfId="36" applyFont="1" applyAlignment="1">
      <alignment wrapText="1"/>
    </xf>
    <xf numFmtId="1" fontId="12" fillId="0" borderId="18" xfId="34" applyNumberFormat="1" applyFont="1" applyFill="1" applyBorder="1" applyAlignment="1">
      <alignment horizontal="center" wrapText="1"/>
    </xf>
    <xf numFmtId="1" fontId="12" fillId="0" borderId="19" xfId="34" applyNumberFormat="1" applyFont="1" applyFill="1" applyBorder="1" applyAlignment="1">
      <alignment horizontal="center" wrapText="1"/>
    </xf>
    <xf numFmtId="1" fontId="12" fillId="0" borderId="5" xfId="34" applyNumberFormat="1" applyFont="1" applyFill="1" applyBorder="1" applyAlignment="1">
      <alignment horizontal="center" vertical="center" wrapText="1"/>
    </xf>
    <xf numFmtId="1" fontId="12" fillId="0" borderId="3" xfId="34" applyNumberFormat="1" applyFont="1" applyFill="1" applyBorder="1" applyAlignment="1">
      <alignment horizontal="center" vertical="center" wrapText="1"/>
    </xf>
    <xf numFmtId="1" fontId="12" fillId="0" borderId="13" xfId="34" applyNumberFormat="1" applyFont="1" applyFill="1" applyBorder="1" applyAlignment="1">
      <alignment horizontal="center" vertical="center" wrapText="1"/>
    </xf>
    <xf numFmtId="1" fontId="12" fillId="0" borderId="14" xfId="34" applyNumberFormat="1" applyFont="1" applyFill="1" applyBorder="1" applyAlignment="1">
      <alignment horizontal="center" vertical="center" wrapText="1"/>
    </xf>
    <xf numFmtId="0" fontId="13" fillId="0" borderId="0" xfId="33" applyFont="1" applyFill="1" applyBorder="1" applyAlignment="1">
      <alignment vertical="center"/>
    </xf>
    <xf numFmtId="0" fontId="12" fillId="0" borderId="3" xfId="34" applyFont="1" applyFill="1" applyBorder="1" applyAlignment="1">
      <alignment horizontal="left"/>
    </xf>
    <xf numFmtId="0" fontId="12" fillId="0" borderId="11" xfId="34" applyFont="1" applyFill="1" applyBorder="1" applyAlignment="1">
      <alignment horizontal="left"/>
    </xf>
    <xf numFmtId="1" fontId="12" fillId="0" borderId="4" xfId="34" applyNumberFormat="1" applyFont="1" applyFill="1" applyBorder="1" applyAlignment="1">
      <alignment horizontal="center" wrapText="1"/>
    </xf>
    <xf numFmtId="1" fontId="12" fillId="0" borderId="12" xfId="34" applyNumberFormat="1" applyFont="1" applyFill="1" applyBorder="1" applyAlignment="1">
      <alignment horizontal="center" wrapText="1"/>
    </xf>
    <xf numFmtId="1" fontId="12" fillId="0" borderId="6" xfId="34" applyNumberFormat="1" applyFont="1" applyFill="1" applyBorder="1" applyAlignment="1">
      <alignment horizontal="center" vertical="center"/>
    </xf>
    <xf numFmtId="1" fontId="12" fillId="0" borderId="7" xfId="34" applyNumberFormat="1" applyFont="1" applyFill="1" applyBorder="1" applyAlignment="1">
      <alignment horizontal="center" vertical="center"/>
    </xf>
    <xf numFmtId="1" fontId="12" fillId="0" borderId="8" xfId="34" applyNumberFormat="1" applyFont="1" applyFill="1" applyBorder="1" applyAlignment="1">
      <alignment horizontal="center" vertical="center"/>
    </xf>
    <xf numFmtId="1" fontId="12" fillId="0" borderId="9" xfId="34" applyNumberFormat="1" applyFont="1" applyFill="1" applyBorder="1" applyAlignment="1">
      <alignment horizontal="center" wrapText="1"/>
    </xf>
    <xf numFmtId="1" fontId="12" fillId="0" borderId="20" xfId="34" applyNumberFormat="1" applyFont="1" applyFill="1" applyBorder="1" applyAlignment="1">
      <alignment horizontal="center" wrapText="1"/>
    </xf>
    <xf numFmtId="1" fontId="12" fillId="0" borderId="10" xfId="34" applyNumberFormat="1" applyFont="1" applyFill="1" applyBorder="1" applyAlignment="1">
      <alignment horizontal="center" wrapText="1"/>
    </xf>
    <xf numFmtId="1" fontId="14" fillId="0" borderId="21" xfId="34" applyNumberFormat="1" applyFont="1" applyFill="1" applyBorder="1" applyAlignment="1">
      <alignment horizontal="center" wrapText="1"/>
    </xf>
    <xf numFmtId="1" fontId="12" fillId="0" borderId="15" xfId="34" applyNumberFormat="1" applyFont="1" applyFill="1" applyBorder="1" applyAlignment="1">
      <alignment horizontal="center" wrapText="1"/>
    </xf>
    <xf numFmtId="1" fontId="12" fillId="0" borderId="16" xfId="34" applyNumberFormat="1" applyFont="1" applyFill="1" applyBorder="1" applyAlignment="1">
      <alignment horizontal="center" wrapText="1"/>
    </xf>
    <xf numFmtId="1" fontId="12" fillId="0" borderId="17" xfId="34" applyNumberFormat="1" applyFont="1" applyFill="1" applyBorder="1" applyAlignment="1">
      <alignment horizontal="center" wrapText="1"/>
    </xf>
    <xf numFmtId="0" fontId="16" fillId="0" borderId="0" xfId="36" applyFont="1" applyAlignment="1">
      <alignment horizontal="left" wrapText="1"/>
    </xf>
  </cellXfs>
  <cellStyles count="123">
    <cellStyle name="20% - Accent1" xfId="100" builtinId="30" customBuiltin="1"/>
    <cellStyle name="20% - Accent2" xfId="104" builtinId="34" customBuiltin="1"/>
    <cellStyle name="20% - Accent3" xfId="108" builtinId="38" customBuiltin="1"/>
    <cellStyle name="20% - Accent4" xfId="112" builtinId="42" customBuiltin="1"/>
    <cellStyle name="20% - Accent5" xfId="116" builtinId="46" customBuiltin="1"/>
    <cellStyle name="20% - Accent6" xfId="120" builtinId="50" customBuiltin="1"/>
    <cellStyle name="40% - Accent1" xfId="101" builtinId="31" customBuiltin="1"/>
    <cellStyle name="40% - Accent2" xfId="105" builtinId="35" customBuiltin="1"/>
    <cellStyle name="40% - Accent3" xfId="109" builtinId="39" customBuiltin="1"/>
    <cellStyle name="40% - Accent4" xfId="113" builtinId="43" customBuiltin="1"/>
    <cellStyle name="40% - Accent5" xfId="117" builtinId="47" customBuiltin="1"/>
    <cellStyle name="40% - Accent6" xfId="121" builtinId="51" customBuiltin="1"/>
    <cellStyle name="60% - Accent1" xfId="102" builtinId="32" customBuiltin="1"/>
    <cellStyle name="60% - Accent2" xfId="106" builtinId="36" customBuiltin="1"/>
    <cellStyle name="60% - Accent3" xfId="110" builtinId="40" customBuiltin="1"/>
    <cellStyle name="60% - Accent4" xfId="114" builtinId="44" customBuiltin="1"/>
    <cellStyle name="60% - Accent5" xfId="118" builtinId="48" customBuiltin="1"/>
    <cellStyle name="60% - Accent6" xfId="122" builtinId="52" customBuiltin="1"/>
    <cellStyle name="Accent1" xfId="99" builtinId="29" customBuiltin="1"/>
    <cellStyle name="Accent2" xfId="103" builtinId="33" customBuiltin="1"/>
    <cellStyle name="Accent3" xfId="107" builtinId="37" customBuiltin="1"/>
    <cellStyle name="Accent4" xfId="111" builtinId="41" customBuiltin="1"/>
    <cellStyle name="Accent5" xfId="115" builtinId="45" customBuiltin="1"/>
    <cellStyle name="Accent6" xfId="119" builtinId="49" customBuiltin="1"/>
    <cellStyle name="Bad" xfId="88" builtinId="27" customBuiltin="1"/>
    <cellStyle name="Calculation" xfId="92" builtinId="22" customBuiltin="1"/>
    <cellStyle name="Check Cell" xfId="94" builtinId="23" customBuiltin="1"/>
    <cellStyle name="Explanatory Text" xfId="9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Good" xfId="87" builtinId="26" customBuiltin="1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Input" xfId="90" builtinId="20" customBuiltin="1"/>
    <cellStyle name="Linked Cell" xfId="93" builtinId="24" customBuiltin="1"/>
    <cellStyle name="Neutral" xfId="89" builtinId="28" customBuiltin="1"/>
    <cellStyle name="Normal" xfId="0" builtinId="0"/>
    <cellStyle name="Normal 2 2" xfId="33" xr:uid="{00000000-0005-0000-0000-00004D000000}"/>
    <cellStyle name="Normal 3" xfId="35" xr:uid="{00000000-0005-0000-0000-00004E000000}"/>
    <cellStyle name="Normal 6" xfId="34" xr:uid="{00000000-0005-0000-0000-00004F000000}"/>
    <cellStyle name="Normal 9" xfId="36" xr:uid="{00000000-0005-0000-0000-000050000000}"/>
    <cellStyle name="Normal 9 2" xfId="81" xr:uid="{00000000-0005-0000-0000-000051000000}"/>
    <cellStyle name="Note" xfId="96" builtinId="10" customBuiltin="1"/>
    <cellStyle name="Output" xfId="91" builtinId="21" customBuiltin="1"/>
    <cellStyle name="Title" xfId="82" builtinId="15" customBuiltin="1"/>
    <cellStyle name="Total" xfId="98" builtinId="25" customBuiltin="1"/>
    <cellStyle name="Warning Text" xfId="9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tabSelected="1" zoomScale="80" zoomScaleNormal="80" workbookViewId="0">
      <selection activeCell="B7" sqref="B7"/>
    </sheetView>
  </sheetViews>
  <sheetFormatPr defaultColWidth="10.140625" defaultRowHeight="15" customHeight="1" x14ac:dyDescent="0.2"/>
  <cols>
    <col min="1" max="1" width="8.28515625" style="31" customWidth="1"/>
    <col min="2" max="2" width="47" style="6" customWidth="1"/>
    <col min="3" max="17" width="12.7109375" style="6" customWidth="1"/>
    <col min="18" max="18" width="12.7109375" style="5" customWidth="1"/>
    <col min="19" max="19" width="12.7109375" style="32" customWidth="1"/>
    <col min="20" max="21" width="12.7109375" style="6" customWidth="1"/>
    <col min="22" max="16384" width="10.140625" style="33"/>
  </cols>
  <sheetData>
    <row r="1" spans="1:23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3" s="8" customFormat="1" ht="15" customHeight="1" x14ac:dyDescent="0.25">
      <c r="A2" s="7"/>
      <c r="B2" s="100" t="str">
        <f>CONCATENATE("Number and percentage of public school students without disabilities receiving ",LOWER(A7), " by race/ethnicity and English proficiency, by state: School Year 2017-18")</f>
        <v>Number and percentage of public school students without disabilities receiving referral to law enforcement by race/ethnicity and English proficiency, by state: School Year 2017-18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78"/>
      <c r="W2" s="78"/>
    </row>
    <row r="3" spans="1:23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</row>
    <row r="4" spans="1:23" s="12" customFormat="1" ht="24.95" customHeight="1" x14ac:dyDescent="0.2">
      <c r="A4" s="11"/>
      <c r="B4" s="86" t="s">
        <v>0</v>
      </c>
      <c r="C4" s="88" t="s">
        <v>14</v>
      </c>
      <c r="D4" s="90" t="s">
        <v>15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81" t="s">
        <v>13</v>
      </c>
      <c r="S4" s="82"/>
      <c r="T4" s="93" t="s">
        <v>68</v>
      </c>
      <c r="U4" s="95" t="s">
        <v>2</v>
      </c>
    </row>
    <row r="5" spans="1:23" s="12" customFormat="1" ht="24.95" customHeight="1" x14ac:dyDescent="0.2">
      <c r="A5" s="11"/>
      <c r="B5" s="87"/>
      <c r="C5" s="89"/>
      <c r="D5" s="97" t="s">
        <v>3</v>
      </c>
      <c r="E5" s="98"/>
      <c r="F5" s="99" t="s">
        <v>4</v>
      </c>
      <c r="G5" s="98"/>
      <c r="H5" s="79" t="s">
        <v>5</v>
      </c>
      <c r="I5" s="98"/>
      <c r="J5" s="79" t="s">
        <v>6</v>
      </c>
      <c r="K5" s="98"/>
      <c r="L5" s="79" t="s">
        <v>7</v>
      </c>
      <c r="M5" s="98"/>
      <c r="N5" s="79" t="s">
        <v>8</v>
      </c>
      <c r="O5" s="98"/>
      <c r="P5" s="79" t="s">
        <v>9</v>
      </c>
      <c r="Q5" s="80"/>
      <c r="R5" s="83"/>
      <c r="S5" s="84"/>
      <c r="T5" s="94"/>
      <c r="U5" s="96"/>
    </row>
    <row r="6" spans="1:23" s="12" customFormat="1" ht="15" customHeight="1" thickBot="1" x14ac:dyDescent="0.25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</row>
    <row r="7" spans="1:23" s="24" customFormat="1" ht="15" customHeight="1" x14ac:dyDescent="0.2">
      <c r="A7" s="22" t="s">
        <v>12</v>
      </c>
      <c r="B7" s="66" t="s">
        <v>69</v>
      </c>
      <c r="C7" s="50">
        <v>161352</v>
      </c>
      <c r="D7" s="51">
        <v>2739</v>
      </c>
      <c r="E7" s="52">
        <v>1.6975</v>
      </c>
      <c r="F7" s="53">
        <v>3041</v>
      </c>
      <c r="G7" s="52">
        <v>1.8847</v>
      </c>
      <c r="H7" s="53">
        <v>43629</v>
      </c>
      <c r="I7" s="52">
        <v>27.04</v>
      </c>
      <c r="J7" s="53">
        <v>44333</v>
      </c>
      <c r="K7" s="52">
        <v>27.475999999999999</v>
      </c>
      <c r="L7" s="53">
        <v>60334</v>
      </c>
      <c r="M7" s="52">
        <v>37.392800000000001</v>
      </c>
      <c r="N7" s="54">
        <v>699</v>
      </c>
      <c r="O7" s="52">
        <v>0.43319999999999997</v>
      </c>
      <c r="P7" s="55">
        <v>6577</v>
      </c>
      <c r="Q7" s="56">
        <v>4.0761799999999999</v>
      </c>
      <c r="R7" s="57">
        <v>10705</v>
      </c>
      <c r="S7" s="56">
        <v>6.6345999999999998</v>
      </c>
      <c r="T7" s="65">
        <v>97632</v>
      </c>
      <c r="U7" s="58">
        <v>99.933000000000007</v>
      </c>
    </row>
    <row r="8" spans="1:23" s="24" customFormat="1" ht="15" customHeight="1" x14ac:dyDescent="0.2">
      <c r="A8" s="22" t="s">
        <v>1</v>
      </c>
      <c r="B8" s="59" t="s">
        <v>17</v>
      </c>
      <c r="C8" s="34">
        <v>1366</v>
      </c>
      <c r="D8" s="35">
        <v>16</v>
      </c>
      <c r="E8" s="37">
        <v>1.1713</v>
      </c>
      <c r="F8" s="39">
        <v>3</v>
      </c>
      <c r="G8" s="37">
        <v>0.21959999999999999</v>
      </c>
      <c r="H8" s="38">
        <v>70</v>
      </c>
      <c r="I8" s="37">
        <v>5.1239999999999997</v>
      </c>
      <c r="J8" s="39">
        <v>662</v>
      </c>
      <c r="K8" s="37">
        <v>48.462699999999998</v>
      </c>
      <c r="L8" s="39">
        <v>598</v>
      </c>
      <c r="M8" s="37">
        <v>43.777500000000003</v>
      </c>
      <c r="N8" s="39">
        <v>0</v>
      </c>
      <c r="O8" s="37">
        <v>0</v>
      </c>
      <c r="P8" s="43">
        <v>17</v>
      </c>
      <c r="Q8" s="36">
        <v>1.24451</v>
      </c>
      <c r="R8" s="35">
        <v>39</v>
      </c>
      <c r="S8" s="36">
        <v>2.8551000000000002</v>
      </c>
      <c r="T8" s="25">
        <v>1390</v>
      </c>
      <c r="U8" s="41">
        <v>100</v>
      </c>
    </row>
    <row r="9" spans="1:23" s="24" customFormat="1" ht="15" customHeight="1" x14ac:dyDescent="0.2">
      <c r="A9" s="22" t="s">
        <v>1</v>
      </c>
      <c r="B9" s="60" t="s">
        <v>16</v>
      </c>
      <c r="C9" s="50">
        <v>350</v>
      </c>
      <c r="D9" s="51">
        <v>166</v>
      </c>
      <c r="E9" s="52">
        <v>47.428600000000003</v>
      </c>
      <c r="F9" s="53">
        <v>8</v>
      </c>
      <c r="G9" s="52">
        <v>2.2856999999999998</v>
      </c>
      <c r="H9" s="53">
        <v>18</v>
      </c>
      <c r="I9" s="52">
        <v>5.1429999999999998</v>
      </c>
      <c r="J9" s="54">
        <v>8</v>
      </c>
      <c r="K9" s="52">
        <v>2.2856999999999998</v>
      </c>
      <c r="L9" s="54">
        <v>113</v>
      </c>
      <c r="M9" s="52">
        <v>32.285699999999999</v>
      </c>
      <c r="N9" s="53">
        <v>8</v>
      </c>
      <c r="O9" s="52">
        <v>2.2856999999999998</v>
      </c>
      <c r="P9" s="61">
        <v>29</v>
      </c>
      <c r="Q9" s="56">
        <v>8.2857099999999999</v>
      </c>
      <c r="R9" s="62">
        <v>67</v>
      </c>
      <c r="S9" s="56">
        <v>19.142900000000001</v>
      </c>
      <c r="T9" s="65">
        <v>506</v>
      </c>
      <c r="U9" s="58">
        <v>100</v>
      </c>
    </row>
    <row r="10" spans="1:23" s="24" customFormat="1" ht="15" customHeight="1" x14ac:dyDescent="0.2">
      <c r="A10" s="22" t="s">
        <v>1</v>
      </c>
      <c r="B10" s="59" t="s">
        <v>19</v>
      </c>
      <c r="C10" s="34">
        <v>4119</v>
      </c>
      <c r="D10" s="42">
        <v>566</v>
      </c>
      <c r="E10" s="37">
        <v>13.741199999999999</v>
      </c>
      <c r="F10" s="39">
        <v>45</v>
      </c>
      <c r="G10" s="37">
        <v>1.0925</v>
      </c>
      <c r="H10" s="38">
        <v>2015</v>
      </c>
      <c r="I10" s="37">
        <v>48.92</v>
      </c>
      <c r="J10" s="39">
        <v>273</v>
      </c>
      <c r="K10" s="37">
        <v>6.6277999999999997</v>
      </c>
      <c r="L10" s="38">
        <v>1096</v>
      </c>
      <c r="M10" s="37">
        <v>26.6084</v>
      </c>
      <c r="N10" s="38">
        <v>10</v>
      </c>
      <c r="O10" s="37">
        <v>0.24279999999999999</v>
      </c>
      <c r="P10" s="40">
        <v>114</v>
      </c>
      <c r="Q10" s="36">
        <v>2.7676599999999998</v>
      </c>
      <c r="R10" s="42">
        <v>203</v>
      </c>
      <c r="S10" s="36">
        <v>4.9283999999999999</v>
      </c>
      <c r="T10" s="25">
        <v>2000</v>
      </c>
      <c r="U10" s="41">
        <v>100</v>
      </c>
    </row>
    <row r="11" spans="1:23" s="24" customFormat="1" ht="15" customHeight="1" x14ac:dyDescent="0.2">
      <c r="A11" s="22" t="s">
        <v>1</v>
      </c>
      <c r="B11" s="60" t="s">
        <v>18</v>
      </c>
      <c r="C11" s="50">
        <v>1126</v>
      </c>
      <c r="D11" s="51">
        <v>11</v>
      </c>
      <c r="E11" s="52">
        <v>0.97689999999999999</v>
      </c>
      <c r="F11" s="54">
        <v>6</v>
      </c>
      <c r="G11" s="52">
        <v>0.53290000000000004</v>
      </c>
      <c r="H11" s="53">
        <v>124</v>
      </c>
      <c r="I11" s="52">
        <v>11.012</v>
      </c>
      <c r="J11" s="53">
        <v>224</v>
      </c>
      <c r="K11" s="52">
        <v>19.8934</v>
      </c>
      <c r="L11" s="53">
        <v>719</v>
      </c>
      <c r="M11" s="52">
        <v>63.854399999999998</v>
      </c>
      <c r="N11" s="53">
        <v>1</v>
      </c>
      <c r="O11" s="52">
        <v>8.8800000000000004E-2</v>
      </c>
      <c r="P11" s="61">
        <v>41</v>
      </c>
      <c r="Q11" s="56">
        <v>3.6412100000000001</v>
      </c>
      <c r="R11" s="62">
        <v>34</v>
      </c>
      <c r="S11" s="56">
        <v>3.0194999999999999</v>
      </c>
      <c r="T11" s="65">
        <v>1088</v>
      </c>
      <c r="U11" s="58">
        <v>100</v>
      </c>
    </row>
    <row r="12" spans="1:23" s="24" customFormat="1" ht="15" customHeight="1" x14ac:dyDescent="0.2">
      <c r="A12" s="22" t="s">
        <v>1</v>
      </c>
      <c r="B12" s="59" t="s">
        <v>20</v>
      </c>
      <c r="C12" s="34">
        <v>19246</v>
      </c>
      <c r="D12" s="35">
        <v>166</v>
      </c>
      <c r="E12" s="37">
        <v>0.86250000000000004</v>
      </c>
      <c r="F12" s="38">
        <v>1050</v>
      </c>
      <c r="G12" s="37">
        <v>5.4557000000000002</v>
      </c>
      <c r="H12" s="39">
        <v>11126</v>
      </c>
      <c r="I12" s="37">
        <v>57.808999999999997</v>
      </c>
      <c r="J12" s="39">
        <v>2653</v>
      </c>
      <c r="K12" s="37">
        <v>13.784700000000001</v>
      </c>
      <c r="L12" s="39">
        <v>3088</v>
      </c>
      <c r="M12" s="37">
        <v>16.044899999999998</v>
      </c>
      <c r="N12" s="38">
        <v>100</v>
      </c>
      <c r="O12" s="37">
        <v>0.51959999999999995</v>
      </c>
      <c r="P12" s="43">
        <v>1063</v>
      </c>
      <c r="Q12" s="36">
        <v>5.5232299999999999</v>
      </c>
      <c r="R12" s="42">
        <v>1927</v>
      </c>
      <c r="S12" s="36">
        <v>10.012499999999999</v>
      </c>
      <c r="T12" s="25">
        <v>10121</v>
      </c>
      <c r="U12" s="41">
        <v>99.772999999999996</v>
      </c>
    </row>
    <row r="13" spans="1:23" s="24" customFormat="1" ht="15" customHeight="1" x14ac:dyDescent="0.2">
      <c r="A13" s="22" t="s">
        <v>1</v>
      </c>
      <c r="B13" s="60" t="s">
        <v>21</v>
      </c>
      <c r="C13" s="50">
        <v>3782</v>
      </c>
      <c r="D13" s="51">
        <v>42</v>
      </c>
      <c r="E13" s="52">
        <v>1.1105</v>
      </c>
      <c r="F13" s="54">
        <v>53</v>
      </c>
      <c r="G13" s="52">
        <v>1.4014</v>
      </c>
      <c r="H13" s="53">
        <v>1641</v>
      </c>
      <c r="I13" s="52">
        <v>43.39</v>
      </c>
      <c r="J13" s="54">
        <v>279</v>
      </c>
      <c r="K13" s="52">
        <v>7.3769999999999998</v>
      </c>
      <c r="L13" s="53">
        <v>1587</v>
      </c>
      <c r="M13" s="52">
        <v>41.9619</v>
      </c>
      <c r="N13" s="53">
        <v>7</v>
      </c>
      <c r="O13" s="52">
        <v>0.18509999999999999</v>
      </c>
      <c r="P13" s="55">
        <v>173</v>
      </c>
      <c r="Q13" s="56">
        <v>4.5743</v>
      </c>
      <c r="R13" s="51">
        <v>542</v>
      </c>
      <c r="S13" s="56">
        <v>14.331</v>
      </c>
      <c r="T13" s="65">
        <v>1908</v>
      </c>
      <c r="U13" s="58">
        <v>100</v>
      </c>
    </row>
    <row r="14" spans="1:23" s="24" customFormat="1" ht="15" customHeight="1" x14ac:dyDescent="0.2">
      <c r="A14" s="22" t="s">
        <v>1</v>
      </c>
      <c r="B14" s="59" t="s">
        <v>22</v>
      </c>
      <c r="C14" s="44">
        <v>1147</v>
      </c>
      <c r="D14" s="35">
        <v>4</v>
      </c>
      <c r="E14" s="37">
        <v>0.34870000000000001</v>
      </c>
      <c r="F14" s="39">
        <v>22</v>
      </c>
      <c r="G14" s="37">
        <v>1.9179999999999999</v>
      </c>
      <c r="H14" s="38">
        <v>348</v>
      </c>
      <c r="I14" s="37">
        <v>30.34</v>
      </c>
      <c r="J14" s="38">
        <v>312</v>
      </c>
      <c r="K14" s="37">
        <v>27.2014</v>
      </c>
      <c r="L14" s="38">
        <v>401</v>
      </c>
      <c r="M14" s="37">
        <v>34.960799999999999</v>
      </c>
      <c r="N14" s="39">
        <v>1</v>
      </c>
      <c r="O14" s="37">
        <v>8.72E-2</v>
      </c>
      <c r="P14" s="40">
        <v>59</v>
      </c>
      <c r="Q14" s="36">
        <v>5.1438499999999996</v>
      </c>
      <c r="R14" s="42">
        <v>52</v>
      </c>
      <c r="S14" s="36">
        <v>4.5335999999999999</v>
      </c>
      <c r="T14" s="25">
        <v>1214</v>
      </c>
      <c r="U14" s="41">
        <v>100</v>
      </c>
    </row>
    <row r="15" spans="1:23" s="24" customFormat="1" ht="15" customHeight="1" x14ac:dyDescent="0.2">
      <c r="A15" s="22" t="s">
        <v>1</v>
      </c>
      <c r="B15" s="60" t="s">
        <v>24</v>
      </c>
      <c r="C15" s="63">
        <v>593</v>
      </c>
      <c r="D15" s="51">
        <v>5</v>
      </c>
      <c r="E15" s="52">
        <v>0.84319999999999995</v>
      </c>
      <c r="F15" s="53">
        <v>6</v>
      </c>
      <c r="G15" s="52">
        <v>1.0118</v>
      </c>
      <c r="H15" s="53">
        <v>83</v>
      </c>
      <c r="I15" s="52">
        <v>13.997</v>
      </c>
      <c r="J15" s="54">
        <v>313</v>
      </c>
      <c r="K15" s="52">
        <v>52.782499999999999</v>
      </c>
      <c r="L15" s="53">
        <v>148</v>
      </c>
      <c r="M15" s="52">
        <v>24.957799999999999</v>
      </c>
      <c r="N15" s="54">
        <v>0</v>
      </c>
      <c r="O15" s="52">
        <v>0</v>
      </c>
      <c r="P15" s="55">
        <v>38</v>
      </c>
      <c r="Q15" s="56">
        <v>6.4080899999999996</v>
      </c>
      <c r="R15" s="62">
        <v>28</v>
      </c>
      <c r="S15" s="56">
        <v>4.7218</v>
      </c>
      <c r="T15" s="65">
        <v>231</v>
      </c>
      <c r="U15" s="58">
        <v>100</v>
      </c>
    </row>
    <row r="16" spans="1:23" s="24" customFormat="1" ht="15" customHeight="1" x14ac:dyDescent="0.2">
      <c r="A16" s="22" t="s">
        <v>1</v>
      </c>
      <c r="B16" s="59" t="s">
        <v>23</v>
      </c>
      <c r="C16" s="44">
        <v>88</v>
      </c>
      <c r="D16" s="42">
        <v>0</v>
      </c>
      <c r="E16" s="37">
        <v>0</v>
      </c>
      <c r="F16" s="38">
        <v>0</v>
      </c>
      <c r="G16" s="37">
        <v>0</v>
      </c>
      <c r="H16" s="39">
        <v>7</v>
      </c>
      <c r="I16" s="37">
        <v>7.9550000000000001</v>
      </c>
      <c r="J16" s="38">
        <v>80</v>
      </c>
      <c r="K16" s="37">
        <v>90.909099999999995</v>
      </c>
      <c r="L16" s="39">
        <v>1</v>
      </c>
      <c r="M16" s="37">
        <v>1.1364000000000001</v>
      </c>
      <c r="N16" s="38">
        <v>0</v>
      </c>
      <c r="O16" s="37">
        <v>0</v>
      </c>
      <c r="P16" s="40">
        <v>0</v>
      </c>
      <c r="Q16" s="36">
        <v>0</v>
      </c>
      <c r="R16" s="35">
        <v>6</v>
      </c>
      <c r="S16" s="36">
        <v>6.8182</v>
      </c>
      <c r="T16" s="25">
        <v>228</v>
      </c>
      <c r="U16" s="41">
        <v>100</v>
      </c>
    </row>
    <row r="17" spans="1:21" s="24" customFormat="1" ht="15" customHeight="1" x14ac:dyDescent="0.2">
      <c r="A17" s="22" t="s">
        <v>1</v>
      </c>
      <c r="B17" s="60" t="s">
        <v>25</v>
      </c>
      <c r="C17" s="50">
        <v>17119</v>
      </c>
      <c r="D17" s="51">
        <v>54</v>
      </c>
      <c r="E17" s="52">
        <v>0.31540000000000001</v>
      </c>
      <c r="F17" s="54">
        <v>154</v>
      </c>
      <c r="G17" s="52">
        <v>0.89959999999999996</v>
      </c>
      <c r="H17" s="53">
        <v>4010</v>
      </c>
      <c r="I17" s="52">
        <v>23.423999999999999</v>
      </c>
      <c r="J17" s="54">
        <v>6394</v>
      </c>
      <c r="K17" s="52">
        <v>37.350299999999997</v>
      </c>
      <c r="L17" s="54">
        <v>5814</v>
      </c>
      <c r="M17" s="52">
        <v>33.962299999999999</v>
      </c>
      <c r="N17" s="54">
        <v>32</v>
      </c>
      <c r="O17" s="52">
        <v>0.18690000000000001</v>
      </c>
      <c r="P17" s="61">
        <v>661</v>
      </c>
      <c r="Q17" s="56">
        <v>3.8612099999999998</v>
      </c>
      <c r="R17" s="51">
        <v>807</v>
      </c>
      <c r="S17" s="56">
        <v>4.7141000000000002</v>
      </c>
      <c r="T17" s="65">
        <v>3976</v>
      </c>
      <c r="U17" s="58">
        <v>100</v>
      </c>
    </row>
    <row r="18" spans="1:21" s="24" customFormat="1" ht="15" customHeight="1" x14ac:dyDescent="0.2">
      <c r="A18" s="22" t="s">
        <v>1</v>
      </c>
      <c r="B18" s="59" t="s">
        <v>26</v>
      </c>
      <c r="C18" s="34">
        <v>4533</v>
      </c>
      <c r="D18" s="42">
        <v>5</v>
      </c>
      <c r="E18" s="37">
        <v>0.1103</v>
      </c>
      <c r="F18" s="39">
        <v>41</v>
      </c>
      <c r="G18" s="37">
        <v>0.90449999999999997</v>
      </c>
      <c r="H18" s="39">
        <v>437</v>
      </c>
      <c r="I18" s="37">
        <v>9.64</v>
      </c>
      <c r="J18" s="39">
        <v>2559</v>
      </c>
      <c r="K18" s="37">
        <v>56.4527</v>
      </c>
      <c r="L18" s="39">
        <v>1338</v>
      </c>
      <c r="M18" s="37">
        <v>29.5169</v>
      </c>
      <c r="N18" s="39">
        <v>3</v>
      </c>
      <c r="O18" s="37">
        <v>6.6199999999999995E-2</v>
      </c>
      <c r="P18" s="40">
        <v>150</v>
      </c>
      <c r="Q18" s="36">
        <v>3.3090700000000002</v>
      </c>
      <c r="R18" s="42">
        <v>88</v>
      </c>
      <c r="S18" s="36">
        <v>1.9413</v>
      </c>
      <c r="T18" s="25">
        <v>2416</v>
      </c>
      <c r="U18" s="41">
        <v>100</v>
      </c>
    </row>
    <row r="19" spans="1:21" s="24" customFormat="1" ht="15" customHeight="1" x14ac:dyDescent="0.2">
      <c r="A19" s="22" t="s">
        <v>1</v>
      </c>
      <c r="B19" s="60" t="s">
        <v>27</v>
      </c>
      <c r="C19" s="50">
        <v>569</v>
      </c>
      <c r="D19" s="51">
        <v>3</v>
      </c>
      <c r="E19" s="52">
        <v>0.5272</v>
      </c>
      <c r="F19" s="53">
        <v>101</v>
      </c>
      <c r="G19" s="52">
        <v>17.750399999999999</v>
      </c>
      <c r="H19" s="53">
        <v>53</v>
      </c>
      <c r="I19" s="52">
        <v>9.3149999999999995</v>
      </c>
      <c r="J19" s="53">
        <v>11</v>
      </c>
      <c r="K19" s="52">
        <v>1.9332</v>
      </c>
      <c r="L19" s="53">
        <v>54</v>
      </c>
      <c r="M19" s="52">
        <v>9.4902999999999995</v>
      </c>
      <c r="N19" s="53">
        <v>305</v>
      </c>
      <c r="O19" s="52">
        <v>53.602800000000002</v>
      </c>
      <c r="P19" s="55">
        <v>42</v>
      </c>
      <c r="Q19" s="56">
        <v>7.3813700000000004</v>
      </c>
      <c r="R19" s="51">
        <v>34</v>
      </c>
      <c r="S19" s="56">
        <v>5.9753999999999996</v>
      </c>
      <c r="T19" s="65">
        <v>292</v>
      </c>
      <c r="U19" s="58">
        <v>100</v>
      </c>
    </row>
    <row r="20" spans="1:21" s="24" customFormat="1" ht="15" customHeight="1" x14ac:dyDescent="0.2">
      <c r="A20" s="22" t="s">
        <v>1</v>
      </c>
      <c r="B20" s="59" t="s">
        <v>29</v>
      </c>
      <c r="C20" s="44">
        <v>1211</v>
      </c>
      <c r="D20" s="42">
        <v>63</v>
      </c>
      <c r="E20" s="37">
        <v>5.2023000000000001</v>
      </c>
      <c r="F20" s="38">
        <v>13</v>
      </c>
      <c r="G20" s="37">
        <v>1.0734999999999999</v>
      </c>
      <c r="H20" s="39">
        <v>237</v>
      </c>
      <c r="I20" s="37">
        <v>19.571000000000002</v>
      </c>
      <c r="J20" s="38">
        <v>18</v>
      </c>
      <c r="K20" s="37">
        <v>1.4863999999999999</v>
      </c>
      <c r="L20" s="38">
        <v>823</v>
      </c>
      <c r="M20" s="37">
        <v>67.960400000000007</v>
      </c>
      <c r="N20" s="38">
        <v>3</v>
      </c>
      <c r="O20" s="37">
        <v>0.2477</v>
      </c>
      <c r="P20" s="40">
        <v>54</v>
      </c>
      <c r="Q20" s="36">
        <v>4.4591200000000004</v>
      </c>
      <c r="R20" s="42">
        <v>58</v>
      </c>
      <c r="S20" s="36">
        <v>4.7893999999999997</v>
      </c>
      <c r="T20" s="25">
        <v>725</v>
      </c>
      <c r="U20" s="41">
        <v>100</v>
      </c>
    </row>
    <row r="21" spans="1:21" s="24" customFormat="1" ht="15" customHeight="1" x14ac:dyDescent="0.2">
      <c r="A21" s="22" t="s">
        <v>1</v>
      </c>
      <c r="B21" s="60" t="s">
        <v>30</v>
      </c>
      <c r="C21" s="50">
        <v>10014</v>
      </c>
      <c r="D21" s="62">
        <v>21</v>
      </c>
      <c r="E21" s="52">
        <v>0.2097</v>
      </c>
      <c r="F21" s="53">
        <v>237</v>
      </c>
      <c r="G21" s="52">
        <v>2.3666999999999998</v>
      </c>
      <c r="H21" s="54">
        <v>3072</v>
      </c>
      <c r="I21" s="52">
        <v>30.677</v>
      </c>
      <c r="J21" s="53">
        <v>4161</v>
      </c>
      <c r="K21" s="52">
        <v>41.5518</v>
      </c>
      <c r="L21" s="53">
        <v>2288</v>
      </c>
      <c r="M21" s="52">
        <v>22.847999999999999</v>
      </c>
      <c r="N21" s="53">
        <v>11</v>
      </c>
      <c r="O21" s="52">
        <v>0.10979999999999999</v>
      </c>
      <c r="P21" s="61">
        <v>224</v>
      </c>
      <c r="Q21" s="56">
        <v>2.2368700000000001</v>
      </c>
      <c r="R21" s="51">
        <v>472</v>
      </c>
      <c r="S21" s="56">
        <v>4.7134</v>
      </c>
      <c r="T21" s="65">
        <v>4145</v>
      </c>
      <c r="U21" s="58">
        <v>100</v>
      </c>
    </row>
    <row r="22" spans="1:21" s="24" customFormat="1" ht="15" customHeight="1" x14ac:dyDescent="0.2">
      <c r="A22" s="22" t="s">
        <v>1</v>
      </c>
      <c r="B22" s="59" t="s">
        <v>31</v>
      </c>
      <c r="C22" s="34">
        <v>2247</v>
      </c>
      <c r="D22" s="35">
        <v>6</v>
      </c>
      <c r="E22" s="37">
        <v>0.26700000000000002</v>
      </c>
      <c r="F22" s="38">
        <v>20</v>
      </c>
      <c r="G22" s="37">
        <v>0.8901</v>
      </c>
      <c r="H22" s="38">
        <v>155</v>
      </c>
      <c r="I22" s="37">
        <v>6.8979999999999997</v>
      </c>
      <c r="J22" s="39">
        <v>384</v>
      </c>
      <c r="K22" s="37">
        <v>17.089500000000001</v>
      </c>
      <c r="L22" s="39">
        <v>1558</v>
      </c>
      <c r="M22" s="37">
        <v>69.3369</v>
      </c>
      <c r="N22" s="39">
        <v>1</v>
      </c>
      <c r="O22" s="37" t="s">
        <v>75</v>
      </c>
      <c r="P22" s="43">
        <v>123</v>
      </c>
      <c r="Q22" s="36">
        <v>5.4739699999999996</v>
      </c>
      <c r="R22" s="42">
        <v>78</v>
      </c>
      <c r="S22" s="36">
        <v>3.4712999999999998</v>
      </c>
      <c r="T22" s="25">
        <v>1886</v>
      </c>
      <c r="U22" s="41">
        <v>100</v>
      </c>
    </row>
    <row r="23" spans="1:21" s="24" customFormat="1" ht="15" customHeight="1" x14ac:dyDescent="0.2">
      <c r="A23" s="22" t="s">
        <v>1</v>
      </c>
      <c r="B23" s="60" t="s">
        <v>28</v>
      </c>
      <c r="C23" s="50">
        <v>1676</v>
      </c>
      <c r="D23" s="51">
        <v>10</v>
      </c>
      <c r="E23" s="52">
        <v>0.59670000000000001</v>
      </c>
      <c r="F23" s="53">
        <v>15</v>
      </c>
      <c r="G23" s="52">
        <v>0.89500000000000002</v>
      </c>
      <c r="H23" s="53">
        <v>247</v>
      </c>
      <c r="I23" s="52">
        <v>14.737</v>
      </c>
      <c r="J23" s="53">
        <v>342</v>
      </c>
      <c r="K23" s="52">
        <v>20.4057</v>
      </c>
      <c r="L23" s="53">
        <v>970</v>
      </c>
      <c r="M23" s="52">
        <v>57.875900000000001</v>
      </c>
      <c r="N23" s="53">
        <v>9</v>
      </c>
      <c r="O23" s="52">
        <v>0.53700000000000003</v>
      </c>
      <c r="P23" s="61">
        <v>83</v>
      </c>
      <c r="Q23" s="56">
        <v>4.9522700000000004</v>
      </c>
      <c r="R23" s="62">
        <v>127</v>
      </c>
      <c r="S23" s="56">
        <v>7.5776000000000003</v>
      </c>
      <c r="T23" s="65">
        <v>1343</v>
      </c>
      <c r="U23" s="58">
        <v>100</v>
      </c>
    </row>
    <row r="24" spans="1:21" s="24" customFormat="1" ht="15" customHeight="1" x14ac:dyDescent="0.2">
      <c r="A24" s="22" t="s">
        <v>1</v>
      </c>
      <c r="B24" s="59" t="s">
        <v>32</v>
      </c>
      <c r="C24" s="34">
        <v>1312</v>
      </c>
      <c r="D24" s="42">
        <v>27</v>
      </c>
      <c r="E24" s="37">
        <v>2.0579000000000001</v>
      </c>
      <c r="F24" s="39">
        <v>17</v>
      </c>
      <c r="G24" s="37">
        <v>1.2957000000000001</v>
      </c>
      <c r="H24" s="38">
        <v>227</v>
      </c>
      <c r="I24" s="37">
        <v>17.302</v>
      </c>
      <c r="J24" s="39">
        <v>197</v>
      </c>
      <c r="K24" s="37">
        <v>15.0152</v>
      </c>
      <c r="L24" s="39">
        <v>758</v>
      </c>
      <c r="M24" s="37">
        <v>57.7744</v>
      </c>
      <c r="N24" s="39">
        <v>4</v>
      </c>
      <c r="O24" s="37">
        <v>0.3049</v>
      </c>
      <c r="P24" s="43">
        <v>82</v>
      </c>
      <c r="Q24" s="36">
        <v>6.25</v>
      </c>
      <c r="R24" s="42">
        <v>97</v>
      </c>
      <c r="S24" s="36">
        <v>7.3933</v>
      </c>
      <c r="T24" s="25">
        <v>1350</v>
      </c>
      <c r="U24" s="41">
        <v>100</v>
      </c>
    </row>
    <row r="25" spans="1:21" s="24" customFormat="1" ht="15" customHeight="1" x14ac:dyDescent="0.2">
      <c r="A25" s="22" t="s">
        <v>1</v>
      </c>
      <c r="B25" s="60" t="s">
        <v>33</v>
      </c>
      <c r="C25" s="63">
        <v>2374</v>
      </c>
      <c r="D25" s="51">
        <v>1</v>
      </c>
      <c r="E25" s="52" t="s">
        <v>75</v>
      </c>
      <c r="F25" s="53">
        <v>5</v>
      </c>
      <c r="G25" s="52">
        <v>0.21060000000000001</v>
      </c>
      <c r="H25" s="53">
        <v>160</v>
      </c>
      <c r="I25" s="52">
        <v>6.74</v>
      </c>
      <c r="J25" s="53">
        <v>461</v>
      </c>
      <c r="K25" s="52">
        <v>19.418700000000001</v>
      </c>
      <c r="L25" s="54">
        <v>1633</v>
      </c>
      <c r="M25" s="52">
        <v>68.786900000000003</v>
      </c>
      <c r="N25" s="53">
        <v>6</v>
      </c>
      <c r="O25" s="52">
        <v>0.25269999999999998</v>
      </c>
      <c r="P25" s="61">
        <v>108</v>
      </c>
      <c r="Q25" s="56">
        <v>4.5492800000000004</v>
      </c>
      <c r="R25" s="51">
        <v>51</v>
      </c>
      <c r="S25" s="56">
        <v>2.1482999999999999</v>
      </c>
      <c r="T25" s="65">
        <v>1401</v>
      </c>
      <c r="U25" s="58">
        <v>100</v>
      </c>
    </row>
    <row r="26" spans="1:21" s="24" customFormat="1" ht="15" customHeight="1" x14ac:dyDescent="0.2">
      <c r="A26" s="22" t="s">
        <v>1</v>
      </c>
      <c r="B26" s="59" t="s">
        <v>34</v>
      </c>
      <c r="C26" s="34">
        <v>1047</v>
      </c>
      <c r="D26" s="35">
        <v>10</v>
      </c>
      <c r="E26" s="37">
        <v>0.95509999999999995</v>
      </c>
      <c r="F26" s="38">
        <v>2</v>
      </c>
      <c r="G26" s="37">
        <v>0.191</v>
      </c>
      <c r="H26" s="38">
        <v>45</v>
      </c>
      <c r="I26" s="37">
        <v>4.298</v>
      </c>
      <c r="J26" s="39">
        <v>674</v>
      </c>
      <c r="K26" s="37">
        <v>64.374399999999994</v>
      </c>
      <c r="L26" s="39">
        <v>296</v>
      </c>
      <c r="M26" s="37">
        <v>28.2713</v>
      </c>
      <c r="N26" s="38">
        <v>2</v>
      </c>
      <c r="O26" s="37">
        <v>0.191</v>
      </c>
      <c r="P26" s="43">
        <v>18</v>
      </c>
      <c r="Q26" s="36">
        <v>1.7192000000000001</v>
      </c>
      <c r="R26" s="35">
        <v>13</v>
      </c>
      <c r="S26" s="36">
        <v>1.2416</v>
      </c>
      <c r="T26" s="25">
        <v>1365</v>
      </c>
      <c r="U26" s="41">
        <v>100</v>
      </c>
    </row>
    <row r="27" spans="1:21" s="24" customFormat="1" ht="15" customHeight="1" x14ac:dyDescent="0.2">
      <c r="A27" s="22" t="s">
        <v>1</v>
      </c>
      <c r="B27" s="60" t="s">
        <v>37</v>
      </c>
      <c r="C27" s="63">
        <v>348</v>
      </c>
      <c r="D27" s="62">
        <v>2</v>
      </c>
      <c r="E27" s="52">
        <v>0.57469999999999999</v>
      </c>
      <c r="F27" s="53">
        <v>0</v>
      </c>
      <c r="G27" s="52">
        <v>0</v>
      </c>
      <c r="H27" s="53">
        <v>5</v>
      </c>
      <c r="I27" s="52">
        <v>1.4370000000000001</v>
      </c>
      <c r="J27" s="53">
        <v>26</v>
      </c>
      <c r="K27" s="52">
        <v>7.4713000000000003</v>
      </c>
      <c r="L27" s="54">
        <v>311</v>
      </c>
      <c r="M27" s="52">
        <v>89.367800000000003</v>
      </c>
      <c r="N27" s="53">
        <v>0</v>
      </c>
      <c r="O27" s="52">
        <v>0</v>
      </c>
      <c r="P27" s="61">
        <v>4</v>
      </c>
      <c r="Q27" s="56">
        <v>1.14943</v>
      </c>
      <c r="R27" s="62">
        <v>11</v>
      </c>
      <c r="S27" s="56">
        <v>3.1608999999999998</v>
      </c>
      <c r="T27" s="65">
        <v>579</v>
      </c>
      <c r="U27" s="58">
        <v>100</v>
      </c>
    </row>
    <row r="28" spans="1:21" s="24" customFormat="1" ht="15" customHeight="1" x14ac:dyDescent="0.2">
      <c r="A28" s="22" t="s">
        <v>1</v>
      </c>
      <c r="B28" s="59" t="s">
        <v>36</v>
      </c>
      <c r="C28" s="44">
        <v>2863</v>
      </c>
      <c r="D28" s="42">
        <v>12</v>
      </c>
      <c r="E28" s="37">
        <v>0.41909999999999997</v>
      </c>
      <c r="F28" s="39">
        <v>52</v>
      </c>
      <c r="G28" s="37">
        <v>1.8163</v>
      </c>
      <c r="H28" s="39">
        <v>362</v>
      </c>
      <c r="I28" s="37">
        <v>12.644</v>
      </c>
      <c r="J28" s="39">
        <v>1638</v>
      </c>
      <c r="K28" s="37">
        <v>57.212699999999998</v>
      </c>
      <c r="L28" s="38">
        <v>640</v>
      </c>
      <c r="M28" s="37">
        <v>22.354199999999999</v>
      </c>
      <c r="N28" s="39">
        <v>2</v>
      </c>
      <c r="O28" s="37">
        <v>6.9900000000000004E-2</v>
      </c>
      <c r="P28" s="40">
        <v>157</v>
      </c>
      <c r="Q28" s="36">
        <v>5.4837600000000002</v>
      </c>
      <c r="R28" s="35">
        <v>147</v>
      </c>
      <c r="S28" s="36">
        <v>5.1345000000000001</v>
      </c>
      <c r="T28" s="25">
        <v>1414</v>
      </c>
      <c r="U28" s="41">
        <v>100</v>
      </c>
    </row>
    <row r="29" spans="1:21" s="24" customFormat="1" ht="15" customHeight="1" x14ac:dyDescent="0.2">
      <c r="A29" s="22" t="s">
        <v>1</v>
      </c>
      <c r="B29" s="60" t="s">
        <v>35</v>
      </c>
      <c r="C29" s="50">
        <v>765</v>
      </c>
      <c r="D29" s="51">
        <v>1</v>
      </c>
      <c r="E29" s="52">
        <v>0.13070000000000001</v>
      </c>
      <c r="F29" s="53">
        <v>19</v>
      </c>
      <c r="G29" s="52">
        <v>2.4836999999999998</v>
      </c>
      <c r="H29" s="54">
        <v>197</v>
      </c>
      <c r="I29" s="52">
        <v>25.751999999999999</v>
      </c>
      <c r="J29" s="53">
        <v>110</v>
      </c>
      <c r="K29" s="52">
        <v>14.379099999999999</v>
      </c>
      <c r="L29" s="54">
        <v>402</v>
      </c>
      <c r="M29" s="52">
        <v>52.548999999999999</v>
      </c>
      <c r="N29" s="53">
        <v>2</v>
      </c>
      <c r="O29" s="52">
        <v>0.26140000000000002</v>
      </c>
      <c r="P29" s="61">
        <v>34</v>
      </c>
      <c r="Q29" s="56">
        <v>4.4444400000000002</v>
      </c>
      <c r="R29" s="51">
        <v>60</v>
      </c>
      <c r="S29" s="56">
        <v>7.8430999999999997</v>
      </c>
      <c r="T29" s="65">
        <v>1870</v>
      </c>
      <c r="U29" s="58">
        <v>99.412000000000006</v>
      </c>
    </row>
    <row r="30" spans="1:21" s="24" customFormat="1" ht="15" customHeight="1" x14ac:dyDescent="0.2">
      <c r="A30" s="22" t="s">
        <v>1</v>
      </c>
      <c r="B30" s="59" t="s">
        <v>38</v>
      </c>
      <c r="C30" s="34">
        <v>2406</v>
      </c>
      <c r="D30" s="42">
        <v>54</v>
      </c>
      <c r="E30" s="37">
        <v>2.2444000000000002</v>
      </c>
      <c r="F30" s="38">
        <v>27</v>
      </c>
      <c r="G30" s="37">
        <v>1.1222000000000001</v>
      </c>
      <c r="H30" s="39">
        <v>175</v>
      </c>
      <c r="I30" s="37">
        <v>7.2729999999999997</v>
      </c>
      <c r="J30" s="39">
        <v>464</v>
      </c>
      <c r="K30" s="37">
        <v>19.2851</v>
      </c>
      <c r="L30" s="39">
        <v>1598</v>
      </c>
      <c r="M30" s="37">
        <v>66.417299999999997</v>
      </c>
      <c r="N30" s="39">
        <v>4</v>
      </c>
      <c r="O30" s="37">
        <v>0.1663</v>
      </c>
      <c r="P30" s="40">
        <v>84</v>
      </c>
      <c r="Q30" s="36">
        <v>3.4912700000000001</v>
      </c>
      <c r="R30" s="35">
        <v>81</v>
      </c>
      <c r="S30" s="36">
        <v>3.3666</v>
      </c>
      <c r="T30" s="25">
        <v>3559</v>
      </c>
      <c r="U30" s="41">
        <v>100</v>
      </c>
    </row>
    <row r="31" spans="1:21" s="24" customFormat="1" ht="15" customHeight="1" x14ac:dyDescent="0.2">
      <c r="A31" s="22" t="s">
        <v>1</v>
      </c>
      <c r="B31" s="60" t="s">
        <v>39</v>
      </c>
      <c r="C31" s="63">
        <v>2643</v>
      </c>
      <c r="D31" s="51">
        <v>99</v>
      </c>
      <c r="E31" s="52">
        <v>3.7456999999999998</v>
      </c>
      <c r="F31" s="54">
        <v>74</v>
      </c>
      <c r="G31" s="52">
        <v>2.7997999999999998</v>
      </c>
      <c r="H31" s="53">
        <v>332</v>
      </c>
      <c r="I31" s="52">
        <v>12.561</v>
      </c>
      <c r="J31" s="54">
        <v>727</v>
      </c>
      <c r="K31" s="52">
        <v>27.506599999999999</v>
      </c>
      <c r="L31" s="53">
        <v>1284</v>
      </c>
      <c r="M31" s="52">
        <v>48.581200000000003</v>
      </c>
      <c r="N31" s="53">
        <v>4</v>
      </c>
      <c r="O31" s="52">
        <v>0.15129999999999999</v>
      </c>
      <c r="P31" s="55">
        <v>123</v>
      </c>
      <c r="Q31" s="56">
        <v>4.6538000000000004</v>
      </c>
      <c r="R31" s="51">
        <v>178</v>
      </c>
      <c r="S31" s="56">
        <v>6.7347999999999999</v>
      </c>
      <c r="T31" s="65">
        <v>2232</v>
      </c>
      <c r="U31" s="58">
        <v>100</v>
      </c>
    </row>
    <row r="32" spans="1:21" s="24" customFormat="1" ht="15" customHeight="1" x14ac:dyDescent="0.2">
      <c r="A32" s="22" t="s">
        <v>1</v>
      </c>
      <c r="B32" s="59" t="s">
        <v>41</v>
      </c>
      <c r="C32" s="34">
        <v>1385</v>
      </c>
      <c r="D32" s="35">
        <v>4</v>
      </c>
      <c r="E32" s="37">
        <v>0.2888</v>
      </c>
      <c r="F32" s="39">
        <v>5</v>
      </c>
      <c r="G32" s="37">
        <v>0.36099999999999999</v>
      </c>
      <c r="H32" s="39">
        <v>31</v>
      </c>
      <c r="I32" s="37">
        <v>2.238</v>
      </c>
      <c r="J32" s="39">
        <v>892</v>
      </c>
      <c r="K32" s="37">
        <v>64.404300000000006</v>
      </c>
      <c r="L32" s="38">
        <v>435</v>
      </c>
      <c r="M32" s="37">
        <v>31.407900000000001</v>
      </c>
      <c r="N32" s="38">
        <v>3</v>
      </c>
      <c r="O32" s="37">
        <v>0.21659999999999999</v>
      </c>
      <c r="P32" s="43">
        <v>15</v>
      </c>
      <c r="Q32" s="36">
        <v>1.0830299999999999</v>
      </c>
      <c r="R32" s="42">
        <v>7</v>
      </c>
      <c r="S32" s="36">
        <v>0.50539999999999996</v>
      </c>
      <c r="T32" s="25">
        <v>960</v>
      </c>
      <c r="U32" s="41">
        <v>100</v>
      </c>
    </row>
    <row r="33" spans="1:21" s="24" customFormat="1" ht="15" customHeight="1" x14ac:dyDescent="0.2">
      <c r="A33" s="22" t="s">
        <v>1</v>
      </c>
      <c r="B33" s="60" t="s">
        <v>40</v>
      </c>
      <c r="C33" s="50">
        <v>3546</v>
      </c>
      <c r="D33" s="62">
        <v>14</v>
      </c>
      <c r="E33" s="52">
        <v>0.39479999999999998</v>
      </c>
      <c r="F33" s="53">
        <v>16</v>
      </c>
      <c r="G33" s="52">
        <v>0.45119999999999999</v>
      </c>
      <c r="H33" s="54">
        <v>200</v>
      </c>
      <c r="I33" s="52">
        <v>5.64</v>
      </c>
      <c r="J33" s="53">
        <v>696</v>
      </c>
      <c r="K33" s="52">
        <v>19.627700000000001</v>
      </c>
      <c r="L33" s="53">
        <v>2450</v>
      </c>
      <c r="M33" s="52">
        <v>69.091899999999995</v>
      </c>
      <c r="N33" s="54">
        <v>23</v>
      </c>
      <c r="O33" s="52">
        <v>0.64859999999999995</v>
      </c>
      <c r="P33" s="61">
        <v>147</v>
      </c>
      <c r="Q33" s="56">
        <v>4.1455200000000003</v>
      </c>
      <c r="R33" s="62">
        <v>66</v>
      </c>
      <c r="S33" s="56">
        <v>1.8613</v>
      </c>
      <c r="T33" s="65">
        <v>2381</v>
      </c>
      <c r="U33" s="58">
        <v>100</v>
      </c>
    </row>
    <row r="34" spans="1:21" s="24" customFormat="1" ht="15" customHeight="1" x14ac:dyDescent="0.2">
      <c r="A34" s="22" t="s">
        <v>1</v>
      </c>
      <c r="B34" s="59" t="s">
        <v>42</v>
      </c>
      <c r="C34" s="44">
        <v>721</v>
      </c>
      <c r="D34" s="35">
        <v>195</v>
      </c>
      <c r="E34" s="37">
        <v>27.0458</v>
      </c>
      <c r="F34" s="39">
        <v>4</v>
      </c>
      <c r="G34" s="37">
        <v>0.55479999999999996</v>
      </c>
      <c r="H34" s="38">
        <v>34</v>
      </c>
      <c r="I34" s="37">
        <v>4.7160000000000002</v>
      </c>
      <c r="J34" s="39">
        <v>14</v>
      </c>
      <c r="K34" s="37">
        <v>1.9417</v>
      </c>
      <c r="L34" s="38">
        <v>446</v>
      </c>
      <c r="M34" s="37">
        <v>61.858499999999999</v>
      </c>
      <c r="N34" s="38">
        <v>2</v>
      </c>
      <c r="O34" s="37">
        <v>0.27739999999999998</v>
      </c>
      <c r="P34" s="40">
        <v>26</v>
      </c>
      <c r="Q34" s="36">
        <v>3.6061000000000001</v>
      </c>
      <c r="R34" s="42">
        <v>24</v>
      </c>
      <c r="S34" s="36">
        <v>3.3287</v>
      </c>
      <c r="T34" s="25">
        <v>823</v>
      </c>
      <c r="U34" s="41">
        <v>96.233000000000004</v>
      </c>
    </row>
    <row r="35" spans="1:21" s="24" customFormat="1" ht="15" customHeight="1" x14ac:dyDescent="0.2">
      <c r="A35" s="22" t="s">
        <v>1</v>
      </c>
      <c r="B35" s="60" t="s">
        <v>45</v>
      </c>
      <c r="C35" s="63">
        <v>1186</v>
      </c>
      <c r="D35" s="62">
        <v>42</v>
      </c>
      <c r="E35" s="52">
        <v>3.5413000000000001</v>
      </c>
      <c r="F35" s="53">
        <v>14</v>
      </c>
      <c r="G35" s="52">
        <v>1.1803999999999999</v>
      </c>
      <c r="H35" s="54">
        <v>279</v>
      </c>
      <c r="I35" s="52">
        <v>23.524000000000001</v>
      </c>
      <c r="J35" s="53">
        <v>118</v>
      </c>
      <c r="K35" s="52">
        <v>9.9494000000000007</v>
      </c>
      <c r="L35" s="54">
        <v>672</v>
      </c>
      <c r="M35" s="52">
        <v>56.661000000000001</v>
      </c>
      <c r="N35" s="53">
        <v>2</v>
      </c>
      <c r="O35" s="52">
        <v>0.1686</v>
      </c>
      <c r="P35" s="61">
        <v>59</v>
      </c>
      <c r="Q35" s="56">
        <v>4.9747000000000003</v>
      </c>
      <c r="R35" s="62">
        <v>28</v>
      </c>
      <c r="S35" s="56">
        <v>2.3609</v>
      </c>
      <c r="T35" s="65">
        <v>1055</v>
      </c>
      <c r="U35" s="58">
        <v>100</v>
      </c>
    </row>
    <row r="36" spans="1:21" s="24" customFormat="1" ht="15" customHeight="1" x14ac:dyDescent="0.2">
      <c r="A36" s="22" t="s">
        <v>1</v>
      </c>
      <c r="B36" s="59" t="s">
        <v>49</v>
      </c>
      <c r="C36" s="44">
        <v>1577</v>
      </c>
      <c r="D36" s="42">
        <v>34</v>
      </c>
      <c r="E36" s="37">
        <v>2.1560000000000001</v>
      </c>
      <c r="F36" s="39">
        <v>23</v>
      </c>
      <c r="G36" s="37">
        <v>1.4584999999999999</v>
      </c>
      <c r="H36" s="39">
        <v>549</v>
      </c>
      <c r="I36" s="37">
        <v>34.813000000000002</v>
      </c>
      <c r="J36" s="38">
        <v>330</v>
      </c>
      <c r="K36" s="37">
        <v>20.925799999999999</v>
      </c>
      <c r="L36" s="38">
        <v>529</v>
      </c>
      <c r="M36" s="37">
        <v>33.544699999999999</v>
      </c>
      <c r="N36" s="39">
        <v>37</v>
      </c>
      <c r="O36" s="37">
        <v>2.3462000000000001</v>
      </c>
      <c r="P36" s="43">
        <v>75</v>
      </c>
      <c r="Q36" s="36">
        <v>4.7558699999999998</v>
      </c>
      <c r="R36" s="42">
        <v>165</v>
      </c>
      <c r="S36" s="36">
        <v>10.462899999999999</v>
      </c>
      <c r="T36" s="25">
        <v>704</v>
      </c>
      <c r="U36" s="41">
        <v>100</v>
      </c>
    </row>
    <row r="37" spans="1:21" s="24" customFormat="1" ht="15" customHeight="1" x14ac:dyDescent="0.2">
      <c r="A37" s="22" t="s">
        <v>1</v>
      </c>
      <c r="B37" s="60" t="s">
        <v>46</v>
      </c>
      <c r="C37" s="50">
        <v>1153</v>
      </c>
      <c r="D37" s="51">
        <v>1</v>
      </c>
      <c r="E37" s="52">
        <v>8.6699999999999999E-2</v>
      </c>
      <c r="F37" s="53">
        <v>23</v>
      </c>
      <c r="G37" s="52">
        <v>1.9947999999999999</v>
      </c>
      <c r="H37" s="53">
        <v>59</v>
      </c>
      <c r="I37" s="52">
        <v>5.117</v>
      </c>
      <c r="J37" s="53">
        <v>72</v>
      </c>
      <c r="K37" s="52">
        <v>6.2446000000000002</v>
      </c>
      <c r="L37" s="53">
        <v>980</v>
      </c>
      <c r="M37" s="52">
        <v>84.995699999999999</v>
      </c>
      <c r="N37" s="54">
        <v>2</v>
      </c>
      <c r="O37" s="52">
        <v>0.17349999999999999</v>
      </c>
      <c r="P37" s="61">
        <v>16</v>
      </c>
      <c r="Q37" s="56">
        <v>1.38768</v>
      </c>
      <c r="R37" s="62">
        <v>17</v>
      </c>
      <c r="S37" s="56">
        <v>1.4743999999999999</v>
      </c>
      <c r="T37" s="65">
        <v>491</v>
      </c>
      <c r="U37" s="58">
        <v>100</v>
      </c>
    </row>
    <row r="38" spans="1:21" s="24" customFormat="1" ht="15" customHeight="1" x14ac:dyDescent="0.2">
      <c r="A38" s="22" t="s">
        <v>1</v>
      </c>
      <c r="B38" s="59" t="s">
        <v>47</v>
      </c>
      <c r="C38" s="34">
        <v>1943</v>
      </c>
      <c r="D38" s="35">
        <v>2</v>
      </c>
      <c r="E38" s="37">
        <v>0.10290000000000001</v>
      </c>
      <c r="F38" s="39">
        <v>73</v>
      </c>
      <c r="G38" s="37">
        <v>3.7570999999999999</v>
      </c>
      <c r="H38" s="39">
        <v>578</v>
      </c>
      <c r="I38" s="37">
        <v>29.748000000000001</v>
      </c>
      <c r="J38" s="39">
        <v>536</v>
      </c>
      <c r="K38" s="37">
        <v>27.586200000000002</v>
      </c>
      <c r="L38" s="39">
        <v>700</v>
      </c>
      <c r="M38" s="37">
        <v>36.026800000000001</v>
      </c>
      <c r="N38" s="39">
        <v>4</v>
      </c>
      <c r="O38" s="37">
        <v>0.2059</v>
      </c>
      <c r="P38" s="40">
        <v>50</v>
      </c>
      <c r="Q38" s="36">
        <v>2.57334</v>
      </c>
      <c r="R38" s="42">
        <v>147</v>
      </c>
      <c r="S38" s="36">
        <v>7.5655999999999999</v>
      </c>
      <c r="T38" s="25">
        <v>2561</v>
      </c>
      <c r="U38" s="41">
        <v>100</v>
      </c>
    </row>
    <row r="39" spans="1:21" s="24" customFormat="1" ht="15" customHeight="1" x14ac:dyDescent="0.2">
      <c r="A39" s="22" t="s">
        <v>1</v>
      </c>
      <c r="B39" s="60" t="s">
        <v>48</v>
      </c>
      <c r="C39" s="50">
        <v>654</v>
      </c>
      <c r="D39" s="62">
        <v>96</v>
      </c>
      <c r="E39" s="52">
        <v>14.678900000000001</v>
      </c>
      <c r="F39" s="53">
        <v>3</v>
      </c>
      <c r="G39" s="52">
        <v>0.4587</v>
      </c>
      <c r="H39" s="54">
        <v>389</v>
      </c>
      <c r="I39" s="52">
        <v>59.48</v>
      </c>
      <c r="J39" s="53">
        <v>18</v>
      </c>
      <c r="K39" s="52">
        <v>2.7523</v>
      </c>
      <c r="L39" s="54">
        <v>136</v>
      </c>
      <c r="M39" s="52">
        <v>20.795100000000001</v>
      </c>
      <c r="N39" s="53">
        <v>0</v>
      </c>
      <c r="O39" s="52">
        <v>0</v>
      </c>
      <c r="P39" s="61">
        <v>12</v>
      </c>
      <c r="Q39" s="56">
        <v>1.8348599999999999</v>
      </c>
      <c r="R39" s="51">
        <v>72</v>
      </c>
      <c r="S39" s="56">
        <v>11.0092</v>
      </c>
      <c r="T39" s="65">
        <v>866</v>
      </c>
      <c r="U39" s="58">
        <v>100</v>
      </c>
    </row>
    <row r="40" spans="1:21" s="24" customFormat="1" ht="15" customHeight="1" x14ac:dyDescent="0.2">
      <c r="A40" s="22" t="s">
        <v>1</v>
      </c>
      <c r="B40" s="59" t="s">
        <v>50</v>
      </c>
      <c r="C40" s="44">
        <v>3062</v>
      </c>
      <c r="D40" s="35">
        <v>28</v>
      </c>
      <c r="E40" s="37">
        <v>0.91439999999999999</v>
      </c>
      <c r="F40" s="39">
        <v>127</v>
      </c>
      <c r="G40" s="37">
        <v>4.1475999999999997</v>
      </c>
      <c r="H40" s="39">
        <v>845</v>
      </c>
      <c r="I40" s="37">
        <v>27.596</v>
      </c>
      <c r="J40" s="38">
        <v>1137</v>
      </c>
      <c r="K40" s="37">
        <v>37.132599999999996</v>
      </c>
      <c r="L40" s="38">
        <v>854</v>
      </c>
      <c r="M40" s="37">
        <v>27.8903</v>
      </c>
      <c r="N40" s="39">
        <v>6</v>
      </c>
      <c r="O40" s="37">
        <v>0.19600000000000001</v>
      </c>
      <c r="P40" s="40">
        <v>65</v>
      </c>
      <c r="Q40" s="36">
        <v>2.1227999999999998</v>
      </c>
      <c r="R40" s="42">
        <v>223</v>
      </c>
      <c r="S40" s="36">
        <v>7.2827999999999999</v>
      </c>
      <c r="T40" s="25">
        <v>4873</v>
      </c>
      <c r="U40" s="41">
        <v>100</v>
      </c>
    </row>
    <row r="41" spans="1:21" s="24" customFormat="1" ht="15" customHeight="1" x14ac:dyDescent="0.2">
      <c r="A41" s="22" t="s">
        <v>1</v>
      </c>
      <c r="B41" s="60" t="s">
        <v>43</v>
      </c>
      <c r="C41" s="50">
        <v>3914</v>
      </c>
      <c r="D41" s="62">
        <v>33</v>
      </c>
      <c r="E41" s="52">
        <v>0.84309999999999996</v>
      </c>
      <c r="F41" s="53">
        <v>50</v>
      </c>
      <c r="G41" s="52">
        <v>1.2775000000000001</v>
      </c>
      <c r="H41" s="53">
        <v>681</v>
      </c>
      <c r="I41" s="52">
        <v>17.399000000000001</v>
      </c>
      <c r="J41" s="53">
        <v>1646</v>
      </c>
      <c r="K41" s="52">
        <v>42.054200000000002</v>
      </c>
      <c r="L41" s="54">
        <v>1300</v>
      </c>
      <c r="M41" s="52">
        <v>33.214100000000002</v>
      </c>
      <c r="N41" s="54">
        <v>9</v>
      </c>
      <c r="O41" s="52">
        <v>0.22989999999999999</v>
      </c>
      <c r="P41" s="55">
        <v>195</v>
      </c>
      <c r="Q41" s="56">
        <v>4.9821200000000001</v>
      </c>
      <c r="R41" s="51">
        <v>300</v>
      </c>
      <c r="S41" s="56">
        <v>7.6647999999999996</v>
      </c>
      <c r="T41" s="65">
        <v>2661</v>
      </c>
      <c r="U41" s="58">
        <v>100</v>
      </c>
    </row>
    <row r="42" spans="1:21" s="24" customFormat="1" ht="15" customHeight="1" x14ac:dyDescent="0.2">
      <c r="A42" s="22" t="s">
        <v>1</v>
      </c>
      <c r="B42" s="59" t="s">
        <v>44</v>
      </c>
      <c r="C42" s="44">
        <v>397</v>
      </c>
      <c r="D42" s="35">
        <v>108</v>
      </c>
      <c r="E42" s="37">
        <v>27.204000000000001</v>
      </c>
      <c r="F42" s="39">
        <v>4</v>
      </c>
      <c r="G42" s="37">
        <v>1.0076000000000001</v>
      </c>
      <c r="H42" s="39">
        <v>23</v>
      </c>
      <c r="I42" s="37">
        <v>5.7930000000000001</v>
      </c>
      <c r="J42" s="38">
        <v>35</v>
      </c>
      <c r="K42" s="37">
        <v>8.8161000000000005</v>
      </c>
      <c r="L42" s="38">
        <v>225</v>
      </c>
      <c r="M42" s="37">
        <v>56.6751</v>
      </c>
      <c r="N42" s="38">
        <v>1</v>
      </c>
      <c r="O42" s="37">
        <v>0.25190000000000001</v>
      </c>
      <c r="P42" s="40">
        <v>1</v>
      </c>
      <c r="Q42" s="36">
        <v>0.25189</v>
      </c>
      <c r="R42" s="42">
        <v>1</v>
      </c>
      <c r="S42" s="36">
        <v>0.25190000000000001</v>
      </c>
      <c r="T42" s="25">
        <v>483</v>
      </c>
      <c r="U42" s="41">
        <v>100</v>
      </c>
    </row>
    <row r="43" spans="1:21" s="24" customFormat="1" ht="15" customHeight="1" x14ac:dyDescent="0.2">
      <c r="A43" s="22" t="s">
        <v>1</v>
      </c>
      <c r="B43" s="60" t="s">
        <v>51</v>
      </c>
      <c r="C43" s="50">
        <v>2303</v>
      </c>
      <c r="D43" s="51">
        <v>3</v>
      </c>
      <c r="E43" s="52">
        <v>0.1303</v>
      </c>
      <c r="F43" s="53">
        <v>39</v>
      </c>
      <c r="G43" s="52">
        <v>1.6934</v>
      </c>
      <c r="H43" s="54">
        <v>98</v>
      </c>
      <c r="I43" s="52">
        <v>4.2549999999999999</v>
      </c>
      <c r="J43" s="53">
        <v>670</v>
      </c>
      <c r="K43" s="52">
        <v>29.092500000000001</v>
      </c>
      <c r="L43" s="53">
        <v>1356</v>
      </c>
      <c r="M43" s="52">
        <v>58.8797</v>
      </c>
      <c r="N43" s="53">
        <v>0</v>
      </c>
      <c r="O43" s="52">
        <v>0</v>
      </c>
      <c r="P43" s="55">
        <v>137</v>
      </c>
      <c r="Q43" s="56">
        <v>5.94876</v>
      </c>
      <c r="R43" s="62">
        <v>56</v>
      </c>
      <c r="S43" s="56">
        <v>2.4316</v>
      </c>
      <c r="T43" s="65">
        <v>3593</v>
      </c>
      <c r="U43" s="58">
        <v>100</v>
      </c>
    </row>
    <row r="44" spans="1:21" s="24" customFormat="1" ht="15" customHeight="1" x14ac:dyDescent="0.2">
      <c r="A44" s="22" t="s">
        <v>1</v>
      </c>
      <c r="B44" s="59" t="s">
        <v>52</v>
      </c>
      <c r="C44" s="34">
        <v>2002</v>
      </c>
      <c r="D44" s="35">
        <v>238</v>
      </c>
      <c r="E44" s="37">
        <v>11.8881</v>
      </c>
      <c r="F44" s="38">
        <v>26</v>
      </c>
      <c r="G44" s="37">
        <v>1.2987</v>
      </c>
      <c r="H44" s="39">
        <v>257</v>
      </c>
      <c r="I44" s="37">
        <v>12.837</v>
      </c>
      <c r="J44" s="39">
        <v>371</v>
      </c>
      <c r="K44" s="37">
        <v>18.531500000000001</v>
      </c>
      <c r="L44" s="39">
        <v>987</v>
      </c>
      <c r="M44" s="37">
        <v>49.300699999999999</v>
      </c>
      <c r="N44" s="38">
        <v>2</v>
      </c>
      <c r="O44" s="37">
        <v>9.9900000000000003E-2</v>
      </c>
      <c r="P44" s="43">
        <v>121</v>
      </c>
      <c r="Q44" s="36">
        <v>6.0439600000000002</v>
      </c>
      <c r="R44" s="42">
        <v>72</v>
      </c>
      <c r="S44" s="36">
        <v>3.5964</v>
      </c>
      <c r="T44" s="25">
        <v>1816</v>
      </c>
      <c r="U44" s="41">
        <v>100</v>
      </c>
    </row>
    <row r="45" spans="1:21" s="24" customFormat="1" ht="15" customHeight="1" x14ac:dyDescent="0.2">
      <c r="A45" s="22" t="s">
        <v>1</v>
      </c>
      <c r="B45" s="60" t="s">
        <v>53</v>
      </c>
      <c r="C45" s="50">
        <v>906</v>
      </c>
      <c r="D45" s="62">
        <v>37</v>
      </c>
      <c r="E45" s="52">
        <v>4.0838999999999999</v>
      </c>
      <c r="F45" s="53">
        <v>3</v>
      </c>
      <c r="G45" s="52">
        <v>0.33110000000000001</v>
      </c>
      <c r="H45" s="54">
        <v>216</v>
      </c>
      <c r="I45" s="52">
        <v>23.841000000000001</v>
      </c>
      <c r="J45" s="53">
        <v>8</v>
      </c>
      <c r="K45" s="52">
        <v>0.88300000000000001</v>
      </c>
      <c r="L45" s="54">
        <v>585</v>
      </c>
      <c r="M45" s="52">
        <v>64.569500000000005</v>
      </c>
      <c r="N45" s="53">
        <v>2</v>
      </c>
      <c r="O45" s="52">
        <v>0.2208</v>
      </c>
      <c r="P45" s="55">
        <v>55</v>
      </c>
      <c r="Q45" s="56">
        <v>6.07064</v>
      </c>
      <c r="R45" s="51">
        <v>25</v>
      </c>
      <c r="S45" s="56">
        <v>2.7593999999999999</v>
      </c>
      <c r="T45" s="65">
        <v>1289</v>
      </c>
      <c r="U45" s="58">
        <v>100</v>
      </c>
    </row>
    <row r="46" spans="1:21" s="24" customFormat="1" ht="15" customHeight="1" x14ac:dyDescent="0.2">
      <c r="A46" s="22" t="s">
        <v>1</v>
      </c>
      <c r="B46" s="59" t="s">
        <v>54</v>
      </c>
      <c r="C46" s="34">
        <v>11510</v>
      </c>
      <c r="D46" s="35">
        <v>23</v>
      </c>
      <c r="E46" s="37">
        <v>0.19980000000000001</v>
      </c>
      <c r="F46" s="39">
        <v>159</v>
      </c>
      <c r="G46" s="37">
        <v>1.3814</v>
      </c>
      <c r="H46" s="39">
        <v>1716</v>
      </c>
      <c r="I46" s="37">
        <v>14.909000000000001</v>
      </c>
      <c r="J46" s="39">
        <v>3900</v>
      </c>
      <c r="K46" s="37">
        <v>33.883600000000001</v>
      </c>
      <c r="L46" s="38">
        <v>5136</v>
      </c>
      <c r="M46" s="37">
        <v>44.622100000000003</v>
      </c>
      <c r="N46" s="38">
        <v>8</v>
      </c>
      <c r="O46" s="37">
        <v>6.9500000000000006E-2</v>
      </c>
      <c r="P46" s="43">
        <v>568</v>
      </c>
      <c r="Q46" s="36">
        <v>4.9348400000000003</v>
      </c>
      <c r="R46" s="35">
        <v>507</v>
      </c>
      <c r="S46" s="36">
        <v>4.4048999999999996</v>
      </c>
      <c r="T46" s="25">
        <v>3006</v>
      </c>
      <c r="U46" s="41">
        <v>100</v>
      </c>
    </row>
    <row r="47" spans="1:21" s="24" customFormat="1" ht="15" customHeight="1" x14ac:dyDescent="0.2">
      <c r="A47" s="22" t="s">
        <v>1</v>
      </c>
      <c r="B47" s="60" t="s">
        <v>55</v>
      </c>
      <c r="C47" s="63">
        <v>286</v>
      </c>
      <c r="D47" s="51">
        <v>10</v>
      </c>
      <c r="E47" s="52">
        <v>3.4965000000000002</v>
      </c>
      <c r="F47" s="54">
        <v>4</v>
      </c>
      <c r="G47" s="52">
        <v>1.3986000000000001</v>
      </c>
      <c r="H47" s="54">
        <v>90</v>
      </c>
      <c r="I47" s="52">
        <v>31.469000000000001</v>
      </c>
      <c r="J47" s="54">
        <v>57</v>
      </c>
      <c r="K47" s="52">
        <v>19.930099999999999</v>
      </c>
      <c r="L47" s="54">
        <v>108</v>
      </c>
      <c r="M47" s="52">
        <v>37.7622</v>
      </c>
      <c r="N47" s="53">
        <v>1</v>
      </c>
      <c r="O47" s="52">
        <v>0.34970000000000001</v>
      </c>
      <c r="P47" s="55">
        <v>16</v>
      </c>
      <c r="Q47" s="56">
        <v>5.5944099999999999</v>
      </c>
      <c r="R47" s="62">
        <v>26</v>
      </c>
      <c r="S47" s="56">
        <v>9.0908999999999995</v>
      </c>
      <c r="T47" s="65">
        <v>312</v>
      </c>
      <c r="U47" s="58">
        <v>100</v>
      </c>
    </row>
    <row r="48" spans="1:21" s="24" customFormat="1" ht="15" customHeight="1" x14ac:dyDescent="0.2">
      <c r="A48" s="22" t="s">
        <v>1</v>
      </c>
      <c r="B48" s="59" t="s">
        <v>56</v>
      </c>
      <c r="C48" s="34">
        <v>2206</v>
      </c>
      <c r="D48" s="42">
        <v>8</v>
      </c>
      <c r="E48" s="37">
        <v>0.36259999999999998</v>
      </c>
      <c r="F48" s="39">
        <v>9</v>
      </c>
      <c r="G48" s="37">
        <v>0.40799999999999997</v>
      </c>
      <c r="H48" s="38">
        <v>119</v>
      </c>
      <c r="I48" s="37">
        <v>5.3940000000000001</v>
      </c>
      <c r="J48" s="39">
        <v>1173</v>
      </c>
      <c r="K48" s="37">
        <v>53.173200000000001</v>
      </c>
      <c r="L48" s="39">
        <v>804</v>
      </c>
      <c r="M48" s="37">
        <v>36.446100000000001</v>
      </c>
      <c r="N48" s="38">
        <v>0</v>
      </c>
      <c r="O48" s="37">
        <v>0</v>
      </c>
      <c r="P48" s="43">
        <v>93</v>
      </c>
      <c r="Q48" s="36">
        <v>4.2157799999999996</v>
      </c>
      <c r="R48" s="42">
        <v>106</v>
      </c>
      <c r="S48" s="36">
        <v>4.8051000000000004</v>
      </c>
      <c r="T48" s="25">
        <v>1243</v>
      </c>
      <c r="U48" s="41">
        <v>100</v>
      </c>
    </row>
    <row r="49" spans="1:23" s="24" customFormat="1" ht="15" customHeight="1" x14ac:dyDescent="0.2">
      <c r="A49" s="22" t="s">
        <v>1</v>
      </c>
      <c r="B49" s="60" t="s">
        <v>57</v>
      </c>
      <c r="C49" s="63">
        <v>704</v>
      </c>
      <c r="D49" s="51">
        <v>146</v>
      </c>
      <c r="E49" s="52">
        <v>20.738600000000002</v>
      </c>
      <c r="F49" s="53">
        <v>10</v>
      </c>
      <c r="G49" s="52">
        <v>1.4205000000000001</v>
      </c>
      <c r="H49" s="53">
        <v>56</v>
      </c>
      <c r="I49" s="52">
        <v>7.9550000000000001</v>
      </c>
      <c r="J49" s="53">
        <v>49</v>
      </c>
      <c r="K49" s="52">
        <v>6.9602000000000004</v>
      </c>
      <c r="L49" s="54">
        <v>397</v>
      </c>
      <c r="M49" s="52">
        <v>56.392000000000003</v>
      </c>
      <c r="N49" s="54">
        <v>1</v>
      </c>
      <c r="O49" s="52">
        <v>0.14199999999999999</v>
      </c>
      <c r="P49" s="55">
        <v>45</v>
      </c>
      <c r="Q49" s="56">
        <v>6.3920500000000002</v>
      </c>
      <c r="R49" s="62">
        <v>19</v>
      </c>
      <c r="S49" s="56">
        <v>2.6989000000000001</v>
      </c>
      <c r="T49" s="65">
        <v>698</v>
      </c>
      <c r="U49" s="58">
        <v>100</v>
      </c>
    </row>
    <row r="50" spans="1:23" s="24" customFormat="1" ht="15" customHeight="1" x14ac:dyDescent="0.2">
      <c r="A50" s="22" t="s">
        <v>1</v>
      </c>
      <c r="B50" s="59" t="s">
        <v>58</v>
      </c>
      <c r="C50" s="34">
        <v>2677</v>
      </c>
      <c r="D50" s="35">
        <v>4</v>
      </c>
      <c r="E50" s="37">
        <v>0.14940000000000001</v>
      </c>
      <c r="F50" s="39">
        <v>15</v>
      </c>
      <c r="G50" s="37">
        <v>0.56030000000000002</v>
      </c>
      <c r="H50" s="38">
        <v>168</v>
      </c>
      <c r="I50" s="37">
        <v>6.2759999999999998</v>
      </c>
      <c r="J50" s="39">
        <v>589</v>
      </c>
      <c r="K50" s="37">
        <v>22.002199999999998</v>
      </c>
      <c r="L50" s="39">
        <v>1829</v>
      </c>
      <c r="M50" s="37">
        <v>68.322699999999998</v>
      </c>
      <c r="N50" s="38">
        <v>2</v>
      </c>
      <c r="O50" s="37">
        <v>7.4700000000000003E-2</v>
      </c>
      <c r="P50" s="43">
        <v>70</v>
      </c>
      <c r="Q50" s="36">
        <v>2.6148699999999998</v>
      </c>
      <c r="R50" s="35">
        <v>50</v>
      </c>
      <c r="S50" s="36">
        <v>1.8677999999999999</v>
      </c>
      <c r="T50" s="25">
        <v>1777</v>
      </c>
      <c r="U50" s="41">
        <v>100</v>
      </c>
    </row>
    <row r="51" spans="1:23" s="24" customFormat="1" ht="15" customHeight="1" x14ac:dyDescent="0.2">
      <c r="A51" s="22" t="s">
        <v>1</v>
      </c>
      <c r="B51" s="60" t="s">
        <v>59</v>
      </c>
      <c r="C51" s="50">
        <v>14892</v>
      </c>
      <c r="D51" s="51">
        <v>37</v>
      </c>
      <c r="E51" s="52">
        <v>0.2485</v>
      </c>
      <c r="F51" s="54">
        <v>130</v>
      </c>
      <c r="G51" s="52">
        <v>0.873</v>
      </c>
      <c r="H51" s="53">
        <v>9217</v>
      </c>
      <c r="I51" s="52">
        <v>61.892000000000003</v>
      </c>
      <c r="J51" s="53">
        <v>2996</v>
      </c>
      <c r="K51" s="52">
        <v>20.118200000000002</v>
      </c>
      <c r="L51" s="53">
        <v>2236</v>
      </c>
      <c r="M51" s="52">
        <v>15.014799999999999</v>
      </c>
      <c r="N51" s="54">
        <v>19</v>
      </c>
      <c r="O51" s="52">
        <v>0.12759999999999999</v>
      </c>
      <c r="P51" s="55">
        <v>257</v>
      </c>
      <c r="Q51" s="56">
        <v>1.72576</v>
      </c>
      <c r="R51" s="51">
        <v>2596</v>
      </c>
      <c r="S51" s="56">
        <v>17.432200000000002</v>
      </c>
      <c r="T51" s="65">
        <v>8758</v>
      </c>
      <c r="U51" s="58">
        <v>100</v>
      </c>
    </row>
    <row r="52" spans="1:23" s="24" customFormat="1" ht="15" customHeight="1" x14ac:dyDescent="0.2">
      <c r="A52" s="22" t="s">
        <v>1</v>
      </c>
      <c r="B52" s="59" t="s">
        <v>60</v>
      </c>
      <c r="C52" s="34">
        <v>1456</v>
      </c>
      <c r="D52" s="42">
        <v>49</v>
      </c>
      <c r="E52" s="37">
        <v>3.3654000000000002</v>
      </c>
      <c r="F52" s="39">
        <v>15</v>
      </c>
      <c r="G52" s="37">
        <v>1.0302</v>
      </c>
      <c r="H52" s="38">
        <v>335</v>
      </c>
      <c r="I52" s="37">
        <v>23.007999999999999</v>
      </c>
      <c r="J52" s="38">
        <v>52</v>
      </c>
      <c r="K52" s="37">
        <v>3.5714000000000001</v>
      </c>
      <c r="L52" s="39">
        <v>942</v>
      </c>
      <c r="M52" s="37">
        <v>64.697800000000001</v>
      </c>
      <c r="N52" s="38">
        <v>32</v>
      </c>
      <c r="O52" s="37">
        <v>2.1978</v>
      </c>
      <c r="P52" s="40">
        <v>31</v>
      </c>
      <c r="Q52" s="36">
        <v>2.1291199999999999</v>
      </c>
      <c r="R52" s="35">
        <v>87</v>
      </c>
      <c r="S52" s="36">
        <v>5.9752999999999998</v>
      </c>
      <c r="T52" s="25">
        <v>1029</v>
      </c>
      <c r="U52" s="41">
        <v>100</v>
      </c>
    </row>
    <row r="53" spans="1:23" s="24" customFormat="1" ht="15" customHeight="1" x14ac:dyDescent="0.2">
      <c r="A53" s="22" t="s">
        <v>1</v>
      </c>
      <c r="B53" s="60" t="s">
        <v>61</v>
      </c>
      <c r="C53" s="63">
        <v>145</v>
      </c>
      <c r="D53" s="62">
        <v>1</v>
      </c>
      <c r="E53" s="52">
        <v>0.68969999999999998</v>
      </c>
      <c r="F53" s="53">
        <v>2</v>
      </c>
      <c r="G53" s="52">
        <v>1.3793</v>
      </c>
      <c r="H53" s="54">
        <v>0</v>
      </c>
      <c r="I53" s="52">
        <v>0</v>
      </c>
      <c r="J53" s="53">
        <v>5</v>
      </c>
      <c r="K53" s="52">
        <v>3.4483000000000001</v>
      </c>
      <c r="L53" s="54">
        <v>136</v>
      </c>
      <c r="M53" s="52">
        <v>93.793099999999995</v>
      </c>
      <c r="N53" s="54">
        <v>0</v>
      </c>
      <c r="O53" s="52">
        <v>0</v>
      </c>
      <c r="P53" s="55">
        <v>1</v>
      </c>
      <c r="Q53" s="56">
        <v>0.68966000000000005</v>
      </c>
      <c r="R53" s="62">
        <v>1</v>
      </c>
      <c r="S53" s="56">
        <v>0.68969999999999998</v>
      </c>
      <c r="T53" s="65">
        <v>302</v>
      </c>
      <c r="U53" s="58">
        <v>100</v>
      </c>
    </row>
    <row r="54" spans="1:23" s="24" customFormat="1" ht="15" customHeight="1" x14ac:dyDescent="0.2">
      <c r="A54" s="22" t="s">
        <v>1</v>
      </c>
      <c r="B54" s="59" t="s">
        <v>62</v>
      </c>
      <c r="C54" s="34">
        <v>12154</v>
      </c>
      <c r="D54" s="42">
        <v>29</v>
      </c>
      <c r="E54" s="37">
        <v>0.23860000000000001</v>
      </c>
      <c r="F54" s="39">
        <v>210</v>
      </c>
      <c r="G54" s="64">
        <v>1.7278</v>
      </c>
      <c r="H54" s="38">
        <v>1476</v>
      </c>
      <c r="I54" s="64">
        <v>12.144</v>
      </c>
      <c r="J54" s="39">
        <v>4961</v>
      </c>
      <c r="K54" s="37">
        <v>40.817799999999998</v>
      </c>
      <c r="L54" s="39">
        <v>4835</v>
      </c>
      <c r="M54" s="37">
        <v>39.781100000000002</v>
      </c>
      <c r="N54" s="39">
        <v>9</v>
      </c>
      <c r="O54" s="37">
        <v>7.3999999999999996E-2</v>
      </c>
      <c r="P54" s="43">
        <v>634</v>
      </c>
      <c r="Q54" s="36">
        <v>5.2163899999999996</v>
      </c>
      <c r="R54" s="35">
        <v>654</v>
      </c>
      <c r="S54" s="36">
        <v>5.3808999999999996</v>
      </c>
      <c r="T54" s="25">
        <v>1982</v>
      </c>
      <c r="U54" s="41">
        <v>100</v>
      </c>
    </row>
    <row r="55" spans="1:23" s="24" customFormat="1" ht="15" customHeight="1" x14ac:dyDescent="0.2">
      <c r="A55" s="22" t="s">
        <v>1</v>
      </c>
      <c r="B55" s="60" t="s">
        <v>63</v>
      </c>
      <c r="C55" s="50">
        <v>1531</v>
      </c>
      <c r="D55" s="51">
        <v>26</v>
      </c>
      <c r="E55" s="52">
        <v>1.6981999999999999</v>
      </c>
      <c r="F55" s="53">
        <v>40</v>
      </c>
      <c r="G55" s="52">
        <v>2.6126999999999998</v>
      </c>
      <c r="H55" s="54">
        <v>336</v>
      </c>
      <c r="I55" s="52">
        <v>21.946000000000002</v>
      </c>
      <c r="J55" s="54">
        <v>85</v>
      </c>
      <c r="K55" s="52">
        <v>5.5518999999999998</v>
      </c>
      <c r="L55" s="53">
        <v>888</v>
      </c>
      <c r="M55" s="52">
        <v>58.001300000000001</v>
      </c>
      <c r="N55" s="53">
        <v>14</v>
      </c>
      <c r="O55" s="52">
        <v>0.91439999999999999</v>
      </c>
      <c r="P55" s="61">
        <v>142</v>
      </c>
      <c r="Q55" s="56">
        <v>9.2749799999999993</v>
      </c>
      <c r="R55" s="51">
        <v>85</v>
      </c>
      <c r="S55" s="56">
        <v>5.5518999999999998</v>
      </c>
      <c r="T55" s="65">
        <v>2339</v>
      </c>
      <c r="U55" s="58">
        <v>100</v>
      </c>
    </row>
    <row r="56" spans="1:23" s="24" customFormat="1" ht="15" customHeight="1" x14ac:dyDescent="0.2">
      <c r="A56" s="22" t="s">
        <v>1</v>
      </c>
      <c r="B56" s="59" t="s">
        <v>64</v>
      </c>
      <c r="C56" s="34">
        <v>344</v>
      </c>
      <c r="D56" s="35">
        <v>0</v>
      </c>
      <c r="E56" s="37">
        <v>0</v>
      </c>
      <c r="F56" s="39">
        <v>3</v>
      </c>
      <c r="G56" s="37">
        <v>0.87209999999999999</v>
      </c>
      <c r="H56" s="39">
        <v>7</v>
      </c>
      <c r="I56" s="37">
        <v>2.0350000000000001</v>
      </c>
      <c r="J56" s="38">
        <v>17</v>
      </c>
      <c r="K56" s="37">
        <v>4.9419000000000004</v>
      </c>
      <c r="L56" s="39">
        <v>294</v>
      </c>
      <c r="M56" s="37">
        <v>85.465100000000007</v>
      </c>
      <c r="N56" s="38">
        <v>0</v>
      </c>
      <c r="O56" s="37">
        <v>0</v>
      </c>
      <c r="P56" s="40">
        <v>23</v>
      </c>
      <c r="Q56" s="36">
        <v>6.6860499999999998</v>
      </c>
      <c r="R56" s="42">
        <v>1</v>
      </c>
      <c r="S56" s="36">
        <v>0.29070000000000001</v>
      </c>
      <c r="T56" s="25">
        <v>691</v>
      </c>
      <c r="U56" s="41">
        <v>100</v>
      </c>
    </row>
    <row r="57" spans="1:23" s="24" customFormat="1" ht="15" customHeight="1" x14ac:dyDescent="0.2">
      <c r="A57" s="22" t="s">
        <v>1</v>
      </c>
      <c r="B57" s="60" t="s">
        <v>65</v>
      </c>
      <c r="C57" s="50">
        <v>5120</v>
      </c>
      <c r="D57" s="51">
        <v>176</v>
      </c>
      <c r="E57" s="52">
        <v>3.4375</v>
      </c>
      <c r="F57" s="54">
        <v>63</v>
      </c>
      <c r="G57" s="52">
        <v>1.2304999999999999</v>
      </c>
      <c r="H57" s="53">
        <v>609</v>
      </c>
      <c r="I57" s="52">
        <v>11.895</v>
      </c>
      <c r="J57" s="53">
        <v>929</v>
      </c>
      <c r="K57" s="52">
        <v>18.144500000000001</v>
      </c>
      <c r="L57" s="53">
        <v>3107</v>
      </c>
      <c r="M57" s="52">
        <v>60.683599999999998</v>
      </c>
      <c r="N57" s="53">
        <v>4</v>
      </c>
      <c r="O57" s="52">
        <v>7.8100000000000003E-2</v>
      </c>
      <c r="P57" s="61">
        <v>232</v>
      </c>
      <c r="Q57" s="56">
        <v>4.53125</v>
      </c>
      <c r="R57" s="62">
        <v>161</v>
      </c>
      <c r="S57" s="56">
        <v>3.1444999999999999</v>
      </c>
      <c r="T57" s="65">
        <v>2235</v>
      </c>
      <c r="U57" s="58">
        <v>100</v>
      </c>
    </row>
    <row r="58" spans="1:23" s="24" customFormat="1" ht="15" customHeight="1" x14ac:dyDescent="0.2">
      <c r="A58" s="22" t="s">
        <v>1</v>
      </c>
      <c r="B58" s="59" t="s">
        <v>66</v>
      </c>
      <c r="C58" s="44">
        <v>592</v>
      </c>
      <c r="D58" s="42">
        <v>51</v>
      </c>
      <c r="E58" s="37">
        <v>8.6149000000000004</v>
      </c>
      <c r="F58" s="39">
        <v>1</v>
      </c>
      <c r="G58" s="37">
        <v>0.16889999999999999</v>
      </c>
      <c r="H58" s="38">
        <v>73</v>
      </c>
      <c r="I58" s="37">
        <v>12.331</v>
      </c>
      <c r="J58" s="39">
        <v>7</v>
      </c>
      <c r="K58" s="37">
        <v>1.1823999999999999</v>
      </c>
      <c r="L58" s="39">
        <v>449</v>
      </c>
      <c r="M58" s="37">
        <v>75.8446</v>
      </c>
      <c r="N58" s="39">
        <v>1</v>
      </c>
      <c r="O58" s="37">
        <v>0.16889999999999999</v>
      </c>
      <c r="P58" s="43">
        <v>10</v>
      </c>
      <c r="Q58" s="36">
        <v>1.68919</v>
      </c>
      <c r="R58" s="35">
        <v>9</v>
      </c>
      <c r="S58" s="36">
        <v>1.5203</v>
      </c>
      <c r="T58" s="25">
        <v>366</v>
      </c>
      <c r="U58" s="41">
        <v>100</v>
      </c>
    </row>
    <row r="59" spans="1:23" s="24" customFormat="1" ht="15" customHeight="1" thickBot="1" x14ac:dyDescent="0.25">
      <c r="A59" s="22" t="s">
        <v>1</v>
      </c>
      <c r="B59" s="67" t="s">
        <v>70</v>
      </c>
      <c r="C59" s="68">
        <v>42</v>
      </c>
      <c r="D59" s="69">
        <v>0</v>
      </c>
      <c r="E59" s="70">
        <v>0</v>
      </c>
      <c r="F59" s="71">
        <v>0</v>
      </c>
      <c r="G59" s="70">
        <v>0</v>
      </c>
      <c r="H59" s="72">
        <v>42</v>
      </c>
      <c r="I59" s="70">
        <v>100</v>
      </c>
      <c r="J59" s="71">
        <v>0</v>
      </c>
      <c r="K59" s="70">
        <v>0</v>
      </c>
      <c r="L59" s="71">
        <v>0</v>
      </c>
      <c r="M59" s="70">
        <v>0</v>
      </c>
      <c r="N59" s="71">
        <v>0</v>
      </c>
      <c r="O59" s="70">
        <v>0</v>
      </c>
      <c r="P59" s="73">
        <v>0</v>
      </c>
      <c r="Q59" s="74">
        <v>0</v>
      </c>
      <c r="R59" s="75">
        <v>0</v>
      </c>
      <c r="S59" s="74">
        <v>0</v>
      </c>
      <c r="T59" s="76">
        <v>1099</v>
      </c>
      <c r="U59" s="77">
        <v>100</v>
      </c>
    </row>
    <row r="60" spans="1:23" s="24" customFormat="1" ht="15" customHeight="1" x14ac:dyDescent="0.2">
      <c r="A60" s="22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23"/>
      <c r="T60" s="27"/>
      <c r="U60" s="27"/>
    </row>
    <row r="61" spans="1:23" s="24" customFormat="1" ht="15" customHeight="1" x14ac:dyDescent="0.2">
      <c r="A61" s="22"/>
      <c r="B61" s="26" t="s">
        <v>74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23"/>
      <c r="T61" s="27"/>
      <c r="U61" s="27"/>
    </row>
    <row r="62" spans="1:23" s="24" customFormat="1" ht="15" customHeight="1" x14ac:dyDescent="0.2">
      <c r="A62" s="22"/>
      <c r="B62" s="29" t="str">
        <f>CONCATENATE("NOTE: Table reads (for 50 states, District of Columbia, and Puerto Rico): Of all ",C70, " public school students without disabilities who received ", LOWER(A7), ", ",D70," (",TEXT(E7,"0.0"),"%) were American Indian or Alaska Native.")</f>
        <v>NOTE: Table reads (for 50 states, District of Columbia, and Puerto Rico): Of all 161,352 public school students without disabilities who received referral to law enforcement, 2,739 (1.7%) were American Indian or Alaska Native.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3"/>
      <c r="T62" s="27"/>
      <c r="U62" s="27"/>
    </row>
    <row r="63" spans="1:23" s="24" customFormat="1" ht="15" customHeight="1" x14ac:dyDescent="0.2">
      <c r="A63" s="22"/>
      <c r="B63" s="85" t="s">
        <v>73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</row>
    <row r="64" spans="1:23" s="30" customFormat="1" ht="14.1" customHeight="1" x14ac:dyDescent="0.2">
      <c r="A64" s="33"/>
      <c r="B64" s="85" t="s">
        <v>71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</row>
    <row r="66" spans="2:23" ht="15" customHeight="1" x14ac:dyDescent="0.2">
      <c r="B66" s="45"/>
      <c r="C66" s="46" t="str">
        <f>IF(ISTEXT(C7),LEFT(C7,3),TEXT(C7,"#,##0"))</f>
        <v>161,352</v>
      </c>
      <c r="D66" s="46" t="str">
        <f>IF(ISTEXT(D7),LEFT(D7,3),TEXT(D7,"#,##0"))</f>
        <v>2,739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7"/>
      <c r="S66" s="48"/>
      <c r="T66" s="5"/>
      <c r="U66" s="5"/>
      <c r="V66" s="48"/>
      <c r="W66" s="32"/>
    </row>
    <row r="67" spans="2:23" s="32" customFormat="1" ht="1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5"/>
      <c r="T67" s="6"/>
      <c r="U67" s="6"/>
      <c r="V67" s="33"/>
      <c r="W67" s="33"/>
    </row>
    <row r="70" spans="2:23" ht="15" customHeight="1" x14ac:dyDescent="0.2">
      <c r="C70" s="49" t="str">
        <f>IF(ISTEXT(C7),LEFT(C7,3),TEXT(C7,"#,##0"))</f>
        <v>161,352</v>
      </c>
      <c r="D70" s="49" t="str">
        <f>IF(ISTEXT(D7),LEFT(D7,3),TEXT(D7,"#,##0"))</f>
        <v>2,739</v>
      </c>
    </row>
  </sheetData>
  <sortState xmlns:xlrd2="http://schemas.microsoft.com/office/spreadsheetml/2017/richdata2" ref="B8:U59">
    <sortCondition ref="B8:B59"/>
  </sortState>
  <mergeCells count="16">
    <mergeCell ref="B2:U2"/>
    <mergeCell ref="P5:Q5"/>
    <mergeCell ref="R4:S5"/>
    <mergeCell ref="B63:W63"/>
    <mergeCell ref="B64:W64"/>
    <mergeCell ref="B4:B5"/>
    <mergeCell ref="C4:C5"/>
    <mergeCell ref="D4:Q4"/>
    <mergeCell ref="T4:T5"/>
    <mergeCell ref="U4:U5"/>
    <mergeCell ref="D5:E5"/>
    <mergeCell ref="F5:G5"/>
    <mergeCell ref="H5:I5"/>
    <mergeCell ref="J5:K5"/>
    <mergeCell ref="L5:M5"/>
    <mergeCell ref="N5:O5"/>
  </mergeCells>
  <phoneticPr fontId="15" type="noConversion"/>
  <printOptions horizontalCentered="1"/>
  <pageMargins left="0.25" right="0.25" top="0.75" bottom="0.75" header="0.3" footer="0.3"/>
  <pageSetup scale="46" orientation="landscape" horizontalDpi="2400" verticalDpi="2400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1"/>
  <sheetViews>
    <sheetView showGridLines="0" zoomScale="80" zoomScaleNormal="80" workbookViewId="0">
      <selection activeCell="B7" sqref="B7"/>
    </sheetView>
  </sheetViews>
  <sheetFormatPr defaultColWidth="10.140625" defaultRowHeight="14.25" x14ac:dyDescent="0.2"/>
  <cols>
    <col min="1" max="1" width="8.28515625" style="31" customWidth="1"/>
    <col min="2" max="2" width="47" style="6" customWidth="1"/>
    <col min="3" max="17" width="12.7109375" style="6" customWidth="1"/>
    <col min="18" max="18" width="12.7109375" style="5" customWidth="1"/>
    <col min="19" max="19" width="12.7109375" style="32" customWidth="1"/>
    <col min="20" max="21" width="12.7109375" style="6" customWidth="1"/>
    <col min="22" max="16384" width="10.140625" style="33"/>
  </cols>
  <sheetData>
    <row r="1" spans="1:23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3" s="8" customFormat="1" ht="15" customHeight="1" x14ac:dyDescent="0.25">
      <c r="A2" s="7"/>
      <c r="B2" s="100" t="str">
        <f>CONCATENATE("Number and percentage of public school male students without disabilities receiving ",LOWER(A7), " by race/ethnicity and English proficiency, by state: School Year 2017-18")</f>
        <v>Number and percentage of public school male students without disabilities receiving referral to law enforcement by race/ethnicity and English proficiency, by state: School Year 2017-18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78"/>
      <c r="W2" s="78"/>
    </row>
    <row r="3" spans="1:23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</row>
    <row r="4" spans="1:23" s="12" customFormat="1" ht="24.95" customHeight="1" x14ac:dyDescent="0.2">
      <c r="A4" s="11"/>
      <c r="B4" s="86" t="s">
        <v>0</v>
      </c>
      <c r="C4" s="88" t="s">
        <v>14</v>
      </c>
      <c r="D4" s="90" t="s">
        <v>15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81" t="s">
        <v>13</v>
      </c>
      <c r="S4" s="82"/>
      <c r="T4" s="93" t="s">
        <v>68</v>
      </c>
      <c r="U4" s="95" t="s">
        <v>2</v>
      </c>
    </row>
    <row r="5" spans="1:23" s="12" customFormat="1" ht="24.95" customHeight="1" x14ac:dyDescent="0.2">
      <c r="A5" s="11"/>
      <c r="B5" s="87"/>
      <c r="C5" s="89"/>
      <c r="D5" s="97" t="s">
        <v>3</v>
      </c>
      <c r="E5" s="98"/>
      <c r="F5" s="99" t="s">
        <v>4</v>
      </c>
      <c r="G5" s="98"/>
      <c r="H5" s="79" t="s">
        <v>5</v>
      </c>
      <c r="I5" s="98"/>
      <c r="J5" s="79" t="s">
        <v>6</v>
      </c>
      <c r="K5" s="98"/>
      <c r="L5" s="79" t="s">
        <v>7</v>
      </c>
      <c r="M5" s="98"/>
      <c r="N5" s="79" t="s">
        <v>8</v>
      </c>
      <c r="O5" s="98"/>
      <c r="P5" s="79" t="s">
        <v>9</v>
      </c>
      <c r="Q5" s="80"/>
      <c r="R5" s="83"/>
      <c r="S5" s="84"/>
      <c r="T5" s="94"/>
      <c r="U5" s="96"/>
    </row>
    <row r="6" spans="1:23" s="12" customFormat="1" ht="15" customHeight="1" thickBot="1" x14ac:dyDescent="0.25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</row>
    <row r="7" spans="1:23" s="24" customFormat="1" ht="15" customHeight="1" x14ac:dyDescent="0.2">
      <c r="A7" s="22" t="s">
        <v>12</v>
      </c>
      <c r="B7" s="66" t="s">
        <v>69</v>
      </c>
      <c r="C7" s="50">
        <v>106730</v>
      </c>
      <c r="D7" s="51">
        <v>1680</v>
      </c>
      <c r="E7" s="52">
        <v>1.5741000000000001</v>
      </c>
      <c r="F7" s="53">
        <v>2199</v>
      </c>
      <c r="G7" s="52">
        <v>2.0602999999999998</v>
      </c>
      <c r="H7" s="53">
        <v>28873</v>
      </c>
      <c r="I7" s="52">
        <v>27.052</v>
      </c>
      <c r="J7" s="53">
        <v>26997</v>
      </c>
      <c r="K7" s="52">
        <v>25.294699999999999</v>
      </c>
      <c r="L7" s="53">
        <v>42289</v>
      </c>
      <c r="M7" s="52">
        <v>39.622399999999999</v>
      </c>
      <c r="N7" s="54">
        <v>460</v>
      </c>
      <c r="O7" s="52">
        <v>0.43099999999999999</v>
      </c>
      <c r="P7" s="55">
        <v>4232</v>
      </c>
      <c r="Q7" s="56">
        <v>3.96515</v>
      </c>
      <c r="R7" s="57">
        <v>7863</v>
      </c>
      <c r="S7" s="56">
        <v>7.3672000000000004</v>
      </c>
      <c r="T7" s="65">
        <v>97632</v>
      </c>
      <c r="U7" s="58">
        <v>99.933000000000007</v>
      </c>
    </row>
    <row r="8" spans="1:23" s="24" customFormat="1" ht="15" customHeight="1" x14ac:dyDescent="0.2">
      <c r="A8" s="22" t="s">
        <v>1</v>
      </c>
      <c r="B8" s="59" t="s">
        <v>17</v>
      </c>
      <c r="C8" s="34">
        <v>943</v>
      </c>
      <c r="D8" s="35">
        <v>13</v>
      </c>
      <c r="E8" s="37">
        <v>1.3786</v>
      </c>
      <c r="F8" s="39">
        <v>3</v>
      </c>
      <c r="G8" s="37">
        <v>0.31809999999999999</v>
      </c>
      <c r="H8" s="38">
        <v>49</v>
      </c>
      <c r="I8" s="37">
        <v>5.1959999999999997</v>
      </c>
      <c r="J8" s="39">
        <v>429</v>
      </c>
      <c r="K8" s="37">
        <v>45.493099999999998</v>
      </c>
      <c r="L8" s="39">
        <v>439</v>
      </c>
      <c r="M8" s="37">
        <v>46.553600000000003</v>
      </c>
      <c r="N8" s="39">
        <v>0</v>
      </c>
      <c r="O8" s="37">
        <v>0</v>
      </c>
      <c r="P8" s="43">
        <v>10</v>
      </c>
      <c r="Q8" s="36">
        <v>1.0604499999999999</v>
      </c>
      <c r="R8" s="35">
        <v>28</v>
      </c>
      <c r="S8" s="36">
        <v>2.9691999999999998</v>
      </c>
      <c r="T8" s="25">
        <v>1390</v>
      </c>
      <c r="U8" s="41">
        <v>100</v>
      </c>
    </row>
    <row r="9" spans="1:23" s="24" customFormat="1" ht="15" customHeight="1" x14ac:dyDescent="0.2">
      <c r="A9" s="22" t="s">
        <v>1</v>
      </c>
      <c r="B9" s="60" t="s">
        <v>16</v>
      </c>
      <c r="C9" s="50">
        <v>245</v>
      </c>
      <c r="D9" s="51">
        <v>109</v>
      </c>
      <c r="E9" s="52">
        <v>44.489800000000002</v>
      </c>
      <c r="F9" s="53">
        <v>6</v>
      </c>
      <c r="G9" s="52">
        <v>2.4489999999999998</v>
      </c>
      <c r="H9" s="53">
        <v>13</v>
      </c>
      <c r="I9" s="52">
        <v>5.306</v>
      </c>
      <c r="J9" s="54">
        <v>6</v>
      </c>
      <c r="K9" s="52">
        <v>2.4489999999999998</v>
      </c>
      <c r="L9" s="54">
        <v>89</v>
      </c>
      <c r="M9" s="52">
        <v>36.326500000000003</v>
      </c>
      <c r="N9" s="53">
        <v>4</v>
      </c>
      <c r="O9" s="52">
        <v>1.6327</v>
      </c>
      <c r="P9" s="61">
        <v>18</v>
      </c>
      <c r="Q9" s="56">
        <v>7.34694</v>
      </c>
      <c r="R9" s="62">
        <v>46</v>
      </c>
      <c r="S9" s="56">
        <v>18.775500000000001</v>
      </c>
      <c r="T9" s="65">
        <v>506</v>
      </c>
      <c r="U9" s="58">
        <v>100</v>
      </c>
    </row>
    <row r="10" spans="1:23" s="24" customFormat="1" ht="15" customHeight="1" x14ac:dyDescent="0.2">
      <c r="A10" s="22" t="s">
        <v>1</v>
      </c>
      <c r="B10" s="59" t="s">
        <v>19</v>
      </c>
      <c r="C10" s="34">
        <v>2898</v>
      </c>
      <c r="D10" s="42">
        <v>383</v>
      </c>
      <c r="E10" s="37">
        <v>13.215999999999999</v>
      </c>
      <c r="F10" s="39">
        <v>35</v>
      </c>
      <c r="G10" s="37">
        <v>1.2077</v>
      </c>
      <c r="H10" s="38">
        <v>1396</v>
      </c>
      <c r="I10" s="37">
        <v>48.170999999999999</v>
      </c>
      <c r="J10" s="39">
        <v>187</v>
      </c>
      <c r="K10" s="37">
        <v>6.4527000000000001</v>
      </c>
      <c r="L10" s="38">
        <v>808</v>
      </c>
      <c r="M10" s="37">
        <v>27.8813</v>
      </c>
      <c r="N10" s="38">
        <v>4</v>
      </c>
      <c r="O10" s="37">
        <v>0.13800000000000001</v>
      </c>
      <c r="P10" s="40">
        <v>85</v>
      </c>
      <c r="Q10" s="36">
        <v>2.9330599999999998</v>
      </c>
      <c r="R10" s="42">
        <v>156</v>
      </c>
      <c r="S10" s="36">
        <v>5.383</v>
      </c>
      <c r="T10" s="25">
        <v>2000</v>
      </c>
      <c r="U10" s="41">
        <v>100</v>
      </c>
    </row>
    <row r="11" spans="1:23" s="24" customFormat="1" ht="15" customHeight="1" x14ac:dyDescent="0.2">
      <c r="A11" s="22" t="s">
        <v>1</v>
      </c>
      <c r="B11" s="60" t="s">
        <v>18</v>
      </c>
      <c r="C11" s="50">
        <v>827</v>
      </c>
      <c r="D11" s="51">
        <v>8</v>
      </c>
      <c r="E11" s="52">
        <v>0.96740000000000004</v>
      </c>
      <c r="F11" s="54">
        <v>4</v>
      </c>
      <c r="G11" s="52">
        <v>0.48370000000000002</v>
      </c>
      <c r="H11" s="53">
        <v>82</v>
      </c>
      <c r="I11" s="52">
        <v>9.9149999999999991</v>
      </c>
      <c r="J11" s="53">
        <v>166</v>
      </c>
      <c r="K11" s="52">
        <v>20.072600000000001</v>
      </c>
      <c r="L11" s="53">
        <v>537</v>
      </c>
      <c r="M11" s="52">
        <v>64.933499999999995</v>
      </c>
      <c r="N11" s="53">
        <v>1</v>
      </c>
      <c r="O11" s="52">
        <v>0.12089999999999999</v>
      </c>
      <c r="P11" s="61">
        <v>29</v>
      </c>
      <c r="Q11" s="56">
        <v>3.50665</v>
      </c>
      <c r="R11" s="62">
        <v>26</v>
      </c>
      <c r="S11" s="56">
        <v>3.1438999999999999</v>
      </c>
      <c r="T11" s="65">
        <v>1088</v>
      </c>
      <c r="U11" s="58">
        <v>100</v>
      </c>
    </row>
    <row r="12" spans="1:23" s="24" customFormat="1" ht="15" customHeight="1" x14ac:dyDescent="0.2">
      <c r="A12" s="22" t="s">
        <v>1</v>
      </c>
      <c r="B12" s="59" t="s">
        <v>20</v>
      </c>
      <c r="C12" s="34">
        <v>13168</v>
      </c>
      <c r="D12" s="35">
        <v>103</v>
      </c>
      <c r="E12" s="37">
        <v>0.78220000000000001</v>
      </c>
      <c r="F12" s="38">
        <v>724</v>
      </c>
      <c r="G12" s="37">
        <v>5.4981999999999998</v>
      </c>
      <c r="H12" s="39">
        <v>7634</v>
      </c>
      <c r="I12" s="37">
        <v>57.973999999999997</v>
      </c>
      <c r="J12" s="39">
        <v>1721</v>
      </c>
      <c r="K12" s="37">
        <v>13.069599999999999</v>
      </c>
      <c r="L12" s="39">
        <v>2180</v>
      </c>
      <c r="M12" s="37">
        <v>16.555299999999999</v>
      </c>
      <c r="N12" s="38">
        <v>72</v>
      </c>
      <c r="O12" s="37">
        <v>0.54679999999999995</v>
      </c>
      <c r="P12" s="43">
        <v>734</v>
      </c>
      <c r="Q12" s="36">
        <v>5.5741199999999997</v>
      </c>
      <c r="R12" s="42">
        <v>1428</v>
      </c>
      <c r="S12" s="36">
        <v>10.8445</v>
      </c>
      <c r="T12" s="25">
        <v>10121</v>
      </c>
      <c r="U12" s="41">
        <v>99.772999999999996</v>
      </c>
    </row>
    <row r="13" spans="1:23" s="24" customFormat="1" ht="15" customHeight="1" x14ac:dyDescent="0.2">
      <c r="A13" s="22" t="s">
        <v>1</v>
      </c>
      <c r="B13" s="60" t="s">
        <v>21</v>
      </c>
      <c r="C13" s="50">
        <v>2417</v>
      </c>
      <c r="D13" s="51">
        <v>25</v>
      </c>
      <c r="E13" s="52">
        <v>1.0343</v>
      </c>
      <c r="F13" s="54">
        <v>35</v>
      </c>
      <c r="G13" s="52">
        <v>1.4480999999999999</v>
      </c>
      <c r="H13" s="53">
        <v>976</v>
      </c>
      <c r="I13" s="52">
        <v>40.381</v>
      </c>
      <c r="J13" s="54">
        <v>193</v>
      </c>
      <c r="K13" s="52">
        <v>7.9851000000000001</v>
      </c>
      <c r="L13" s="53">
        <v>1075</v>
      </c>
      <c r="M13" s="52">
        <v>44.476599999999998</v>
      </c>
      <c r="N13" s="53">
        <v>5</v>
      </c>
      <c r="O13" s="52">
        <v>0.2069</v>
      </c>
      <c r="P13" s="55">
        <v>108</v>
      </c>
      <c r="Q13" s="56">
        <v>4.46835</v>
      </c>
      <c r="R13" s="51">
        <v>348</v>
      </c>
      <c r="S13" s="56">
        <v>14.398</v>
      </c>
      <c r="T13" s="65">
        <v>1908</v>
      </c>
      <c r="U13" s="58">
        <v>100</v>
      </c>
    </row>
    <row r="14" spans="1:23" s="24" customFormat="1" ht="15" customHeight="1" x14ac:dyDescent="0.2">
      <c r="A14" s="22" t="s">
        <v>1</v>
      </c>
      <c r="B14" s="59" t="s">
        <v>22</v>
      </c>
      <c r="C14" s="44">
        <v>723</v>
      </c>
      <c r="D14" s="35">
        <v>3</v>
      </c>
      <c r="E14" s="37">
        <v>0.41489999999999999</v>
      </c>
      <c r="F14" s="39">
        <v>16</v>
      </c>
      <c r="G14" s="37">
        <v>2.2130000000000001</v>
      </c>
      <c r="H14" s="38">
        <v>194</v>
      </c>
      <c r="I14" s="37">
        <v>26.832999999999998</v>
      </c>
      <c r="J14" s="38">
        <v>179</v>
      </c>
      <c r="K14" s="37">
        <v>24.757999999999999</v>
      </c>
      <c r="L14" s="38">
        <v>300</v>
      </c>
      <c r="M14" s="37">
        <v>41.4938</v>
      </c>
      <c r="N14" s="39">
        <v>1</v>
      </c>
      <c r="O14" s="37">
        <v>0.13830000000000001</v>
      </c>
      <c r="P14" s="40">
        <v>30</v>
      </c>
      <c r="Q14" s="36">
        <v>4.1493799999999998</v>
      </c>
      <c r="R14" s="42">
        <v>35</v>
      </c>
      <c r="S14" s="36">
        <v>4.8409000000000004</v>
      </c>
      <c r="T14" s="25">
        <v>1214</v>
      </c>
      <c r="U14" s="41">
        <v>100</v>
      </c>
    </row>
    <row r="15" spans="1:23" s="24" customFormat="1" ht="15" customHeight="1" x14ac:dyDescent="0.2">
      <c r="A15" s="22" t="s">
        <v>1</v>
      </c>
      <c r="B15" s="60" t="s">
        <v>24</v>
      </c>
      <c r="C15" s="63">
        <v>365</v>
      </c>
      <c r="D15" s="51">
        <v>3</v>
      </c>
      <c r="E15" s="52">
        <v>0.82189999999999996</v>
      </c>
      <c r="F15" s="53">
        <v>4</v>
      </c>
      <c r="G15" s="52">
        <v>1.0959000000000001</v>
      </c>
      <c r="H15" s="53">
        <v>53</v>
      </c>
      <c r="I15" s="52">
        <v>14.521000000000001</v>
      </c>
      <c r="J15" s="54">
        <v>180</v>
      </c>
      <c r="K15" s="52">
        <v>49.315100000000001</v>
      </c>
      <c r="L15" s="53">
        <v>100</v>
      </c>
      <c r="M15" s="52">
        <v>27.397300000000001</v>
      </c>
      <c r="N15" s="54">
        <v>0</v>
      </c>
      <c r="O15" s="52">
        <v>0</v>
      </c>
      <c r="P15" s="55">
        <v>25</v>
      </c>
      <c r="Q15" s="56">
        <v>6.8493199999999996</v>
      </c>
      <c r="R15" s="62">
        <v>26</v>
      </c>
      <c r="S15" s="56">
        <v>7.1233000000000004</v>
      </c>
      <c r="T15" s="65">
        <v>231</v>
      </c>
      <c r="U15" s="58">
        <v>100</v>
      </c>
    </row>
    <row r="16" spans="1:23" s="24" customFormat="1" ht="15" customHeight="1" x14ac:dyDescent="0.2">
      <c r="A16" s="22" t="s">
        <v>1</v>
      </c>
      <c r="B16" s="59" t="s">
        <v>23</v>
      </c>
      <c r="C16" s="44">
        <v>61</v>
      </c>
      <c r="D16" s="42">
        <v>0</v>
      </c>
      <c r="E16" s="37">
        <v>0</v>
      </c>
      <c r="F16" s="38">
        <v>0</v>
      </c>
      <c r="G16" s="37">
        <v>0</v>
      </c>
      <c r="H16" s="39">
        <v>5</v>
      </c>
      <c r="I16" s="37">
        <v>8.1969999999999992</v>
      </c>
      <c r="J16" s="38">
        <v>55</v>
      </c>
      <c r="K16" s="37">
        <v>90.163899999999998</v>
      </c>
      <c r="L16" s="39">
        <v>1</v>
      </c>
      <c r="M16" s="37">
        <v>1.6393</v>
      </c>
      <c r="N16" s="38">
        <v>0</v>
      </c>
      <c r="O16" s="37">
        <v>0</v>
      </c>
      <c r="P16" s="40">
        <v>0</v>
      </c>
      <c r="Q16" s="36">
        <v>0</v>
      </c>
      <c r="R16" s="35">
        <v>5</v>
      </c>
      <c r="S16" s="36">
        <v>8.1966999999999999</v>
      </c>
      <c r="T16" s="25">
        <v>228</v>
      </c>
      <c r="U16" s="41">
        <v>100</v>
      </c>
    </row>
    <row r="17" spans="1:21" s="24" customFormat="1" ht="15" customHeight="1" x14ac:dyDescent="0.2">
      <c r="A17" s="22" t="s">
        <v>1</v>
      </c>
      <c r="B17" s="60" t="s">
        <v>25</v>
      </c>
      <c r="C17" s="50">
        <v>11056</v>
      </c>
      <c r="D17" s="51">
        <v>40</v>
      </c>
      <c r="E17" s="52">
        <v>0.36180000000000001</v>
      </c>
      <c r="F17" s="54">
        <v>112</v>
      </c>
      <c r="G17" s="52">
        <v>1.0129999999999999</v>
      </c>
      <c r="H17" s="53">
        <v>2647</v>
      </c>
      <c r="I17" s="52">
        <v>23.942</v>
      </c>
      <c r="J17" s="54">
        <v>3892</v>
      </c>
      <c r="K17" s="52">
        <v>35.202599999999997</v>
      </c>
      <c r="L17" s="54">
        <v>3926</v>
      </c>
      <c r="M17" s="52">
        <v>35.510100000000001</v>
      </c>
      <c r="N17" s="54">
        <v>23</v>
      </c>
      <c r="O17" s="52">
        <v>0.20799999999999999</v>
      </c>
      <c r="P17" s="61">
        <v>416</v>
      </c>
      <c r="Q17" s="56">
        <v>3.7626599999999999</v>
      </c>
      <c r="R17" s="51">
        <v>581</v>
      </c>
      <c r="S17" s="56">
        <v>5.2550999999999997</v>
      </c>
      <c r="T17" s="65">
        <v>3976</v>
      </c>
      <c r="U17" s="58">
        <v>100</v>
      </c>
    </row>
    <row r="18" spans="1:21" s="24" customFormat="1" ht="15" customHeight="1" x14ac:dyDescent="0.2">
      <c r="A18" s="22" t="s">
        <v>1</v>
      </c>
      <c r="B18" s="59" t="s">
        <v>26</v>
      </c>
      <c r="C18" s="34">
        <v>3084</v>
      </c>
      <c r="D18" s="42">
        <v>4</v>
      </c>
      <c r="E18" s="37">
        <v>0.12970000000000001</v>
      </c>
      <c r="F18" s="39">
        <v>28</v>
      </c>
      <c r="G18" s="37">
        <v>0.90790000000000004</v>
      </c>
      <c r="H18" s="39">
        <v>324</v>
      </c>
      <c r="I18" s="37">
        <v>10.506</v>
      </c>
      <c r="J18" s="39">
        <v>1665</v>
      </c>
      <c r="K18" s="37">
        <v>53.988300000000002</v>
      </c>
      <c r="L18" s="39">
        <v>956</v>
      </c>
      <c r="M18" s="37">
        <v>30.998699999999999</v>
      </c>
      <c r="N18" s="39">
        <v>1</v>
      </c>
      <c r="O18" s="37" t="s">
        <v>75</v>
      </c>
      <c r="P18" s="40">
        <v>106</v>
      </c>
      <c r="Q18" s="36">
        <v>3.43709</v>
      </c>
      <c r="R18" s="42">
        <v>67</v>
      </c>
      <c r="S18" s="36">
        <v>2.1724999999999999</v>
      </c>
      <c r="T18" s="25">
        <v>2416</v>
      </c>
      <c r="U18" s="41">
        <v>100</v>
      </c>
    </row>
    <row r="19" spans="1:21" s="24" customFormat="1" ht="15" customHeight="1" x14ac:dyDescent="0.2">
      <c r="A19" s="22" t="s">
        <v>1</v>
      </c>
      <c r="B19" s="60" t="s">
        <v>27</v>
      </c>
      <c r="C19" s="50">
        <v>366</v>
      </c>
      <c r="D19" s="51">
        <v>1</v>
      </c>
      <c r="E19" s="52">
        <v>0.2732</v>
      </c>
      <c r="F19" s="53">
        <v>74</v>
      </c>
      <c r="G19" s="52">
        <v>20.218599999999999</v>
      </c>
      <c r="H19" s="53">
        <v>27</v>
      </c>
      <c r="I19" s="52">
        <v>7.3769999999999998</v>
      </c>
      <c r="J19" s="53">
        <v>10</v>
      </c>
      <c r="K19" s="52">
        <v>2.7322000000000002</v>
      </c>
      <c r="L19" s="53">
        <v>37</v>
      </c>
      <c r="M19" s="52">
        <v>10.109299999999999</v>
      </c>
      <c r="N19" s="53">
        <v>188</v>
      </c>
      <c r="O19" s="52">
        <v>51.366100000000003</v>
      </c>
      <c r="P19" s="55">
        <v>29</v>
      </c>
      <c r="Q19" s="56">
        <v>7.9234999999999998</v>
      </c>
      <c r="R19" s="51">
        <v>29</v>
      </c>
      <c r="S19" s="56">
        <v>7.9234999999999998</v>
      </c>
      <c r="T19" s="65">
        <v>292</v>
      </c>
      <c r="U19" s="58">
        <v>100</v>
      </c>
    </row>
    <row r="20" spans="1:21" s="24" customFormat="1" ht="15" customHeight="1" x14ac:dyDescent="0.2">
      <c r="A20" s="22" t="s">
        <v>1</v>
      </c>
      <c r="B20" s="59" t="s">
        <v>29</v>
      </c>
      <c r="C20" s="44">
        <v>852</v>
      </c>
      <c r="D20" s="42">
        <v>42</v>
      </c>
      <c r="E20" s="37">
        <v>4.9295999999999998</v>
      </c>
      <c r="F20" s="38">
        <v>10</v>
      </c>
      <c r="G20" s="37">
        <v>1.1737</v>
      </c>
      <c r="H20" s="39">
        <v>162</v>
      </c>
      <c r="I20" s="37">
        <v>19.013999999999999</v>
      </c>
      <c r="J20" s="38">
        <v>10</v>
      </c>
      <c r="K20" s="37">
        <v>1.1737</v>
      </c>
      <c r="L20" s="38">
        <v>587</v>
      </c>
      <c r="M20" s="37">
        <v>68.896699999999996</v>
      </c>
      <c r="N20" s="38">
        <v>1</v>
      </c>
      <c r="O20" s="37">
        <v>0.1174</v>
      </c>
      <c r="P20" s="40">
        <v>40</v>
      </c>
      <c r="Q20" s="36">
        <v>4.6948400000000001</v>
      </c>
      <c r="R20" s="42">
        <v>38</v>
      </c>
      <c r="S20" s="36">
        <v>4.4600999999999997</v>
      </c>
      <c r="T20" s="25">
        <v>725</v>
      </c>
      <c r="U20" s="41">
        <v>100</v>
      </c>
    </row>
    <row r="21" spans="1:21" s="24" customFormat="1" ht="15" customHeight="1" x14ac:dyDescent="0.2">
      <c r="A21" s="22" t="s">
        <v>1</v>
      </c>
      <c r="B21" s="60" t="s">
        <v>30</v>
      </c>
      <c r="C21" s="50">
        <v>5855</v>
      </c>
      <c r="D21" s="62">
        <v>12</v>
      </c>
      <c r="E21" s="52">
        <v>0.20499999999999999</v>
      </c>
      <c r="F21" s="53">
        <v>156</v>
      </c>
      <c r="G21" s="52">
        <v>2.6644000000000001</v>
      </c>
      <c r="H21" s="54">
        <v>1853</v>
      </c>
      <c r="I21" s="52">
        <v>31.648</v>
      </c>
      <c r="J21" s="53">
        <v>2120</v>
      </c>
      <c r="K21" s="52">
        <v>36.208399999999997</v>
      </c>
      <c r="L21" s="53">
        <v>1581</v>
      </c>
      <c r="M21" s="52">
        <v>27.002600000000001</v>
      </c>
      <c r="N21" s="53">
        <v>6</v>
      </c>
      <c r="O21" s="52">
        <v>0.10249999999999999</v>
      </c>
      <c r="P21" s="61">
        <v>127</v>
      </c>
      <c r="Q21" s="56">
        <v>2.1690900000000002</v>
      </c>
      <c r="R21" s="51">
        <v>385</v>
      </c>
      <c r="S21" s="56">
        <v>6.5755999999999997</v>
      </c>
      <c r="T21" s="65">
        <v>4145</v>
      </c>
      <c r="U21" s="58">
        <v>100</v>
      </c>
    </row>
    <row r="22" spans="1:21" s="24" customFormat="1" ht="15" customHeight="1" x14ac:dyDescent="0.2">
      <c r="A22" s="22" t="s">
        <v>1</v>
      </c>
      <c r="B22" s="59" t="s">
        <v>31</v>
      </c>
      <c r="C22" s="34">
        <v>1455</v>
      </c>
      <c r="D22" s="35">
        <v>5</v>
      </c>
      <c r="E22" s="37">
        <v>0.34360000000000002</v>
      </c>
      <c r="F22" s="38">
        <v>9</v>
      </c>
      <c r="G22" s="37">
        <v>0.61860000000000004</v>
      </c>
      <c r="H22" s="38">
        <v>98</v>
      </c>
      <c r="I22" s="37">
        <v>6.7350000000000003</v>
      </c>
      <c r="J22" s="39">
        <v>225</v>
      </c>
      <c r="K22" s="37">
        <v>15.463900000000001</v>
      </c>
      <c r="L22" s="39">
        <v>1040</v>
      </c>
      <c r="M22" s="37">
        <v>71.477699999999999</v>
      </c>
      <c r="N22" s="39">
        <v>1</v>
      </c>
      <c r="O22" s="37">
        <v>6.8699999999999997E-2</v>
      </c>
      <c r="P22" s="43">
        <v>77</v>
      </c>
      <c r="Q22" s="36">
        <v>5.2920999999999996</v>
      </c>
      <c r="R22" s="42">
        <v>42</v>
      </c>
      <c r="S22" s="36">
        <v>2.8866000000000001</v>
      </c>
      <c r="T22" s="25">
        <v>1886</v>
      </c>
      <c r="U22" s="41">
        <v>100</v>
      </c>
    </row>
    <row r="23" spans="1:21" s="24" customFormat="1" ht="15" customHeight="1" x14ac:dyDescent="0.2">
      <c r="A23" s="22" t="s">
        <v>1</v>
      </c>
      <c r="B23" s="60" t="s">
        <v>28</v>
      </c>
      <c r="C23" s="50">
        <v>1064</v>
      </c>
      <c r="D23" s="51">
        <v>2</v>
      </c>
      <c r="E23" s="52">
        <v>0.188</v>
      </c>
      <c r="F23" s="53">
        <v>12</v>
      </c>
      <c r="G23" s="52">
        <v>1.1277999999999999</v>
      </c>
      <c r="H23" s="53">
        <v>156</v>
      </c>
      <c r="I23" s="52">
        <v>14.662000000000001</v>
      </c>
      <c r="J23" s="53">
        <v>205</v>
      </c>
      <c r="K23" s="52">
        <v>19.2669</v>
      </c>
      <c r="L23" s="53">
        <v>632</v>
      </c>
      <c r="M23" s="52">
        <v>59.398499999999999</v>
      </c>
      <c r="N23" s="53">
        <v>4</v>
      </c>
      <c r="O23" s="52">
        <v>0.37590000000000001</v>
      </c>
      <c r="P23" s="61">
        <v>53</v>
      </c>
      <c r="Q23" s="56">
        <v>4.9812000000000003</v>
      </c>
      <c r="R23" s="62">
        <v>89</v>
      </c>
      <c r="S23" s="56">
        <v>8.3646999999999991</v>
      </c>
      <c r="T23" s="65">
        <v>1343</v>
      </c>
      <c r="U23" s="58">
        <v>100</v>
      </c>
    </row>
    <row r="24" spans="1:21" s="24" customFormat="1" ht="15" customHeight="1" x14ac:dyDescent="0.2">
      <c r="A24" s="22" t="s">
        <v>1</v>
      </c>
      <c r="B24" s="59" t="s">
        <v>32</v>
      </c>
      <c r="C24" s="34">
        <v>918</v>
      </c>
      <c r="D24" s="42">
        <v>15</v>
      </c>
      <c r="E24" s="37">
        <v>1.6339999999999999</v>
      </c>
      <c r="F24" s="39">
        <v>12</v>
      </c>
      <c r="G24" s="37">
        <v>1.3071999999999999</v>
      </c>
      <c r="H24" s="38">
        <v>159</v>
      </c>
      <c r="I24" s="37">
        <v>17.32</v>
      </c>
      <c r="J24" s="39">
        <v>116</v>
      </c>
      <c r="K24" s="37">
        <v>12.636200000000001</v>
      </c>
      <c r="L24" s="39">
        <v>556</v>
      </c>
      <c r="M24" s="37">
        <v>60.566400000000002</v>
      </c>
      <c r="N24" s="39">
        <v>3</v>
      </c>
      <c r="O24" s="37">
        <v>0.32679999999999998</v>
      </c>
      <c r="P24" s="43">
        <v>57</v>
      </c>
      <c r="Q24" s="36">
        <v>6.2091500000000002</v>
      </c>
      <c r="R24" s="42">
        <v>70</v>
      </c>
      <c r="S24" s="36">
        <v>7.6253000000000002</v>
      </c>
      <c r="T24" s="25">
        <v>1350</v>
      </c>
      <c r="U24" s="41">
        <v>100</v>
      </c>
    </row>
    <row r="25" spans="1:21" s="24" customFormat="1" ht="15" customHeight="1" x14ac:dyDescent="0.2">
      <c r="A25" s="22" t="s">
        <v>1</v>
      </c>
      <c r="B25" s="60" t="s">
        <v>33</v>
      </c>
      <c r="C25" s="63">
        <v>1612</v>
      </c>
      <c r="D25" s="51">
        <v>1</v>
      </c>
      <c r="E25" s="52">
        <v>6.2E-2</v>
      </c>
      <c r="F25" s="53">
        <v>4</v>
      </c>
      <c r="G25" s="52">
        <v>0.24809999999999999</v>
      </c>
      <c r="H25" s="53">
        <v>101</v>
      </c>
      <c r="I25" s="52">
        <v>6.266</v>
      </c>
      <c r="J25" s="53">
        <v>280</v>
      </c>
      <c r="K25" s="52">
        <v>17.369700000000002</v>
      </c>
      <c r="L25" s="54">
        <v>1151</v>
      </c>
      <c r="M25" s="52">
        <v>71.402000000000001</v>
      </c>
      <c r="N25" s="53">
        <v>3</v>
      </c>
      <c r="O25" s="52">
        <v>0.18609999999999999</v>
      </c>
      <c r="P25" s="61">
        <v>72</v>
      </c>
      <c r="Q25" s="56">
        <v>4.4664999999999999</v>
      </c>
      <c r="R25" s="51">
        <v>39</v>
      </c>
      <c r="S25" s="56">
        <v>2.4194</v>
      </c>
      <c r="T25" s="65">
        <v>1401</v>
      </c>
      <c r="U25" s="58">
        <v>100</v>
      </c>
    </row>
    <row r="26" spans="1:21" s="24" customFormat="1" ht="15" customHeight="1" x14ac:dyDescent="0.2">
      <c r="A26" s="22" t="s">
        <v>1</v>
      </c>
      <c r="B26" s="59" t="s">
        <v>34</v>
      </c>
      <c r="C26" s="34">
        <v>650</v>
      </c>
      <c r="D26" s="35">
        <v>5</v>
      </c>
      <c r="E26" s="37">
        <v>0.76919999999999999</v>
      </c>
      <c r="F26" s="38">
        <v>2</v>
      </c>
      <c r="G26" s="37">
        <v>0.30769999999999997</v>
      </c>
      <c r="H26" s="38">
        <v>34</v>
      </c>
      <c r="I26" s="37">
        <v>5.2309999999999999</v>
      </c>
      <c r="J26" s="39">
        <v>398</v>
      </c>
      <c r="K26" s="37">
        <v>61.230800000000002</v>
      </c>
      <c r="L26" s="39">
        <v>196</v>
      </c>
      <c r="M26" s="37">
        <v>30.1538</v>
      </c>
      <c r="N26" s="38">
        <v>1</v>
      </c>
      <c r="O26" s="37">
        <v>0.15379999999999999</v>
      </c>
      <c r="P26" s="43">
        <v>14</v>
      </c>
      <c r="Q26" s="36">
        <v>2.1538499999999998</v>
      </c>
      <c r="R26" s="35">
        <v>12</v>
      </c>
      <c r="S26" s="36">
        <v>1.8462000000000001</v>
      </c>
      <c r="T26" s="25">
        <v>1365</v>
      </c>
      <c r="U26" s="41">
        <v>100</v>
      </c>
    </row>
    <row r="27" spans="1:21" s="24" customFormat="1" ht="15" customHeight="1" x14ac:dyDescent="0.2">
      <c r="A27" s="22" t="s">
        <v>1</v>
      </c>
      <c r="B27" s="60" t="s">
        <v>37</v>
      </c>
      <c r="C27" s="63">
        <v>241</v>
      </c>
      <c r="D27" s="62">
        <v>2</v>
      </c>
      <c r="E27" s="52">
        <v>0.82989999999999997</v>
      </c>
      <c r="F27" s="53">
        <v>0</v>
      </c>
      <c r="G27" s="52">
        <v>0</v>
      </c>
      <c r="H27" s="53">
        <v>4</v>
      </c>
      <c r="I27" s="52">
        <v>1.66</v>
      </c>
      <c r="J27" s="53">
        <v>10</v>
      </c>
      <c r="K27" s="52">
        <v>4.1494</v>
      </c>
      <c r="L27" s="54">
        <v>221</v>
      </c>
      <c r="M27" s="52">
        <v>91.7012</v>
      </c>
      <c r="N27" s="53">
        <v>0</v>
      </c>
      <c r="O27" s="52">
        <v>0</v>
      </c>
      <c r="P27" s="61">
        <v>4</v>
      </c>
      <c r="Q27" s="56">
        <v>1.6597500000000001</v>
      </c>
      <c r="R27" s="62">
        <v>7</v>
      </c>
      <c r="S27" s="56">
        <v>2.9045999999999998</v>
      </c>
      <c r="T27" s="65">
        <v>579</v>
      </c>
      <c r="U27" s="58">
        <v>100</v>
      </c>
    </row>
    <row r="28" spans="1:21" s="24" customFormat="1" ht="15" customHeight="1" x14ac:dyDescent="0.2">
      <c r="A28" s="22" t="s">
        <v>1</v>
      </c>
      <c r="B28" s="59" t="s">
        <v>36</v>
      </c>
      <c r="C28" s="44">
        <v>1812</v>
      </c>
      <c r="D28" s="42">
        <v>7</v>
      </c>
      <c r="E28" s="37">
        <v>0.38629999999999998</v>
      </c>
      <c r="F28" s="39">
        <v>46</v>
      </c>
      <c r="G28" s="37">
        <v>2.5386000000000002</v>
      </c>
      <c r="H28" s="39">
        <v>261</v>
      </c>
      <c r="I28" s="37">
        <v>14.404</v>
      </c>
      <c r="J28" s="39">
        <v>938</v>
      </c>
      <c r="K28" s="37">
        <v>51.765999999999998</v>
      </c>
      <c r="L28" s="38">
        <v>447</v>
      </c>
      <c r="M28" s="37">
        <v>24.668900000000001</v>
      </c>
      <c r="N28" s="39">
        <v>2</v>
      </c>
      <c r="O28" s="37">
        <v>0.1104</v>
      </c>
      <c r="P28" s="40">
        <v>111</v>
      </c>
      <c r="Q28" s="36">
        <v>6.1258299999999997</v>
      </c>
      <c r="R28" s="35">
        <v>120</v>
      </c>
      <c r="S28" s="36">
        <v>6.6224999999999996</v>
      </c>
      <c r="T28" s="25">
        <v>1414</v>
      </c>
      <c r="U28" s="41">
        <v>100</v>
      </c>
    </row>
    <row r="29" spans="1:21" s="24" customFormat="1" ht="15" customHeight="1" x14ac:dyDescent="0.2">
      <c r="A29" s="22" t="s">
        <v>1</v>
      </c>
      <c r="B29" s="60" t="s">
        <v>35</v>
      </c>
      <c r="C29" s="50">
        <v>509</v>
      </c>
      <c r="D29" s="51">
        <v>1</v>
      </c>
      <c r="E29" s="52">
        <v>0.19650000000000001</v>
      </c>
      <c r="F29" s="53">
        <v>16</v>
      </c>
      <c r="G29" s="52">
        <v>3.1434000000000002</v>
      </c>
      <c r="H29" s="54">
        <v>130</v>
      </c>
      <c r="I29" s="52">
        <v>25.54</v>
      </c>
      <c r="J29" s="53">
        <v>67</v>
      </c>
      <c r="K29" s="52">
        <v>13.1631</v>
      </c>
      <c r="L29" s="54">
        <v>276</v>
      </c>
      <c r="M29" s="52">
        <v>54.223999999999997</v>
      </c>
      <c r="N29" s="53">
        <v>1</v>
      </c>
      <c r="O29" s="52">
        <v>0.19650000000000001</v>
      </c>
      <c r="P29" s="61">
        <v>18</v>
      </c>
      <c r="Q29" s="56">
        <v>3.5363500000000001</v>
      </c>
      <c r="R29" s="51">
        <v>39</v>
      </c>
      <c r="S29" s="56">
        <v>7.6620999999999997</v>
      </c>
      <c r="T29" s="65">
        <v>1870</v>
      </c>
      <c r="U29" s="58">
        <v>99.412000000000006</v>
      </c>
    </row>
    <row r="30" spans="1:21" s="24" customFormat="1" ht="15" customHeight="1" x14ac:dyDescent="0.2">
      <c r="A30" s="22" t="s">
        <v>1</v>
      </c>
      <c r="B30" s="59" t="s">
        <v>38</v>
      </c>
      <c r="C30" s="34">
        <v>1696</v>
      </c>
      <c r="D30" s="42">
        <v>38</v>
      </c>
      <c r="E30" s="37">
        <v>2.2406000000000001</v>
      </c>
      <c r="F30" s="38">
        <v>21</v>
      </c>
      <c r="G30" s="37">
        <v>1.2382</v>
      </c>
      <c r="H30" s="39">
        <v>119</v>
      </c>
      <c r="I30" s="37">
        <v>7.0170000000000003</v>
      </c>
      <c r="J30" s="39">
        <v>299</v>
      </c>
      <c r="K30" s="37">
        <v>17.6297</v>
      </c>
      <c r="L30" s="39">
        <v>1155</v>
      </c>
      <c r="M30" s="37">
        <v>68.101399999999998</v>
      </c>
      <c r="N30" s="39">
        <v>3</v>
      </c>
      <c r="O30" s="37">
        <v>0.1769</v>
      </c>
      <c r="P30" s="40">
        <v>61</v>
      </c>
      <c r="Q30" s="36">
        <v>3.5966999999999998</v>
      </c>
      <c r="R30" s="35">
        <v>67</v>
      </c>
      <c r="S30" s="36">
        <v>3.9504999999999999</v>
      </c>
      <c r="T30" s="25">
        <v>3559</v>
      </c>
      <c r="U30" s="41">
        <v>100</v>
      </c>
    </row>
    <row r="31" spans="1:21" s="24" customFormat="1" ht="15" customHeight="1" x14ac:dyDescent="0.2">
      <c r="A31" s="22" t="s">
        <v>1</v>
      </c>
      <c r="B31" s="60" t="s">
        <v>39</v>
      </c>
      <c r="C31" s="63">
        <v>1712</v>
      </c>
      <c r="D31" s="51">
        <v>44</v>
      </c>
      <c r="E31" s="52">
        <v>2.5701000000000001</v>
      </c>
      <c r="F31" s="54">
        <v>51</v>
      </c>
      <c r="G31" s="52">
        <v>2.9790000000000001</v>
      </c>
      <c r="H31" s="53">
        <v>217</v>
      </c>
      <c r="I31" s="52">
        <v>12.675000000000001</v>
      </c>
      <c r="J31" s="54">
        <v>407</v>
      </c>
      <c r="K31" s="52">
        <v>23.773399999999999</v>
      </c>
      <c r="L31" s="53">
        <v>918</v>
      </c>
      <c r="M31" s="52">
        <v>53.621499999999997</v>
      </c>
      <c r="N31" s="53">
        <v>4</v>
      </c>
      <c r="O31" s="52">
        <v>0.2336</v>
      </c>
      <c r="P31" s="55">
        <v>71</v>
      </c>
      <c r="Q31" s="56">
        <v>4.1471999999999998</v>
      </c>
      <c r="R31" s="51">
        <v>131</v>
      </c>
      <c r="S31" s="56">
        <v>7.6519000000000004</v>
      </c>
      <c r="T31" s="65">
        <v>2232</v>
      </c>
      <c r="U31" s="58">
        <v>100</v>
      </c>
    </row>
    <row r="32" spans="1:21" s="24" customFormat="1" ht="15" customHeight="1" x14ac:dyDescent="0.2">
      <c r="A32" s="22" t="s">
        <v>1</v>
      </c>
      <c r="B32" s="59" t="s">
        <v>41</v>
      </c>
      <c r="C32" s="34">
        <v>860</v>
      </c>
      <c r="D32" s="35">
        <v>1</v>
      </c>
      <c r="E32" s="37">
        <v>0.1163</v>
      </c>
      <c r="F32" s="39">
        <v>2</v>
      </c>
      <c r="G32" s="37">
        <v>0.2326</v>
      </c>
      <c r="H32" s="39">
        <v>19</v>
      </c>
      <c r="I32" s="37">
        <v>2.2090000000000001</v>
      </c>
      <c r="J32" s="39">
        <v>552</v>
      </c>
      <c r="K32" s="37">
        <v>64.186000000000007</v>
      </c>
      <c r="L32" s="38">
        <v>273</v>
      </c>
      <c r="M32" s="37">
        <v>31.744199999999999</v>
      </c>
      <c r="N32" s="38">
        <v>3</v>
      </c>
      <c r="O32" s="37">
        <v>0.3488</v>
      </c>
      <c r="P32" s="43">
        <v>10</v>
      </c>
      <c r="Q32" s="36">
        <v>1.16279</v>
      </c>
      <c r="R32" s="42">
        <v>5</v>
      </c>
      <c r="S32" s="36">
        <v>0.58140000000000003</v>
      </c>
      <c r="T32" s="25">
        <v>960</v>
      </c>
      <c r="U32" s="41">
        <v>100</v>
      </c>
    </row>
    <row r="33" spans="1:21" s="24" customFormat="1" ht="15" customHeight="1" x14ac:dyDescent="0.2">
      <c r="A33" s="22" t="s">
        <v>1</v>
      </c>
      <c r="B33" s="60" t="s">
        <v>40</v>
      </c>
      <c r="C33" s="50">
        <v>2500</v>
      </c>
      <c r="D33" s="62">
        <v>11</v>
      </c>
      <c r="E33" s="52">
        <v>0.44</v>
      </c>
      <c r="F33" s="53">
        <v>7</v>
      </c>
      <c r="G33" s="52">
        <v>0.28000000000000003</v>
      </c>
      <c r="H33" s="54">
        <v>149</v>
      </c>
      <c r="I33" s="52">
        <v>5.96</v>
      </c>
      <c r="J33" s="53">
        <v>430</v>
      </c>
      <c r="K33" s="52">
        <v>17.2</v>
      </c>
      <c r="L33" s="53">
        <v>1793</v>
      </c>
      <c r="M33" s="52">
        <v>71.72</v>
      </c>
      <c r="N33" s="54">
        <v>17</v>
      </c>
      <c r="O33" s="52">
        <v>0.68</v>
      </c>
      <c r="P33" s="61">
        <v>93</v>
      </c>
      <c r="Q33" s="56">
        <v>3.72</v>
      </c>
      <c r="R33" s="62">
        <v>52</v>
      </c>
      <c r="S33" s="56">
        <v>2.08</v>
      </c>
      <c r="T33" s="65">
        <v>2381</v>
      </c>
      <c r="U33" s="58">
        <v>100</v>
      </c>
    </row>
    <row r="34" spans="1:21" s="24" customFormat="1" ht="15" customHeight="1" x14ac:dyDescent="0.2">
      <c r="A34" s="22" t="s">
        <v>1</v>
      </c>
      <c r="B34" s="59" t="s">
        <v>42</v>
      </c>
      <c r="C34" s="44">
        <v>477</v>
      </c>
      <c r="D34" s="35">
        <v>106</v>
      </c>
      <c r="E34" s="37">
        <v>22.222200000000001</v>
      </c>
      <c r="F34" s="39">
        <v>4</v>
      </c>
      <c r="G34" s="37">
        <v>0.83860000000000001</v>
      </c>
      <c r="H34" s="38">
        <v>26</v>
      </c>
      <c r="I34" s="37">
        <v>5.4509999999999996</v>
      </c>
      <c r="J34" s="39">
        <v>11</v>
      </c>
      <c r="K34" s="37">
        <v>2.3060999999999998</v>
      </c>
      <c r="L34" s="38">
        <v>310</v>
      </c>
      <c r="M34" s="37">
        <v>64.989500000000007</v>
      </c>
      <c r="N34" s="38">
        <v>1</v>
      </c>
      <c r="O34" s="37">
        <v>0.20960000000000001</v>
      </c>
      <c r="P34" s="40">
        <v>19</v>
      </c>
      <c r="Q34" s="36">
        <v>3.9832299999999998</v>
      </c>
      <c r="R34" s="42">
        <v>14</v>
      </c>
      <c r="S34" s="36">
        <v>2.9350000000000001</v>
      </c>
      <c r="T34" s="25">
        <v>823</v>
      </c>
      <c r="U34" s="41">
        <v>96.233000000000004</v>
      </c>
    </row>
    <row r="35" spans="1:21" s="24" customFormat="1" ht="15" customHeight="1" x14ac:dyDescent="0.2">
      <c r="A35" s="22" t="s">
        <v>1</v>
      </c>
      <c r="B35" s="60" t="s">
        <v>45</v>
      </c>
      <c r="C35" s="63">
        <v>738</v>
      </c>
      <c r="D35" s="62">
        <v>27</v>
      </c>
      <c r="E35" s="52">
        <v>3.6585000000000001</v>
      </c>
      <c r="F35" s="53">
        <v>11</v>
      </c>
      <c r="G35" s="52">
        <v>1.4904999999999999</v>
      </c>
      <c r="H35" s="54">
        <v>173</v>
      </c>
      <c r="I35" s="52">
        <v>23.442</v>
      </c>
      <c r="J35" s="53">
        <v>73</v>
      </c>
      <c r="K35" s="52">
        <v>9.8916000000000004</v>
      </c>
      <c r="L35" s="54">
        <v>419</v>
      </c>
      <c r="M35" s="52">
        <v>56.775100000000002</v>
      </c>
      <c r="N35" s="53">
        <v>1</v>
      </c>
      <c r="O35" s="52">
        <v>0.13550000000000001</v>
      </c>
      <c r="P35" s="61">
        <v>34</v>
      </c>
      <c r="Q35" s="56">
        <v>4.6070500000000001</v>
      </c>
      <c r="R35" s="62">
        <v>24</v>
      </c>
      <c r="S35" s="56">
        <v>3.2519999999999998</v>
      </c>
      <c r="T35" s="65">
        <v>1055</v>
      </c>
      <c r="U35" s="58">
        <v>100</v>
      </c>
    </row>
    <row r="36" spans="1:21" s="24" customFormat="1" ht="15" customHeight="1" x14ac:dyDescent="0.2">
      <c r="A36" s="22" t="s">
        <v>1</v>
      </c>
      <c r="B36" s="59" t="s">
        <v>49</v>
      </c>
      <c r="C36" s="44">
        <v>966</v>
      </c>
      <c r="D36" s="42">
        <v>17</v>
      </c>
      <c r="E36" s="37">
        <v>1.7598</v>
      </c>
      <c r="F36" s="39">
        <v>11</v>
      </c>
      <c r="G36" s="37">
        <v>1.1387</v>
      </c>
      <c r="H36" s="39">
        <v>337</v>
      </c>
      <c r="I36" s="37">
        <v>34.886000000000003</v>
      </c>
      <c r="J36" s="38">
        <v>178</v>
      </c>
      <c r="K36" s="37">
        <v>18.426500000000001</v>
      </c>
      <c r="L36" s="38">
        <v>359</v>
      </c>
      <c r="M36" s="37">
        <v>37.163600000000002</v>
      </c>
      <c r="N36" s="39">
        <v>22</v>
      </c>
      <c r="O36" s="37">
        <v>2.2774000000000001</v>
      </c>
      <c r="P36" s="43">
        <v>42</v>
      </c>
      <c r="Q36" s="36">
        <v>4.3478300000000001</v>
      </c>
      <c r="R36" s="42">
        <v>126</v>
      </c>
      <c r="S36" s="36">
        <v>13.0435</v>
      </c>
      <c r="T36" s="25">
        <v>704</v>
      </c>
      <c r="U36" s="41">
        <v>100</v>
      </c>
    </row>
    <row r="37" spans="1:21" s="24" customFormat="1" ht="15" customHeight="1" x14ac:dyDescent="0.2">
      <c r="A37" s="22" t="s">
        <v>1</v>
      </c>
      <c r="B37" s="60" t="s">
        <v>46</v>
      </c>
      <c r="C37" s="50">
        <v>809</v>
      </c>
      <c r="D37" s="51">
        <v>1</v>
      </c>
      <c r="E37" s="52">
        <v>0.1236</v>
      </c>
      <c r="F37" s="53">
        <v>17</v>
      </c>
      <c r="G37" s="52">
        <v>2.1013999999999999</v>
      </c>
      <c r="H37" s="53">
        <v>37</v>
      </c>
      <c r="I37" s="52">
        <v>4.5739999999999998</v>
      </c>
      <c r="J37" s="53">
        <v>54</v>
      </c>
      <c r="K37" s="52">
        <v>6.6749000000000001</v>
      </c>
      <c r="L37" s="53">
        <v>686</v>
      </c>
      <c r="M37" s="52">
        <v>84.796000000000006</v>
      </c>
      <c r="N37" s="54">
        <v>2</v>
      </c>
      <c r="O37" s="52">
        <v>0.2472</v>
      </c>
      <c r="P37" s="61">
        <v>12</v>
      </c>
      <c r="Q37" s="56">
        <v>1.4833099999999999</v>
      </c>
      <c r="R37" s="62">
        <v>14</v>
      </c>
      <c r="S37" s="56">
        <v>1.7304999999999999</v>
      </c>
      <c r="T37" s="65">
        <v>491</v>
      </c>
      <c r="U37" s="58">
        <v>100</v>
      </c>
    </row>
    <row r="38" spans="1:21" s="24" customFormat="1" ht="15" customHeight="1" x14ac:dyDescent="0.2">
      <c r="A38" s="22" t="s">
        <v>1</v>
      </c>
      <c r="B38" s="59" t="s">
        <v>47</v>
      </c>
      <c r="C38" s="34">
        <v>1388</v>
      </c>
      <c r="D38" s="35">
        <v>2</v>
      </c>
      <c r="E38" s="37">
        <v>0.14410000000000001</v>
      </c>
      <c r="F38" s="39">
        <v>68</v>
      </c>
      <c r="G38" s="37">
        <v>4.8990999999999998</v>
      </c>
      <c r="H38" s="39">
        <v>403</v>
      </c>
      <c r="I38" s="37">
        <v>29.035</v>
      </c>
      <c r="J38" s="39">
        <v>334</v>
      </c>
      <c r="K38" s="37">
        <v>24.063400000000001</v>
      </c>
      <c r="L38" s="39">
        <v>539</v>
      </c>
      <c r="M38" s="37">
        <v>38.832900000000002</v>
      </c>
      <c r="N38" s="39">
        <v>4</v>
      </c>
      <c r="O38" s="37">
        <v>0.28820000000000001</v>
      </c>
      <c r="P38" s="40">
        <v>38</v>
      </c>
      <c r="Q38" s="36">
        <v>2.7377500000000001</v>
      </c>
      <c r="R38" s="42">
        <v>94</v>
      </c>
      <c r="S38" s="36">
        <v>6.7723000000000004</v>
      </c>
      <c r="T38" s="25">
        <v>2561</v>
      </c>
      <c r="U38" s="41">
        <v>100</v>
      </c>
    </row>
    <row r="39" spans="1:21" s="24" customFormat="1" ht="15" customHeight="1" x14ac:dyDescent="0.2">
      <c r="A39" s="22" t="s">
        <v>1</v>
      </c>
      <c r="B39" s="60" t="s">
        <v>48</v>
      </c>
      <c r="C39" s="50">
        <v>449</v>
      </c>
      <c r="D39" s="62">
        <v>59</v>
      </c>
      <c r="E39" s="52">
        <v>13.1403</v>
      </c>
      <c r="F39" s="53">
        <v>3</v>
      </c>
      <c r="G39" s="52">
        <v>0.66820000000000002</v>
      </c>
      <c r="H39" s="54">
        <v>264</v>
      </c>
      <c r="I39" s="52">
        <v>58.796999999999997</v>
      </c>
      <c r="J39" s="53">
        <v>14</v>
      </c>
      <c r="K39" s="52">
        <v>3.1179999999999999</v>
      </c>
      <c r="L39" s="54">
        <v>99</v>
      </c>
      <c r="M39" s="52">
        <v>22.048999999999999</v>
      </c>
      <c r="N39" s="53">
        <v>0</v>
      </c>
      <c r="O39" s="52">
        <v>0</v>
      </c>
      <c r="P39" s="61">
        <v>10</v>
      </c>
      <c r="Q39" s="56">
        <v>2.2271700000000001</v>
      </c>
      <c r="R39" s="51">
        <v>54</v>
      </c>
      <c r="S39" s="56">
        <v>12.0267</v>
      </c>
      <c r="T39" s="65">
        <v>866</v>
      </c>
      <c r="U39" s="58">
        <v>100</v>
      </c>
    </row>
    <row r="40" spans="1:21" s="24" customFormat="1" ht="15" customHeight="1" x14ac:dyDescent="0.2">
      <c r="A40" s="22" t="s">
        <v>1</v>
      </c>
      <c r="B40" s="59" t="s">
        <v>50</v>
      </c>
      <c r="C40" s="44">
        <v>2009</v>
      </c>
      <c r="D40" s="35">
        <v>20</v>
      </c>
      <c r="E40" s="37">
        <v>0.99550000000000005</v>
      </c>
      <c r="F40" s="39">
        <v>99</v>
      </c>
      <c r="G40" s="37">
        <v>4.9278000000000004</v>
      </c>
      <c r="H40" s="39">
        <v>552</v>
      </c>
      <c r="I40" s="37">
        <v>27.475999999999999</v>
      </c>
      <c r="J40" s="38">
        <v>662</v>
      </c>
      <c r="K40" s="37">
        <v>32.951700000000002</v>
      </c>
      <c r="L40" s="38">
        <v>631</v>
      </c>
      <c r="M40" s="37">
        <v>31.4087</v>
      </c>
      <c r="N40" s="39">
        <v>3</v>
      </c>
      <c r="O40" s="37">
        <v>0.14929999999999999</v>
      </c>
      <c r="P40" s="40">
        <v>42</v>
      </c>
      <c r="Q40" s="36">
        <v>2.0905900000000002</v>
      </c>
      <c r="R40" s="42">
        <v>178</v>
      </c>
      <c r="S40" s="36">
        <v>8.8600999999999992</v>
      </c>
      <c r="T40" s="25">
        <v>4873</v>
      </c>
      <c r="U40" s="41">
        <v>100</v>
      </c>
    </row>
    <row r="41" spans="1:21" s="24" customFormat="1" ht="15" customHeight="1" x14ac:dyDescent="0.2">
      <c r="A41" s="22" t="s">
        <v>1</v>
      </c>
      <c r="B41" s="60" t="s">
        <v>43</v>
      </c>
      <c r="C41" s="50">
        <v>2766</v>
      </c>
      <c r="D41" s="62">
        <v>22</v>
      </c>
      <c r="E41" s="52">
        <v>0.7954</v>
      </c>
      <c r="F41" s="53">
        <v>39</v>
      </c>
      <c r="G41" s="52">
        <v>1.41</v>
      </c>
      <c r="H41" s="53">
        <v>483</v>
      </c>
      <c r="I41" s="52">
        <v>17.462</v>
      </c>
      <c r="J41" s="53">
        <v>1122</v>
      </c>
      <c r="K41" s="52">
        <v>40.564</v>
      </c>
      <c r="L41" s="54">
        <v>973</v>
      </c>
      <c r="M41" s="52">
        <v>35.177199999999999</v>
      </c>
      <c r="N41" s="54">
        <v>4</v>
      </c>
      <c r="O41" s="52">
        <v>0.14460000000000001</v>
      </c>
      <c r="P41" s="55">
        <v>123</v>
      </c>
      <c r="Q41" s="56">
        <v>4.4468500000000004</v>
      </c>
      <c r="R41" s="51">
        <v>228</v>
      </c>
      <c r="S41" s="56">
        <v>8.2430000000000003</v>
      </c>
      <c r="T41" s="65">
        <v>2661</v>
      </c>
      <c r="U41" s="58">
        <v>100</v>
      </c>
    </row>
    <row r="42" spans="1:21" s="24" customFormat="1" ht="15" customHeight="1" x14ac:dyDescent="0.2">
      <c r="A42" s="22" t="s">
        <v>1</v>
      </c>
      <c r="B42" s="59" t="s">
        <v>44</v>
      </c>
      <c r="C42" s="44">
        <v>253</v>
      </c>
      <c r="D42" s="35">
        <v>62</v>
      </c>
      <c r="E42" s="37">
        <v>24.5059</v>
      </c>
      <c r="F42" s="39">
        <v>4</v>
      </c>
      <c r="G42" s="37">
        <v>1.581</v>
      </c>
      <c r="H42" s="39">
        <v>15</v>
      </c>
      <c r="I42" s="37">
        <v>5.9290000000000003</v>
      </c>
      <c r="J42" s="38">
        <v>20</v>
      </c>
      <c r="K42" s="37">
        <v>7.9051</v>
      </c>
      <c r="L42" s="38">
        <v>150</v>
      </c>
      <c r="M42" s="37">
        <v>59.288499999999999</v>
      </c>
      <c r="N42" s="38">
        <v>1</v>
      </c>
      <c r="O42" s="37">
        <v>0.39529999999999998</v>
      </c>
      <c r="P42" s="40">
        <v>1</v>
      </c>
      <c r="Q42" s="36">
        <v>0.39526</v>
      </c>
      <c r="R42" s="42">
        <v>0</v>
      </c>
      <c r="S42" s="36">
        <v>0</v>
      </c>
      <c r="T42" s="25">
        <v>483</v>
      </c>
      <c r="U42" s="41">
        <v>100</v>
      </c>
    </row>
    <row r="43" spans="1:21" s="24" customFormat="1" ht="15" customHeight="1" x14ac:dyDescent="0.2">
      <c r="A43" s="22" t="s">
        <v>1</v>
      </c>
      <c r="B43" s="60" t="s">
        <v>51</v>
      </c>
      <c r="C43" s="50">
        <v>1448</v>
      </c>
      <c r="D43" s="51">
        <v>1</v>
      </c>
      <c r="E43" s="52">
        <v>6.9099999999999995E-2</v>
      </c>
      <c r="F43" s="53">
        <v>30</v>
      </c>
      <c r="G43" s="52">
        <v>2.0718000000000001</v>
      </c>
      <c r="H43" s="54">
        <v>73</v>
      </c>
      <c r="I43" s="52">
        <v>5.0410000000000004</v>
      </c>
      <c r="J43" s="53">
        <v>402</v>
      </c>
      <c r="K43" s="52">
        <v>27.7624</v>
      </c>
      <c r="L43" s="53">
        <v>857</v>
      </c>
      <c r="M43" s="52">
        <v>59.185099999999998</v>
      </c>
      <c r="N43" s="53">
        <v>0</v>
      </c>
      <c r="O43" s="52">
        <v>0</v>
      </c>
      <c r="P43" s="55">
        <v>85</v>
      </c>
      <c r="Q43" s="56">
        <v>5.8701699999999999</v>
      </c>
      <c r="R43" s="62">
        <v>43</v>
      </c>
      <c r="S43" s="56">
        <v>2.9695999999999998</v>
      </c>
      <c r="T43" s="65">
        <v>3593</v>
      </c>
      <c r="U43" s="58">
        <v>100</v>
      </c>
    </row>
    <row r="44" spans="1:21" s="24" customFormat="1" ht="15" customHeight="1" x14ac:dyDescent="0.2">
      <c r="A44" s="22" t="s">
        <v>1</v>
      </c>
      <c r="B44" s="59" t="s">
        <v>52</v>
      </c>
      <c r="C44" s="34">
        <v>1270</v>
      </c>
      <c r="D44" s="35">
        <v>146</v>
      </c>
      <c r="E44" s="37">
        <v>11.4961</v>
      </c>
      <c r="F44" s="38">
        <v>14</v>
      </c>
      <c r="G44" s="37">
        <v>1.1024</v>
      </c>
      <c r="H44" s="39">
        <v>162</v>
      </c>
      <c r="I44" s="37">
        <v>12.756</v>
      </c>
      <c r="J44" s="39">
        <v>223</v>
      </c>
      <c r="K44" s="37">
        <v>17.559100000000001</v>
      </c>
      <c r="L44" s="39">
        <v>646</v>
      </c>
      <c r="M44" s="37">
        <v>50.866100000000003</v>
      </c>
      <c r="N44" s="38">
        <v>2</v>
      </c>
      <c r="O44" s="37">
        <v>0.1575</v>
      </c>
      <c r="P44" s="43">
        <v>77</v>
      </c>
      <c r="Q44" s="36">
        <v>6.0629900000000001</v>
      </c>
      <c r="R44" s="42">
        <v>46</v>
      </c>
      <c r="S44" s="36">
        <v>3.6219999999999999</v>
      </c>
      <c r="T44" s="25">
        <v>1816</v>
      </c>
      <c r="U44" s="41">
        <v>100</v>
      </c>
    </row>
    <row r="45" spans="1:21" s="24" customFormat="1" ht="15" customHeight="1" x14ac:dyDescent="0.2">
      <c r="A45" s="22" t="s">
        <v>1</v>
      </c>
      <c r="B45" s="60" t="s">
        <v>53</v>
      </c>
      <c r="C45" s="50">
        <v>601</v>
      </c>
      <c r="D45" s="62">
        <v>24</v>
      </c>
      <c r="E45" s="52">
        <v>3.9933000000000001</v>
      </c>
      <c r="F45" s="53">
        <v>3</v>
      </c>
      <c r="G45" s="52">
        <v>0.49919999999999998</v>
      </c>
      <c r="H45" s="54">
        <v>145</v>
      </c>
      <c r="I45" s="52">
        <v>24.126000000000001</v>
      </c>
      <c r="J45" s="53">
        <v>6</v>
      </c>
      <c r="K45" s="52">
        <v>0.99829999999999997</v>
      </c>
      <c r="L45" s="54">
        <v>388</v>
      </c>
      <c r="M45" s="52">
        <v>64.559100000000001</v>
      </c>
      <c r="N45" s="53">
        <v>1</v>
      </c>
      <c r="O45" s="52">
        <v>0.16639999999999999</v>
      </c>
      <c r="P45" s="55">
        <v>34</v>
      </c>
      <c r="Q45" s="56">
        <v>5.6572399999999998</v>
      </c>
      <c r="R45" s="51">
        <v>20</v>
      </c>
      <c r="S45" s="56">
        <v>3.3277999999999999</v>
      </c>
      <c r="T45" s="65">
        <v>1289</v>
      </c>
      <c r="U45" s="58">
        <v>100</v>
      </c>
    </row>
    <row r="46" spans="1:21" s="24" customFormat="1" ht="15" customHeight="1" x14ac:dyDescent="0.2">
      <c r="A46" s="22" t="s">
        <v>1</v>
      </c>
      <c r="B46" s="59" t="s">
        <v>54</v>
      </c>
      <c r="C46" s="34">
        <v>7411</v>
      </c>
      <c r="D46" s="35">
        <v>13</v>
      </c>
      <c r="E46" s="37">
        <v>0.1754</v>
      </c>
      <c r="F46" s="39">
        <v>114</v>
      </c>
      <c r="G46" s="37">
        <v>1.5383</v>
      </c>
      <c r="H46" s="39">
        <v>1049</v>
      </c>
      <c r="I46" s="37">
        <v>14.154999999999999</v>
      </c>
      <c r="J46" s="39">
        <v>2210</v>
      </c>
      <c r="K46" s="37">
        <v>29.820499999999999</v>
      </c>
      <c r="L46" s="38">
        <v>3680</v>
      </c>
      <c r="M46" s="37">
        <v>49.655900000000003</v>
      </c>
      <c r="N46" s="38">
        <v>7</v>
      </c>
      <c r="O46" s="37">
        <v>9.4500000000000001E-2</v>
      </c>
      <c r="P46" s="43">
        <v>338</v>
      </c>
      <c r="Q46" s="36">
        <v>4.5607899999999999</v>
      </c>
      <c r="R46" s="35">
        <v>365</v>
      </c>
      <c r="S46" s="36">
        <v>4.9250999999999996</v>
      </c>
      <c r="T46" s="25">
        <v>3006</v>
      </c>
      <c r="U46" s="41">
        <v>100</v>
      </c>
    </row>
    <row r="47" spans="1:21" s="24" customFormat="1" ht="15" customHeight="1" x14ac:dyDescent="0.2">
      <c r="A47" s="22" t="s">
        <v>1</v>
      </c>
      <c r="B47" s="60" t="s">
        <v>55</v>
      </c>
      <c r="C47" s="63">
        <v>167</v>
      </c>
      <c r="D47" s="51">
        <v>5</v>
      </c>
      <c r="E47" s="52">
        <v>2.9940000000000002</v>
      </c>
      <c r="F47" s="54">
        <v>3</v>
      </c>
      <c r="G47" s="52">
        <v>1.7964</v>
      </c>
      <c r="H47" s="54">
        <v>49</v>
      </c>
      <c r="I47" s="52">
        <v>29.341000000000001</v>
      </c>
      <c r="J47" s="54">
        <v>34</v>
      </c>
      <c r="K47" s="52">
        <v>20.359300000000001</v>
      </c>
      <c r="L47" s="54">
        <v>66</v>
      </c>
      <c r="M47" s="52">
        <v>39.521000000000001</v>
      </c>
      <c r="N47" s="53">
        <v>1</v>
      </c>
      <c r="O47" s="52">
        <v>0.5988</v>
      </c>
      <c r="P47" s="55">
        <v>9</v>
      </c>
      <c r="Q47" s="56">
        <v>5.3892199999999999</v>
      </c>
      <c r="R47" s="62">
        <v>17</v>
      </c>
      <c r="S47" s="56">
        <v>10.179600000000001</v>
      </c>
      <c r="T47" s="65">
        <v>312</v>
      </c>
      <c r="U47" s="58">
        <v>100</v>
      </c>
    </row>
    <row r="48" spans="1:21" s="24" customFormat="1" ht="15" customHeight="1" x14ac:dyDescent="0.2">
      <c r="A48" s="22" t="s">
        <v>1</v>
      </c>
      <c r="B48" s="59" t="s">
        <v>56</v>
      </c>
      <c r="C48" s="34">
        <v>1379</v>
      </c>
      <c r="D48" s="42">
        <v>5</v>
      </c>
      <c r="E48" s="37">
        <v>0.36259999999999998</v>
      </c>
      <c r="F48" s="39">
        <v>9</v>
      </c>
      <c r="G48" s="37">
        <v>0.65259999999999996</v>
      </c>
      <c r="H48" s="38">
        <v>81</v>
      </c>
      <c r="I48" s="37">
        <v>5.8739999999999997</v>
      </c>
      <c r="J48" s="39">
        <v>708</v>
      </c>
      <c r="K48" s="37">
        <v>51.3416</v>
      </c>
      <c r="L48" s="39">
        <v>522</v>
      </c>
      <c r="M48" s="37">
        <v>37.853499999999997</v>
      </c>
      <c r="N48" s="38">
        <v>0</v>
      </c>
      <c r="O48" s="37">
        <v>0</v>
      </c>
      <c r="P48" s="43">
        <v>54</v>
      </c>
      <c r="Q48" s="36">
        <v>3.91588</v>
      </c>
      <c r="R48" s="42">
        <v>85</v>
      </c>
      <c r="S48" s="36">
        <v>6.1638999999999999</v>
      </c>
      <c r="T48" s="25">
        <v>1243</v>
      </c>
      <c r="U48" s="41">
        <v>100</v>
      </c>
    </row>
    <row r="49" spans="1:23" s="24" customFormat="1" ht="15" customHeight="1" x14ac:dyDescent="0.2">
      <c r="A49" s="22" t="s">
        <v>1</v>
      </c>
      <c r="B49" s="60" t="s">
        <v>57</v>
      </c>
      <c r="C49" s="63">
        <v>466</v>
      </c>
      <c r="D49" s="51">
        <v>82</v>
      </c>
      <c r="E49" s="52">
        <v>17.596599999999999</v>
      </c>
      <c r="F49" s="53">
        <v>9</v>
      </c>
      <c r="G49" s="52">
        <v>1.9313</v>
      </c>
      <c r="H49" s="53">
        <v>35</v>
      </c>
      <c r="I49" s="52">
        <v>7.5110000000000001</v>
      </c>
      <c r="J49" s="53">
        <v>32</v>
      </c>
      <c r="K49" s="52">
        <v>6.867</v>
      </c>
      <c r="L49" s="54">
        <v>281</v>
      </c>
      <c r="M49" s="52">
        <v>60.300400000000003</v>
      </c>
      <c r="N49" s="54">
        <v>1</v>
      </c>
      <c r="O49" s="52">
        <v>0.21460000000000001</v>
      </c>
      <c r="P49" s="55">
        <v>26</v>
      </c>
      <c r="Q49" s="56">
        <v>5.5793999999999997</v>
      </c>
      <c r="R49" s="62">
        <v>13</v>
      </c>
      <c r="S49" s="56">
        <v>2.7896999999999998</v>
      </c>
      <c r="T49" s="65">
        <v>698</v>
      </c>
      <c r="U49" s="58">
        <v>100</v>
      </c>
    </row>
    <row r="50" spans="1:23" s="24" customFormat="1" ht="15" customHeight="1" x14ac:dyDescent="0.2">
      <c r="A50" s="22" t="s">
        <v>1</v>
      </c>
      <c r="B50" s="59" t="s">
        <v>58</v>
      </c>
      <c r="C50" s="34">
        <v>1853</v>
      </c>
      <c r="D50" s="35">
        <v>2</v>
      </c>
      <c r="E50" s="37">
        <v>0.1079</v>
      </c>
      <c r="F50" s="39">
        <v>11</v>
      </c>
      <c r="G50" s="37">
        <v>0.59360000000000002</v>
      </c>
      <c r="H50" s="38">
        <v>117</v>
      </c>
      <c r="I50" s="37">
        <v>6.3140000000000001</v>
      </c>
      <c r="J50" s="39">
        <v>365</v>
      </c>
      <c r="K50" s="37">
        <v>19.697800000000001</v>
      </c>
      <c r="L50" s="39">
        <v>1311</v>
      </c>
      <c r="M50" s="37">
        <v>70.750100000000003</v>
      </c>
      <c r="N50" s="38">
        <v>2</v>
      </c>
      <c r="O50" s="37">
        <v>0.1079</v>
      </c>
      <c r="P50" s="43">
        <v>45</v>
      </c>
      <c r="Q50" s="36">
        <v>2.42849</v>
      </c>
      <c r="R50" s="35">
        <v>38</v>
      </c>
      <c r="S50" s="36">
        <v>2.0507</v>
      </c>
      <c r="T50" s="25">
        <v>1777</v>
      </c>
      <c r="U50" s="41">
        <v>100</v>
      </c>
    </row>
    <row r="51" spans="1:23" s="24" customFormat="1" ht="15" customHeight="1" x14ac:dyDescent="0.2">
      <c r="A51" s="22" t="s">
        <v>1</v>
      </c>
      <c r="B51" s="60" t="s">
        <v>59</v>
      </c>
      <c r="C51" s="50">
        <v>9803</v>
      </c>
      <c r="D51" s="51">
        <v>29</v>
      </c>
      <c r="E51" s="52">
        <v>0.29580000000000001</v>
      </c>
      <c r="F51" s="54">
        <v>108</v>
      </c>
      <c r="G51" s="52">
        <v>1.1016999999999999</v>
      </c>
      <c r="H51" s="53">
        <v>5995</v>
      </c>
      <c r="I51" s="52">
        <v>61.155000000000001</v>
      </c>
      <c r="J51" s="53">
        <v>1898</v>
      </c>
      <c r="K51" s="52">
        <v>19.3614</v>
      </c>
      <c r="L51" s="53">
        <v>1590</v>
      </c>
      <c r="M51" s="52">
        <v>16.2195</v>
      </c>
      <c r="N51" s="54">
        <v>13</v>
      </c>
      <c r="O51" s="52">
        <v>0.1326</v>
      </c>
      <c r="P51" s="55">
        <v>170</v>
      </c>
      <c r="Q51" s="56">
        <v>1.7341599999999999</v>
      </c>
      <c r="R51" s="51">
        <v>1841</v>
      </c>
      <c r="S51" s="56">
        <v>18.78</v>
      </c>
      <c r="T51" s="65">
        <v>8758</v>
      </c>
      <c r="U51" s="58">
        <v>100</v>
      </c>
    </row>
    <row r="52" spans="1:23" s="24" customFormat="1" ht="15" customHeight="1" x14ac:dyDescent="0.2">
      <c r="A52" s="22" t="s">
        <v>1</v>
      </c>
      <c r="B52" s="59" t="s">
        <v>60</v>
      </c>
      <c r="C52" s="34">
        <v>1074</v>
      </c>
      <c r="D52" s="42">
        <v>34</v>
      </c>
      <c r="E52" s="37">
        <v>3.1657000000000002</v>
      </c>
      <c r="F52" s="39">
        <v>12</v>
      </c>
      <c r="G52" s="37">
        <v>1.1173</v>
      </c>
      <c r="H52" s="38">
        <v>248</v>
      </c>
      <c r="I52" s="37">
        <v>23.091000000000001</v>
      </c>
      <c r="J52" s="38">
        <v>40</v>
      </c>
      <c r="K52" s="37">
        <v>3.7244000000000002</v>
      </c>
      <c r="L52" s="39">
        <v>700</v>
      </c>
      <c r="M52" s="37">
        <v>65.176900000000003</v>
      </c>
      <c r="N52" s="38">
        <v>27</v>
      </c>
      <c r="O52" s="37">
        <v>2.5139999999999998</v>
      </c>
      <c r="P52" s="40">
        <v>13</v>
      </c>
      <c r="Q52" s="36">
        <v>1.2104299999999999</v>
      </c>
      <c r="R52" s="35">
        <v>70</v>
      </c>
      <c r="S52" s="36">
        <v>6.5176999999999996</v>
      </c>
      <c r="T52" s="25">
        <v>1029</v>
      </c>
      <c r="U52" s="41">
        <v>100</v>
      </c>
    </row>
    <row r="53" spans="1:23" s="24" customFormat="1" ht="15" customHeight="1" x14ac:dyDescent="0.2">
      <c r="A53" s="22" t="s">
        <v>1</v>
      </c>
      <c r="B53" s="60" t="s">
        <v>61</v>
      </c>
      <c r="C53" s="63">
        <v>106</v>
      </c>
      <c r="D53" s="62">
        <v>0</v>
      </c>
      <c r="E53" s="52">
        <v>0</v>
      </c>
      <c r="F53" s="53">
        <v>0</v>
      </c>
      <c r="G53" s="52">
        <v>0</v>
      </c>
      <c r="H53" s="54">
        <v>0</v>
      </c>
      <c r="I53" s="52">
        <v>0</v>
      </c>
      <c r="J53" s="53">
        <v>5</v>
      </c>
      <c r="K53" s="52">
        <v>4.7169999999999996</v>
      </c>
      <c r="L53" s="54">
        <v>100</v>
      </c>
      <c r="M53" s="52">
        <v>94.339600000000004</v>
      </c>
      <c r="N53" s="54">
        <v>0</v>
      </c>
      <c r="O53" s="52">
        <v>0</v>
      </c>
      <c r="P53" s="55">
        <v>1</v>
      </c>
      <c r="Q53" s="56">
        <v>0.94340000000000002</v>
      </c>
      <c r="R53" s="62">
        <v>1</v>
      </c>
      <c r="S53" s="56">
        <v>0.94340000000000002</v>
      </c>
      <c r="T53" s="65">
        <v>302</v>
      </c>
      <c r="U53" s="58">
        <v>100</v>
      </c>
    </row>
    <row r="54" spans="1:23" s="24" customFormat="1" ht="15" customHeight="1" x14ac:dyDescent="0.2">
      <c r="A54" s="22" t="s">
        <v>1</v>
      </c>
      <c r="B54" s="59" t="s">
        <v>62</v>
      </c>
      <c r="C54" s="34">
        <v>8492</v>
      </c>
      <c r="D54" s="42">
        <v>17</v>
      </c>
      <c r="E54" s="37">
        <v>0.20019999999999999</v>
      </c>
      <c r="F54" s="39">
        <v>167</v>
      </c>
      <c r="G54" s="64">
        <v>1.9665999999999999</v>
      </c>
      <c r="H54" s="38">
        <v>1084</v>
      </c>
      <c r="I54" s="64">
        <v>12.765000000000001</v>
      </c>
      <c r="J54" s="39">
        <v>3277</v>
      </c>
      <c r="K54" s="37">
        <v>38.589300000000001</v>
      </c>
      <c r="L54" s="39">
        <v>3521</v>
      </c>
      <c r="M54" s="37">
        <v>41.462600000000002</v>
      </c>
      <c r="N54" s="39">
        <v>7</v>
      </c>
      <c r="O54" s="37">
        <v>8.2400000000000001E-2</v>
      </c>
      <c r="P54" s="43">
        <v>419</v>
      </c>
      <c r="Q54" s="36">
        <v>4.9340599999999997</v>
      </c>
      <c r="R54" s="35">
        <v>525</v>
      </c>
      <c r="S54" s="36">
        <v>6.1822999999999997</v>
      </c>
      <c r="T54" s="25">
        <v>1982</v>
      </c>
      <c r="U54" s="41">
        <v>100</v>
      </c>
    </row>
    <row r="55" spans="1:23" s="24" customFormat="1" ht="15" customHeight="1" x14ac:dyDescent="0.2">
      <c r="A55" s="22" t="s">
        <v>1</v>
      </c>
      <c r="B55" s="60" t="s">
        <v>63</v>
      </c>
      <c r="C55" s="50">
        <v>999</v>
      </c>
      <c r="D55" s="51">
        <v>21</v>
      </c>
      <c r="E55" s="52">
        <v>2.1021000000000001</v>
      </c>
      <c r="F55" s="53">
        <v>25</v>
      </c>
      <c r="G55" s="52">
        <v>2.5024999999999999</v>
      </c>
      <c r="H55" s="54">
        <v>213</v>
      </c>
      <c r="I55" s="52">
        <v>21.321000000000002</v>
      </c>
      <c r="J55" s="54">
        <v>73</v>
      </c>
      <c r="K55" s="52">
        <v>7.3072999999999997</v>
      </c>
      <c r="L55" s="53">
        <v>565</v>
      </c>
      <c r="M55" s="52">
        <v>56.556600000000003</v>
      </c>
      <c r="N55" s="53">
        <v>9</v>
      </c>
      <c r="O55" s="52">
        <v>0.90090000000000003</v>
      </c>
      <c r="P55" s="61">
        <v>93</v>
      </c>
      <c r="Q55" s="56">
        <v>9.30931</v>
      </c>
      <c r="R55" s="51">
        <v>65</v>
      </c>
      <c r="S55" s="56">
        <v>6.5065</v>
      </c>
      <c r="T55" s="65">
        <v>2339</v>
      </c>
      <c r="U55" s="58">
        <v>100</v>
      </c>
    </row>
    <row r="56" spans="1:23" s="24" customFormat="1" ht="15" customHeight="1" x14ac:dyDescent="0.2">
      <c r="A56" s="22" t="s">
        <v>1</v>
      </c>
      <c r="B56" s="59" t="s">
        <v>64</v>
      </c>
      <c r="C56" s="34">
        <v>265</v>
      </c>
      <c r="D56" s="35">
        <v>0</v>
      </c>
      <c r="E56" s="37">
        <v>0</v>
      </c>
      <c r="F56" s="39">
        <v>2</v>
      </c>
      <c r="G56" s="37">
        <v>0.75470000000000004</v>
      </c>
      <c r="H56" s="39">
        <v>3</v>
      </c>
      <c r="I56" s="37">
        <v>1.1319999999999999</v>
      </c>
      <c r="J56" s="38">
        <v>12</v>
      </c>
      <c r="K56" s="37">
        <v>4.5282999999999998</v>
      </c>
      <c r="L56" s="39">
        <v>233</v>
      </c>
      <c r="M56" s="37">
        <v>87.924499999999995</v>
      </c>
      <c r="N56" s="38">
        <v>0</v>
      </c>
      <c r="O56" s="37">
        <v>0</v>
      </c>
      <c r="P56" s="40">
        <v>15</v>
      </c>
      <c r="Q56" s="36">
        <v>5.66038</v>
      </c>
      <c r="R56" s="42">
        <v>1</v>
      </c>
      <c r="S56" s="36">
        <v>0.37740000000000001</v>
      </c>
      <c r="T56" s="25">
        <v>691</v>
      </c>
      <c r="U56" s="41">
        <v>100</v>
      </c>
    </row>
    <row r="57" spans="1:23" s="24" customFormat="1" ht="15" customHeight="1" x14ac:dyDescent="0.2">
      <c r="A57" s="22" t="s">
        <v>1</v>
      </c>
      <c r="B57" s="60" t="s">
        <v>65</v>
      </c>
      <c r="C57" s="50">
        <v>3210</v>
      </c>
      <c r="D57" s="51">
        <v>86</v>
      </c>
      <c r="E57" s="52">
        <v>2.6791</v>
      </c>
      <c r="F57" s="54">
        <v>46</v>
      </c>
      <c r="G57" s="52">
        <v>1.4330000000000001</v>
      </c>
      <c r="H57" s="53">
        <v>394</v>
      </c>
      <c r="I57" s="52">
        <v>12.273999999999999</v>
      </c>
      <c r="J57" s="53">
        <v>500</v>
      </c>
      <c r="K57" s="52">
        <v>15.5763</v>
      </c>
      <c r="L57" s="53">
        <v>2055</v>
      </c>
      <c r="M57" s="52">
        <v>64.018699999999995</v>
      </c>
      <c r="N57" s="53">
        <v>3</v>
      </c>
      <c r="O57" s="52">
        <v>9.35E-2</v>
      </c>
      <c r="P57" s="61">
        <v>126</v>
      </c>
      <c r="Q57" s="56">
        <v>3.92523</v>
      </c>
      <c r="R57" s="62">
        <v>127</v>
      </c>
      <c r="S57" s="56">
        <v>3.9563999999999999</v>
      </c>
      <c r="T57" s="65">
        <v>2235</v>
      </c>
      <c r="U57" s="58">
        <v>100</v>
      </c>
    </row>
    <row r="58" spans="1:23" s="24" customFormat="1" ht="15" customHeight="1" x14ac:dyDescent="0.2">
      <c r="A58" s="22" t="s">
        <v>1</v>
      </c>
      <c r="B58" s="59" t="s">
        <v>66</v>
      </c>
      <c r="C58" s="44">
        <v>424</v>
      </c>
      <c r="D58" s="42">
        <v>21</v>
      </c>
      <c r="E58" s="37">
        <v>4.9527999999999999</v>
      </c>
      <c r="F58" s="39">
        <v>1</v>
      </c>
      <c r="G58" s="37">
        <v>0.23580000000000001</v>
      </c>
      <c r="H58" s="38">
        <v>55</v>
      </c>
      <c r="I58" s="37">
        <v>12.972</v>
      </c>
      <c r="J58" s="39">
        <v>4</v>
      </c>
      <c r="K58" s="37">
        <v>0.94340000000000002</v>
      </c>
      <c r="L58" s="39">
        <v>334</v>
      </c>
      <c r="M58" s="37">
        <v>78.773600000000002</v>
      </c>
      <c r="N58" s="39">
        <v>1</v>
      </c>
      <c r="O58" s="37">
        <v>0.23580000000000001</v>
      </c>
      <c r="P58" s="43">
        <v>8</v>
      </c>
      <c r="Q58" s="36">
        <v>1.88679</v>
      </c>
      <c r="R58" s="35">
        <v>3</v>
      </c>
      <c r="S58" s="36">
        <v>0.70750000000000002</v>
      </c>
      <c r="T58" s="25">
        <v>366</v>
      </c>
      <c r="U58" s="41">
        <v>100</v>
      </c>
    </row>
    <row r="59" spans="1:23" s="24" customFormat="1" ht="15" customHeight="1" thickBot="1" x14ac:dyDescent="0.25">
      <c r="A59" s="22" t="s">
        <v>1</v>
      </c>
      <c r="B59" s="67" t="s">
        <v>70</v>
      </c>
      <c r="C59" s="68">
        <v>18</v>
      </c>
      <c r="D59" s="69">
        <v>0</v>
      </c>
      <c r="E59" s="70">
        <v>0</v>
      </c>
      <c r="F59" s="71">
        <v>0</v>
      </c>
      <c r="G59" s="70">
        <v>0</v>
      </c>
      <c r="H59" s="72">
        <v>18</v>
      </c>
      <c r="I59" s="70">
        <v>100</v>
      </c>
      <c r="J59" s="71">
        <v>0</v>
      </c>
      <c r="K59" s="70">
        <v>0</v>
      </c>
      <c r="L59" s="71">
        <v>0</v>
      </c>
      <c r="M59" s="70">
        <v>0</v>
      </c>
      <c r="N59" s="71">
        <v>0</v>
      </c>
      <c r="O59" s="70">
        <v>0</v>
      </c>
      <c r="P59" s="73">
        <v>0</v>
      </c>
      <c r="Q59" s="74">
        <v>0</v>
      </c>
      <c r="R59" s="75">
        <v>0</v>
      </c>
      <c r="S59" s="74">
        <v>0</v>
      </c>
      <c r="T59" s="76">
        <v>1099</v>
      </c>
      <c r="U59" s="77">
        <v>100</v>
      </c>
    </row>
    <row r="60" spans="1:23" s="24" customFormat="1" ht="15" customHeight="1" x14ac:dyDescent="0.2">
      <c r="A60" s="22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23"/>
      <c r="T60" s="27"/>
      <c r="U60" s="27"/>
    </row>
    <row r="61" spans="1:23" s="24" customFormat="1" ht="15" customHeight="1" x14ac:dyDescent="0.2">
      <c r="A61" s="22"/>
      <c r="B61" s="26" t="s">
        <v>74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23"/>
      <c r="T61" s="27"/>
      <c r="U61" s="27"/>
    </row>
    <row r="62" spans="1:23" s="24" customFormat="1" ht="15" customHeight="1" x14ac:dyDescent="0.2">
      <c r="A62" s="22"/>
      <c r="B62" s="29" t="str">
        <f>CONCATENATE("NOTE: Table reads (for 50 states, District of Columbia, and Puerto Rico): Of all ",C70, " public school male students without disabilities who received ", LOWER(A7), ", ",D70," (",TEXT(E7,"0.0"),"%) were American Indian or Alaska Native.")</f>
        <v>NOTE: Table reads (for 50 states, District of Columbia, and Puerto Rico): Of all 106,730 public school male students without disabilities who received referral to law enforcement, 1,680 (1.6%) were American Indian or Alaska Native.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3"/>
      <c r="T62" s="27"/>
      <c r="U62" s="27"/>
    </row>
    <row r="63" spans="1:23" s="24" customFormat="1" ht="15" customHeight="1" x14ac:dyDescent="0.2">
      <c r="A63" s="22"/>
      <c r="B63" s="85" t="s">
        <v>73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</row>
    <row r="64" spans="1:23" s="30" customFormat="1" ht="14.1" customHeight="1" x14ac:dyDescent="0.2">
      <c r="A64" s="33"/>
      <c r="B64" s="85" t="s">
        <v>71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</row>
    <row r="65" spans="2:23" ht="15" customHeight="1" x14ac:dyDescent="0.2"/>
    <row r="66" spans="2:23" x14ac:dyDescent="0.2">
      <c r="B66" s="45"/>
      <c r="C66" s="46" t="str">
        <f>IF(ISTEXT(C7),LEFT(C7,3),TEXT(C7,"#,##0"))</f>
        <v>106,730</v>
      </c>
      <c r="D66" s="46" t="str">
        <f>IF(ISTEXT(D7),LEFT(D7,3),TEXT(D7,"#,##0"))</f>
        <v>1,680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7"/>
      <c r="S66" s="48"/>
      <c r="T66" s="5"/>
      <c r="U66" s="5"/>
      <c r="V66" s="48"/>
      <c r="W66" s="32"/>
    </row>
    <row r="67" spans="2:23" s="32" customFormat="1" ht="1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5"/>
      <c r="T67" s="6"/>
      <c r="U67" s="6"/>
      <c r="V67" s="33"/>
      <c r="W67" s="33"/>
    </row>
    <row r="70" spans="2:23" x14ac:dyDescent="0.2">
      <c r="C70" s="49" t="str">
        <f>IF(ISTEXT(C7),LEFT(C7,3),TEXT(C7,"#,##0"))</f>
        <v>106,730</v>
      </c>
      <c r="D70" s="49" t="str">
        <f>IF(ISTEXT(D7),LEFT(D7,3),TEXT(D7,"#,##0"))</f>
        <v>1,680</v>
      </c>
    </row>
    <row r="71" spans="2:23" ht="15" customHeight="1" x14ac:dyDescent="0.2"/>
  </sheetData>
  <sortState xmlns:xlrd2="http://schemas.microsoft.com/office/spreadsheetml/2017/richdata2" ref="B8:U59">
    <sortCondition ref="B8:B59"/>
  </sortState>
  <mergeCells count="16">
    <mergeCell ref="B64:W64"/>
    <mergeCell ref="J5:K5"/>
    <mergeCell ref="L5:M5"/>
    <mergeCell ref="N5:O5"/>
    <mergeCell ref="P5:Q5"/>
    <mergeCell ref="B63:W63"/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B2:U2"/>
  </mergeCells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1"/>
  <sheetViews>
    <sheetView showGridLines="0" zoomScale="80" zoomScaleNormal="80" workbookViewId="0">
      <selection activeCell="B7" sqref="B7"/>
    </sheetView>
  </sheetViews>
  <sheetFormatPr defaultColWidth="10.140625" defaultRowHeight="14.25" x14ac:dyDescent="0.2"/>
  <cols>
    <col min="1" max="1" width="8.28515625" style="31" customWidth="1"/>
    <col min="2" max="2" width="47" style="6" customWidth="1"/>
    <col min="3" max="17" width="12.7109375" style="6" customWidth="1"/>
    <col min="18" max="18" width="12.7109375" style="5" customWidth="1"/>
    <col min="19" max="19" width="12.7109375" style="32" customWidth="1"/>
    <col min="20" max="21" width="12.7109375" style="6" customWidth="1"/>
    <col min="22" max="16384" width="10.140625" style="33"/>
  </cols>
  <sheetData>
    <row r="1" spans="1:23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3" s="8" customFormat="1" ht="15" customHeight="1" x14ac:dyDescent="0.25">
      <c r="A2" s="7"/>
      <c r="B2" s="100" t="str">
        <f>CONCATENATE("Number and percentage of public school female students without disabilities receiving ",LOWER(A7), " by race/ethnicity and English proficiency, by state: School Year 2017-18")</f>
        <v>Number and percentage of public school female students without disabilities receiving referral to law enforcement by race/ethnicity and English proficiency, by state: School Year 2017-18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78"/>
      <c r="W2" s="78"/>
    </row>
    <row r="3" spans="1:23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</row>
    <row r="4" spans="1:23" s="12" customFormat="1" ht="24.95" customHeight="1" x14ac:dyDescent="0.2">
      <c r="A4" s="11"/>
      <c r="B4" s="86" t="s">
        <v>0</v>
      </c>
      <c r="C4" s="88" t="s">
        <v>14</v>
      </c>
      <c r="D4" s="90" t="s">
        <v>15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81" t="s">
        <v>13</v>
      </c>
      <c r="S4" s="82"/>
      <c r="T4" s="93" t="s">
        <v>68</v>
      </c>
      <c r="U4" s="95" t="s">
        <v>2</v>
      </c>
    </row>
    <row r="5" spans="1:23" s="12" customFormat="1" ht="24.95" customHeight="1" x14ac:dyDescent="0.2">
      <c r="A5" s="11"/>
      <c r="B5" s="87"/>
      <c r="C5" s="89"/>
      <c r="D5" s="97" t="s">
        <v>3</v>
      </c>
      <c r="E5" s="98"/>
      <c r="F5" s="99" t="s">
        <v>4</v>
      </c>
      <c r="G5" s="98"/>
      <c r="H5" s="79" t="s">
        <v>5</v>
      </c>
      <c r="I5" s="98"/>
      <c r="J5" s="79" t="s">
        <v>6</v>
      </c>
      <c r="K5" s="98"/>
      <c r="L5" s="79" t="s">
        <v>7</v>
      </c>
      <c r="M5" s="98"/>
      <c r="N5" s="79" t="s">
        <v>8</v>
      </c>
      <c r="O5" s="98"/>
      <c r="P5" s="79" t="s">
        <v>9</v>
      </c>
      <c r="Q5" s="80"/>
      <c r="R5" s="83"/>
      <c r="S5" s="84"/>
      <c r="T5" s="94"/>
      <c r="U5" s="96"/>
    </row>
    <row r="6" spans="1:23" s="12" customFormat="1" ht="15" customHeight="1" thickBot="1" x14ac:dyDescent="0.25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</row>
    <row r="7" spans="1:23" s="24" customFormat="1" ht="15" customHeight="1" x14ac:dyDescent="0.2">
      <c r="A7" s="22" t="s">
        <v>12</v>
      </c>
      <c r="B7" s="66" t="s">
        <v>69</v>
      </c>
      <c r="C7" s="50">
        <v>54622</v>
      </c>
      <c r="D7" s="51">
        <v>1059</v>
      </c>
      <c r="E7" s="52">
        <v>1.9388000000000001</v>
      </c>
      <c r="F7" s="53">
        <v>842</v>
      </c>
      <c r="G7" s="52">
        <v>1.5415000000000001</v>
      </c>
      <c r="H7" s="53">
        <v>14756</v>
      </c>
      <c r="I7" s="52">
        <v>27.015000000000001</v>
      </c>
      <c r="J7" s="53">
        <v>17336</v>
      </c>
      <c r="K7" s="52">
        <v>31.738099999999999</v>
      </c>
      <c r="L7" s="53">
        <v>18045</v>
      </c>
      <c r="M7" s="52">
        <v>33.036099999999998</v>
      </c>
      <c r="N7" s="54">
        <v>239</v>
      </c>
      <c r="O7" s="52">
        <v>0.43759999999999999</v>
      </c>
      <c r="P7" s="55">
        <v>2345</v>
      </c>
      <c r="Q7" s="56">
        <v>4.2930999999999999</v>
      </c>
      <c r="R7" s="57">
        <v>2842</v>
      </c>
      <c r="S7" s="56">
        <v>5.2030000000000003</v>
      </c>
      <c r="T7" s="65">
        <v>97632</v>
      </c>
      <c r="U7" s="58">
        <v>99.933000000000007</v>
      </c>
    </row>
    <row r="8" spans="1:23" s="24" customFormat="1" ht="15" customHeight="1" x14ac:dyDescent="0.2">
      <c r="A8" s="22" t="s">
        <v>1</v>
      </c>
      <c r="B8" s="59" t="s">
        <v>17</v>
      </c>
      <c r="C8" s="34">
        <v>423</v>
      </c>
      <c r="D8" s="35">
        <v>3</v>
      </c>
      <c r="E8" s="37">
        <v>0.70920000000000005</v>
      </c>
      <c r="F8" s="39">
        <v>0</v>
      </c>
      <c r="G8" s="37">
        <v>0</v>
      </c>
      <c r="H8" s="38">
        <v>21</v>
      </c>
      <c r="I8" s="37">
        <v>4.9649999999999999</v>
      </c>
      <c r="J8" s="39">
        <v>233</v>
      </c>
      <c r="K8" s="37">
        <v>55.082700000000003</v>
      </c>
      <c r="L8" s="39">
        <v>159</v>
      </c>
      <c r="M8" s="37">
        <v>37.588700000000003</v>
      </c>
      <c r="N8" s="39">
        <v>0</v>
      </c>
      <c r="O8" s="37">
        <v>0</v>
      </c>
      <c r="P8" s="43">
        <v>7</v>
      </c>
      <c r="Q8" s="36">
        <v>1.6548</v>
      </c>
      <c r="R8" s="35">
        <v>11</v>
      </c>
      <c r="S8" s="36">
        <v>2.6004999999999998</v>
      </c>
      <c r="T8" s="25">
        <v>1390</v>
      </c>
      <c r="U8" s="41">
        <v>100</v>
      </c>
    </row>
    <row r="9" spans="1:23" s="24" customFormat="1" ht="15" customHeight="1" x14ac:dyDescent="0.2">
      <c r="A9" s="22" t="s">
        <v>1</v>
      </c>
      <c r="B9" s="60" t="s">
        <v>16</v>
      </c>
      <c r="C9" s="50">
        <v>105</v>
      </c>
      <c r="D9" s="51">
        <v>57</v>
      </c>
      <c r="E9" s="52">
        <v>54.285699999999999</v>
      </c>
      <c r="F9" s="53">
        <v>2</v>
      </c>
      <c r="G9" s="52">
        <v>1.9048</v>
      </c>
      <c r="H9" s="53">
        <v>5</v>
      </c>
      <c r="I9" s="52">
        <v>4.7619999999999996</v>
      </c>
      <c r="J9" s="54">
        <v>2</v>
      </c>
      <c r="K9" s="52">
        <v>1.9048</v>
      </c>
      <c r="L9" s="54">
        <v>24</v>
      </c>
      <c r="M9" s="52">
        <v>22.857099999999999</v>
      </c>
      <c r="N9" s="53">
        <v>4</v>
      </c>
      <c r="O9" s="52">
        <v>3.8094999999999999</v>
      </c>
      <c r="P9" s="61">
        <v>11</v>
      </c>
      <c r="Q9" s="56">
        <v>10.4762</v>
      </c>
      <c r="R9" s="62">
        <v>21</v>
      </c>
      <c r="S9" s="56">
        <v>20</v>
      </c>
      <c r="T9" s="65">
        <v>506</v>
      </c>
      <c r="U9" s="58">
        <v>100</v>
      </c>
    </row>
    <row r="10" spans="1:23" s="24" customFormat="1" ht="15" customHeight="1" x14ac:dyDescent="0.2">
      <c r="A10" s="22" t="s">
        <v>1</v>
      </c>
      <c r="B10" s="59" t="s">
        <v>19</v>
      </c>
      <c r="C10" s="34">
        <v>1221</v>
      </c>
      <c r="D10" s="42">
        <v>183</v>
      </c>
      <c r="E10" s="37">
        <v>14.9877</v>
      </c>
      <c r="F10" s="39">
        <v>10</v>
      </c>
      <c r="G10" s="37">
        <v>0.81899999999999995</v>
      </c>
      <c r="H10" s="38">
        <v>619</v>
      </c>
      <c r="I10" s="37">
        <v>50.695999999999998</v>
      </c>
      <c r="J10" s="39">
        <v>86</v>
      </c>
      <c r="K10" s="37">
        <v>7.0434000000000001</v>
      </c>
      <c r="L10" s="38">
        <v>288</v>
      </c>
      <c r="M10" s="37">
        <v>23.587199999999999</v>
      </c>
      <c r="N10" s="38">
        <v>6</v>
      </c>
      <c r="O10" s="37">
        <v>0.4914</v>
      </c>
      <c r="P10" s="40">
        <v>29</v>
      </c>
      <c r="Q10" s="36">
        <v>2.3751000000000002</v>
      </c>
      <c r="R10" s="42">
        <v>47</v>
      </c>
      <c r="S10" s="36">
        <v>3.8492999999999999</v>
      </c>
      <c r="T10" s="25">
        <v>2000</v>
      </c>
      <c r="U10" s="41">
        <v>100</v>
      </c>
    </row>
    <row r="11" spans="1:23" s="24" customFormat="1" ht="15" customHeight="1" x14ac:dyDescent="0.2">
      <c r="A11" s="22" t="s">
        <v>1</v>
      </c>
      <c r="B11" s="60" t="s">
        <v>18</v>
      </c>
      <c r="C11" s="50">
        <v>299</v>
      </c>
      <c r="D11" s="51">
        <v>3</v>
      </c>
      <c r="E11" s="52">
        <v>1.0033000000000001</v>
      </c>
      <c r="F11" s="54">
        <v>2</v>
      </c>
      <c r="G11" s="52">
        <v>0.66890000000000005</v>
      </c>
      <c r="H11" s="53">
        <v>42</v>
      </c>
      <c r="I11" s="52">
        <v>14.047000000000001</v>
      </c>
      <c r="J11" s="53">
        <v>58</v>
      </c>
      <c r="K11" s="52">
        <v>19.398</v>
      </c>
      <c r="L11" s="53">
        <v>182</v>
      </c>
      <c r="M11" s="52">
        <v>60.869599999999998</v>
      </c>
      <c r="N11" s="53">
        <v>0</v>
      </c>
      <c r="O11" s="52">
        <v>0</v>
      </c>
      <c r="P11" s="61">
        <v>12</v>
      </c>
      <c r="Q11" s="56">
        <v>4.0133999999999999</v>
      </c>
      <c r="R11" s="62">
        <v>8</v>
      </c>
      <c r="S11" s="56">
        <v>2.6756000000000002</v>
      </c>
      <c r="T11" s="65">
        <v>1088</v>
      </c>
      <c r="U11" s="58">
        <v>100</v>
      </c>
    </row>
    <row r="12" spans="1:23" s="24" customFormat="1" ht="15" customHeight="1" x14ac:dyDescent="0.2">
      <c r="A12" s="22" t="s">
        <v>1</v>
      </c>
      <c r="B12" s="59" t="s">
        <v>20</v>
      </c>
      <c r="C12" s="34">
        <v>6078</v>
      </c>
      <c r="D12" s="35">
        <v>63</v>
      </c>
      <c r="E12" s="37">
        <v>1.0365</v>
      </c>
      <c r="F12" s="38">
        <v>326</v>
      </c>
      <c r="G12" s="37">
        <v>5.3635999999999999</v>
      </c>
      <c r="H12" s="39">
        <v>3492</v>
      </c>
      <c r="I12" s="37">
        <v>57.453000000000003</v>
      </c>
      <c r="J12" s="39">
        <v>932</v>
      </c>
      <c r="K12" s="37">
        <v>15.334</v>
      </c>
      <c r="L12" s="39">
        <v>908</v>
      </c>
      <c r="M12" s="37">
        <v>14.9391</v>
      </c>
      <c r="N12" s="38">
        <v>28</v>
      </c>
      <c r="O12" s="37">
        <v>0.4607</v>
      </c>
      <c r="P12" s="43">
        <v>329</v>
      </c>
      <c r="Q12" s="36">
        <v>5.4130000000000003</v>
      </c>
      <c r="R12" s="42">
        <v>499</v>
      </c>
      <c r="S12" s="36">
        <v>8.2098999999999993</v>
      </c>
      <c r="T12" s="25">
        <v>10121</v>
      </c>
      <c r="U12" s="41">
        <v>99.772999999999996</v>
      </c>
    </row>
    <row r="13" spans="1:23" s="24" customFormat="1" ht="15" customHeight="1" x14ac:dyDescent="0.2">
      <c r="A13" s="22" t="s">
        <v>1</v>
      </c>
      <c r="B13" s="60" t="s">
        <v>21</v>
      </c>
      <c r="C13" s="50">
        <v>1365</v>
      </c>
      <c r="D13" s="51">
        <v>17</v>
      </c>
      <c r="E13" s="52">
        <v>1.2454000000000001</v>
      </c>
      <c r="F13" s="54">
        <v>18</v>
      </c>
      <c r="G13" s="52">
        <v>1.3187</v>
      </c>
      <c r="H13" s="53">
        <v>665</v>
      </c>
      <c r="I13" s="52">
        <v>48.718000000000004</v>
      </c>
      <c r="J13" s="54">
        <v>86</v>
      </c>
      <c r="K13" s="52">
        <v>6.3003999999999998</v>
      </c>
      <c r="L13" s="53">
        <v>512</v>
      </c>
      <c r="M13" s="52">
        <v>37.5092</v>
      </c>
      <c r="N13" s="53">
        <v>2</v>
      </c>
      <c r="O13" s="52">
        <v>0.14649999999999999</v>
      </c>
      <c r="P13" s="55">
        <v>65</v>
      </c>
      <c r="Q13" s="56">
        <v>4.7618999999999998</v>
      </c>
      <c r="R13" s="51">
        <v>194</v>
      </c>
      <c r="S13" s="56">
        <v>14.2125</v>
      </c>
      <c r="T13" s="65">
        <v>1908</v>
      </c>
      <c r="U13" s="58">
        <v>100</v>
      </c>
    </row>
    <row r="14" spans="1:23" s="24" customFormat="1" ht="15" customHeight="1" x14ac:dyDescent="0.2">
      <c r="A14" s="22" t="s">
        <v>1</v>
      </c>
      <c r="B14" s="59" t="s">
        <v>22</v>
      </c>
      <c r="C14" s="44">
        <v>424</v>
      </c>
      <c r="D14" s="35">
        <v>1</v>
      </c>
      <c r="E14" s="37">
        <v>0.23580000000000001</v>
      </c>
      <c r="F14" s="39">
        <v>6</v>
      </c>
      <c r="G14" s="37">
        <v>1.4151</v>
      </c>
      <c r="H14" s="38">
        <v>154</v>
      </c>
      <c r="I14" s="37">
        <v>36.320999999999998</v>
      </c>
      <c r="J14" s="38">
        <v>133</v>
      </c>
      <c r="K14" s="37">
        <v>31.367899999999999</v>
      </c>
      <c r="L14" s="38">
        <v>101</v>
      </c>
      <c r="M14" s="37">
        <v>23.820799999999998</v>
      </c>
      <c r="N14" s="39">
        <v>0</v>
      </c>
      <c r="O14" s="37">
        <v>0</v>
      </c>
      <c r="P14" s="40">
        <v>29</v>
      </c>
      <c r="Q14" s="36">
        <v>6.8395999999999999</v>
      </c>
      <c r="R14" s="42">
        <v>17</v>
      </c>
      <c r="S14" s="36">
        <v>4.0094000000000003</v>
      </c>
      <c r="T14" s="25">
        <v>1214</v>
      </c>
      <c r="U14" s="41">
        <v>100</v>
      </c>
    </row>
    <row r="15" spans="1:23" s="24" customFormat="1" ht="15" customHeight="1" x14ac:dyDescent="0.2">
      <c r="A15" s="22" t="s">
        <v>1</v>
      </c>
      <c r="B15" s="60" t="s">
        <v>24</v>
      </c>
      <c r="C15" s="63">
        <v>228</v>
      </c>
      <c r="D15" s="51">
        <v>2</v>
      </c>
      <c r="E15" s="52">
        <v>0.87719999999999998</v>
      </c>
      <c r="F15" s="53">
        <v>2</v>
      </c>
      <c r="G15" s="52">
        <v>0.87719999999999998</v>
      </c>
      <c r="H15" s="53">
        <v>30</v>
      </c>
      <c r="I15" s="52">
        <v>13.157999999999999</v>
      </c>
      <c r="J15" s="54">
        <v>133</v>
      </c>
      <c r="K15" s="52">
        <v>58.333300000000001</v>
      </c>
      <c r="L15" s="53">
        <v>48</v>
      </c>
      <c r="M15" s="52">
        <v>21.052600000000002</v>
      </c>
      <c r="N15" s="54">
        <v>0</v>
      </c>
      <c r="O15" s="52">
        <v>0</v>
      </c>
      <c r="P15" s="55">
        <v>13</v>
      </c>
      <c r="Q15" s="56">
        <v>5.7018000000000004</v>
      </c>
      <c r="R15" s="62">
        <v>2</v>
      </c>
      <c r="S15" s="56">
        <v>0.87719999999999998</v>
      </c>
      <c r="T15" s="65">
        <v>231</v>
      </c>
      <c r="U15" s="58">
        <v>100</v>
      </c>
    </row>
    <row r="16" spans="1:23" s="24" customFormat="1" ht="15" customHeight="1" x14ac:dyDescent="0.2">
      <c r="A16" s="22" t="s">
        <v>1</v>
      </c>
      <c r="B16" s="59" t="s">
        <v>23</v>
      </c>
      <c r="C16" s="44">
        <v>27</v>
      </c>
      <c r="D16" s="42">
        <v>0</v>
      </c>
      <c r="E16" s="37">
        <v>0</v>
      </c>
      <c r="F16" s="38">
        <v>0</v>
      </c>
      <c r="G16" s="37">
        <v>0</v>
      </c>
      <c r="H16" s="39">
        <v>2</v>
      </c>
      <c r="I16" s="37">
        <v>7.407</v>
      </c>
      <c r="J16" s="38">
        <v>25</v>
      </c>
      <c r="K16" s="37">
        <v>92.592600000000004</v>
      </c>
      <c r="L16" s="39">
        <v>0</v>
      </c>
      <c r="M16" s="37">
        <v>0</v>
      </c>
      <c r="N16" s="38">
        <v>0</v>
      </c>
      <c r="O16" s="37">
        <v>0</v>
      </c>
      <c r="P16" s="40">
        <v>0</v>
      </c>
      <c r="Q16" s="36">
        <v>0</v>
      </c>
      <c r="R16" s="35">
        <v>1</v>
      </c>
      <c r="S16" s="36">
        <v>3.7037</v>
      </c>
      <c r="T16" s="25">
        <v>228</v>
      </c>
      <c r="U16" s="41">
        <v>100</v>
      </c>
    </row>
    <row r="17" spans="1:21" s="24" customFormat="1" ht="15" customHeight="1" x14ac:dyDescent="0.2">
      <c r="A17" s="22" t="s">
        <v>1</v>
      </c>
      <c r="B17" s="60" t="s">
        <v>25</v>
      </c>
      <c r="C17" s="50">
        <v>6063</v>
      </c>
      <c r="D17" s="51">
        <v>14</v>
      </c>
      <c r="E17" s="52">
        <v>0.23089999999999999</v>
      </c>
      <c r="F17" s="54">
        <v>42</v>
      </c>
      <c r="G17" s="52">
        <v>0.69269999999999998</v>
      </c>
      <c r="H17" s="53">
        <v>1363</v>
      </c>
      <c r="I17" s="52">
        <v>22.481000000000002</v>
      </c>
      <c r="J17" s="54">
        <v>2502</v>
      </c>
      <c r="K17" s="52">
        <v>41.2667</v>
      </c>
      <c r="L17" s="54">
        <v>1888</v>
      </c>
      <c r="M17" s="52">
        <v>31.139700000000001</v>
      </c>
      <c r="N17" s="54">
        <v>9</v>
      </c>
      <c r="O17" s="52">
        <v>0.1484</v>
      </c>
      <c r="P17" s="61">
        <v>245</v>
      </c>
      <c r="Q17" s="56">
        <v>4.0408999999999997</v>
      </c>
      <c r="R17" s="51">
        <v>226</v>
      </c>
      <c r="S17" s="56">
        <v>3.7275</v>
      </c>
      <c r="T17" s="65">
        <v>3976</v>
      </c>
      <c r="U17" s="58">
        <v>100</v>
      </c>
    </row>
    <row r="18" spans="1:21" s="24" customFormat="1" ht="15" customHeight="1" x14ac:dyDescent="0.2">
      <c r="A18" s="22" t="s">
        <v>1</v>
      </c>
      <c r="B18" s="59" t="s">
        <v>26</v>
      </c>
      <c r="C18" s="34">
        <v>1449</v>
      </c>
      <c r="D18" s="42">
        <v>1</v>
      </c>
      <c r="E18" s="37">
        <v>6.9000000000000006E-2</v>
      </c>
      <c r="F18" s="39">
        <v>13</v>
      </c>
      <c r="G18" s="37">
        <v>0.8972</v>
      </c>
      <c r="H18" s="39">
        <v>113</v>
      </c>
      <c r="I18" s="37">
        <v>7.798</v>
      </c>
      <c r="J18" s="39">
        <v>894</v>
      </c>
      <c r="K18" s="37">
        <v>61.697699999999998</v>
      </c>
      <c r="L18" s="39">
        <v>382</v>
      </c>
      <c r="M18" s="37">
        <v>26.363</v>
      </c>
      <c r="N18" s="39">
        <v>2</v>
      </c>
      <c r="O18" s="37">
        <v>0.13800000000000001</v>
      </c>
      <c r="P18" s="40">
        <v>44</v>
      </c>
      <c r="Q18" s="36">
        <v>3.0366</v>
      </c>
      <c r="R18" s="42">
        <v>21</v>
      </c>
      <c r="S18" s="36">
        <v>1.4493</v>
      </c>
      <c r="T18" s="25">
        <v>2416</v>
      </c>
      <c r="U18" s="41">
        <v>100</v>
      </c>
    </row>
    <row r="19" spans="1:21" s="24" customFormat="1" ht="15" customHeight="1" x14ac:dyDescent="0.2">
      <c r="A19" s="22" t="s">
        <v>1</v>
      </c>
      <c r="B19" s="60" t="s">
        <v>27</v>
      </c>
      <c r="C19" s="50">
        <v>203</v>
      </c>
      <c r="D19" s="51">
        <v>2</v>
      </c>
      <c r="E19" s="52">
        <v>0.98519999999999996</v>
      </c>
      <c r="F19" s="53">
        <v>27</v>
      </c>
      <c r="G19" s="52">
        <v>13.3005</v>
      </c>
      <c r="H19" s="53">
        <v>26</v>
      </c>
      <c r="I19" s="52">
        <v>12.808</v>
      </c>
      <c r="J19" s="53">
        <v>1</v>
      </c>
      <c r="K19" s="52">
        <v>0.49259999999999998</v>
      </c>
      <c r="L19" s="53">
        <v>17</v>
      </c>
      <c r="M19" s="52">
        <v>8.3743999999999996</v>
      </c>
      <c r="N19" s="53">
        <v>117</v>
      </c>
      <c r="O19" s="52">
        <v>57.6355</v>
      </c>
      <c r="P19" s="55">
        <v>13</v>
      </c>
      <c r="Q19" s="56">
        <v>6.4039000000000001</v>
      </c>
      <c r="R19" s="51">
        <v>5</v>
      </c>
      <c r="S19" s="56">
        <v>2.4630999999999998</v>
      </c>
      <c r="T19" s="65">
        <v>292</v>
      </c>
      <c r="U19" s="58">
        <v>100</v>
      </c>
    </row>
    <row r="20" spans="1:21" s="24" customFormat="1" ht="15" customHeight="1" x14ac:dyDescent="0.2">
      <c r="A20" s="22" t="s">
        <v>1</v>
      </c>
      <c r="B20" s="59" t="s">
        <v>29</v>
      </c>
      <c r="C20" s="44">
        <v>359</v>
      </c>
      <c r="D20" s="42">
        <v>21</v>
      </c>
      <c r="E20" s="37">
        <v>5.8495999999999997</v>
      </c>
      <c r="F20" s="38">
        <v>3</v>
      </c>
      <c r="G20" s="37">
        <v>0.8357</v>
      </c>
      <c r="H20" s="39">
        <v>75</v>
      </c>
      <c r="I20" s="37">
        <v>20.890999999999998</v>
      </c>
      <c r="J20" s="38">
        <v>8</v>
      </c>
      <c r="K20" s="37">
        <v>2.2284000000000002</v>
      </c>
      <c r="L20" s="38">
        <v>236</v>
      </c>
      <c r="M20" s="37">
        <v>65.738200000000006</v>
      </c>
      <c r="N20" s="38">
        <v>2</v>
      </c>
      <c r="O20" s="37">
        <v>0.55710000000000004</v>
      </c>
      <c r="P20" s="40">
        <v>14</v>
      </c>
      <c r="Q20" s="36">
        <v>3.8997000000000002</v>
      </c>
      <c r="R20" s="42">
        <v>20</v>
      </c>
      <c r="S20" s="36">
        <v>5.5709999999999997</v>
      </c>
      <c r="T20" s="25">
        <v>725</v>
      </c>
      <c r="U20" s="41">
        <v>100</v>
      </c>
    </row>
    <row r="21" spans="1:21" s="24" customFormat="1" ht="15" customHeight="1" x14ac:dyDescent="0.2">
      <c r="A21" s="22" t="s">
        <v>1</v>
      </c>
      <c r="B21" s="60" t="s">
        <v>30</v>
      </c>
      <c r="C21" s="50">
        <v>4159</v>
      </c>
      <c r="D21" s="62">
        <v>9</v>
      </c>
      <c r="E21" s="52">
        <v>0.21640000000000001</v>
      </c>
      <c r="F21" s="53">
        <v>81</v>
      </c>
      <c r="G21" s="52">
        <v>1.9476</v>
      </c>
      <c r="H21" s="54">
        <v>1219</v>
      </c>
      <c r="I21" s="52">
        <v>29.31</v>
      </c>
      <c r="J21" s="53">
        <v>2041</v>
      </c>
      <c r="K21" s="52">
        <v>49.074300000000001</v>
      </c>
      <c r="L21" s="53">
        <v>707</v>
      </c>
      <c r="M21" s="52">
        <v>16.999300000000002</v>
      </c>
      <c r="N21" s="53">
        <v>5</v>
      </c>
      <c r="O21" s="52">
        <v>0.1202</v>
      </c>
      <c r="P21" s="61">
        <v>97</v>
      </c>
      <c r="Q21" s="56">
        <v>2.3323</v>
      </c>
      <c r="R21" s="51">
        <v>87</v>
      </c>
      <c r="S21" s="56">
        <v>2.0918000000000001</v>
      </c>
      <c r="T21" s="65">
        <v>4145</v>
      </c>
      <c r="U21" s="58">
        <v>100</v>
      </c>
    </row>
    <row r="22" spans="1:21" s="24" customFormat="1" ht="15" customHeight="1" x14ac:dyDescent="0.2">
      <c r="A22" s="22" t="s">
        <v>1</v>
      </c>
      <c r="B22" s="59" t="s">
        <v>31</v>
      </c>
      <c r="C22" s="34">
        <v>792</v>
      </c>
      <c r="D22" s="35">
        <v>1</v>
      </c>
      <c r="E22" s="37">
        <v>0.1263</v>
      </c>
      <c r="F22" s="38">
        <v>11</v>
      </c>
      <c r="G22" s="37">
        <v>1.3889</v>
      </c>
      <c r="H22" s="38">
        <v>57</v>
      </c>
      <c r="I22" s="37">
        <v>7.1970000000000001</v>
      </c>
      <c r="J22" s="39">
        <v>159</v>
      </c>
      <c r="K22" s="37">
        <v>20.075800000000001</v>
      </c>
      <c r="L22" s="39">
        <v>518</v>
      </c>
      <c r="M22" s="37">
        <v>65.403999999999996</v>
      </c>
      <c r="N22" s="39">
        <v>0</v>
      </c>
      <c r="O22" s="37">
        <v>0</v>
      </c>
      <c r="P22" s="43">
        <v>46</v>
      </c>
      <c r="Q22" s="36">
        <v>5.8080999999999996</v>
      </c>
      <c r="R22" s="42">
        <v>36</v>
      </c>
      <c r="S22" s="36">
        <v>4.5454999999999997</v>
      </c>
      <c r="T22" s="25">
        <v>1886</v>
      </c>
      <c r="U22" s="41">
        <v>100</v>
      </c>
    </row>
    <row r="23" spans="1:21" s="24" customFormat="1" ht="15" customHeight="1" x14ac:dyDescent="0.2">
      <c r="A23" s="22" t="s">
        <v>1</v>
      </c>
      <c r="B23" s="60" t="s">
        <v>28</v>
      </c>
      <c r="C23" s="50">
        <v>612</v>
      </c>
      <c r="D23" s="51">
        <v>8</v>
      </c>
      <c r="E23" s="52">
        <v>1.3071999999999999</v>
      </c>
      <c r="F23" s="53">
        <v>3</v>
      </c>
      <c r="G23" s="52">
        <v>0.49020000000000002</v>
      </c>
      <c r="H23" s="53">
        <v>91</v>
      </c>
      <c r="I23" s="52">
        <v>14.869</v>
      </c>
      <c r="J23" s="53">
        <v>137</v>
      </c>
      <c r="K23" s="52">
        <v>22.3856</v>
      </c>
      <c r="L23" s="53">
        <v>338</v>
      </c>
      <c r="M23" s="52">
        <v>55.2288</v>
      </c>
      <c r="N23" s="53">
        <v>5</v>
      </c>
      <c r="O23" s="52">
        <v>0.81699999999999995</v>
      </c>
      <c r="P23" s="61">
        <v>30</v>
      </c>
      <c r="Q23" s="56">
        <v>4.9020000000000001</v>
      </c>
      <c r="R23" s="62">
        <v>38</v>
      </c>
      <c r="S23" s="56">
        <v>6.2092000000000001</v>
      </c>
      <c r="T23" s="65">
        <v>1343</v>
      </c>
      <c r="U23" s="58">
        <v>100</v>
      </c>
    </row>
    <row r="24" spans="1:21" s="24" customFormat="1" ht="15" customHeight="1" x14ac:dyDescent="0.2">
      <c r="A24" s="22" t="s">
        <v>1</v>
      </c>
      <c r="B24" s="59" t="s">
        <v>32</v>
      </c>
      <c r="C24" s="34">
        <v>394</v>
      </c>
      <c r="D24" s="42">
        <v>12</v>
      </c>
      <c r="E24" s="37">
        <v>3.0457000000000001</v>
      </c>
      <c r="F24" s="39">
        <v>5</v>
      </c>
      <c r="G24" s="37">
        <v>1.2689999999999999</v>
      </c>
      <c r="H24" s="38">
        <v>68</v>
      </c>
      <c r="I24" s="37">
        <v>17.259</v>
      </c>
      <c r="J24" s="39">
        <v>81</v>
      </c>
      <c r="K24" s="37">
        <v>20.558399999999999</v>
      </c>
      <c r="L24" s="39">
        <v>202</v>
      </c>
      <c r="M24" s="37">
        <v>51.268999999999998</v>
      </c>
      <c r="N24" s="39">
        <v>1</v>
      </c>
      <c r="O24" s="37">
        <v>0.25380000000000003</v>
      </c>
      <c r="P24" s="43">
        <v>25</v>
      </c>
      <c r="Q24" s="36">
        <v>6.3452000000000002</v>
      </c>
      <c r="R24" s="42">
        <v>27</v>
      </c>
      <c r="S24" s="36">
        <v>6.8528000000000002</v>
      </c>
      <c r="T24" s="25">
        <v>1350</v>
      </c>
      <c r="U24" s="41">
        <v>100</v>
      </c>
    </row>
    <row r="25" spans="1:21" s="24" customFormat="1" ht="15" customHeight="1" x14ac:dyDescent="0.2">
      <c r="A25" s="22" t="s">
        <v>1</v>
      </c>
      <c r="B25" s="60" t="s">
        <v>33</v>
      </c>
      <c r="C25" s="63">
        <v>762</v>
      </c>
      <c r="D25" s="51">
        <v>0</v>
      </c>
      <c r="E25" s="52">
        <v>0</v>
      </c>
      <c r="F25" s="53">
        <v>1</v>
      </c>
      <c r="G25" s="52">
        <v>0.13120000000000001</v>
      </c>
      <c r="H25" s="53">
        <v>59</v>
      </c>
      <c r="I25" s="52">
        <v>7.7430000000000003</v>
      </c>
      <c r="J25" s="53">
        <v>181</v>
      </c>
      <c r="K25" s="52">
        <v>23.753299999999999</v>
      </c>
      <c r="L25" s="54">
        <v>482</v>
      </c>
      <c r="M25" s="52">
        <v>63.254600000000003</v>
      </c>
      <c r="N25" s="53">
        <v>3</v>
      </c>
      <c r="O25" s="52">
        <v>0.39369999999999999</v>
      </c>
      <c r="P25" s="61">
        <v>36</v>
      </c>
      <c r="Q25" s="56">
        <v>4.7244000000000002</v>
      </c>
      <c r="R25" s="51">
        <v>12</v>
      </c>
      <c r="S25" s="56">
        <v>1.5748</v>
      </c>
      <c r="T25" s="65">
        <v>1401</v>
      </c>
      <c r="U25" s="58">
        <v>100</v>
      </c>
    </row>
    <row r="26" spans="1:21" s="24" customFormat="1" ht="15" customHeight="1" x14ac:dyDescent="0.2">
      <c r="A26" s="22" t="s">
        <v>1</v>
      </c>
      <c r="B26" s="59" t="s">
        <v>34</v>
      </c>
      <c r="C26" s="34">
        <v>397</v>
      </c>
      <c r="D26" s="35">
        <v>5</v>
      </c>
      <c r="E26" s="37">
        <v>1.2594000000000001</v>
      </c>
      <c r="F26" s="38">
        <v>0</v>
      </c>
      <c r="G26" s="37">
        <v>0</v>
      </c>
      <c r="H26" s="38">
        <v>11</v>
      </c>
      <c r="I26" s="37">
        <v>2.7709999999999999</v>
      </c>
      <c r="J26" s="39">
        <v>276</v>
      </c>
      <c r="K26" s="37">
        <v>69.5214</v>
      </c>
      <c r="L26" s="39">
        <v>100</v>
      </c>
      <c r="M26" s="37">
        <v>25.1889</v>
      </c>
      <c r="N26" s="38">
        <v>1</v>
      </c>
      <c r="O26" s="37">
        <v>0.25190000000000001</v>
      </c>
      <c r="P26" s="43">
        <v>4</v>
      </c>
      <c r="Q26" s="36">
        <v>1.0076000000000001</v>
      </c>
      <c r="R26" s="35">
        <v>1</v>
      </c>
      <c r="S26" s="36">
        <v>0.25190000000000001</v>
      </c>
      <c r="T26" s="25">
        <v>1365</v>
      </c>
      <c r="U26" s="41">
        <v>100</v>
      </c>
    </row>
    <row r="27" spans="1:21" s="24" customFormat="1" ht="15" customHeight="1" x14ac:dyDescent="0.2">
      <c r="A27" s="22" t="s">
        <v>1</v>
      </c>
      <c r="B27" s="60" t="s">
        <v>37</v>
      </c>
      <c r="C27" s="63">
        <v>107</v>
      </c>
      <c r="D27" s="62">
        <v>0</v>
      </c>
      <c r="E27" s="52">
        <v>0</v>
      </c>
      <c r="F27" s="53">
        <v>0</v>
      </c>
      <c r="G27" s="52">
        <v>0</v>
      </c>
      <c r="H27" s="53">
        <v>1</v>
      </c>
      <c r="I27" s="52">
        <v>0.93500000000000005</v>
      </c>
      <c r="J27" s="53">
        <v>16</v>
      </c>
      <c r="K27" s="52">
        <v>14.9533</v>
      </c>
      <c r="L27" s="54">
        <v>90</v>
      </c>
      <c r="M27" s="52">
        <v>84.112099999999998</v>
      </c>
      <c r="N27" s="53">
        <v>0</v>
      </c>
      <c r="O27" s="52">
        <v>0</v>
      </c>
      <c r="P27" s="61">
        <v>0</v>
      </c>
      <c r="Q27" s="56">
        <v>0</v>
      </c>
      <c r="R27" s="62">
        <v>4</v>
      </c>
      <c r="S27" s="56">
        <v>3.7383000000000002</v>
      </c>
      <c r="T27" s="65">
        <v>579</v>
      </c>
      <c r="U27" s="58">
        <v>100</v>
      </c>
    </row>
    <row r="28" spans="1:21" s="24" customFormat="1" ht="15" customHeight="1" x14ac:dyDescent="0.2">
      <c r="A28" s="22" t="s">
        <v>1</v>
      </c>
      <c r="B28" s="59" t="s">
        <v>36</v>
      </c>
      <c r="C28" s="44">
        <v>1051</v>
      </c>
      <c r="D28" s="42">
        <v>5</v>
      </c>
      <c r="E28" s="37">
        <v>0.47570000000000001</v>
      </c>
      <c r="F28" s="39">
        <v>6</v>
      </c>
      <c r="G28" s="37">
        <v>0.57089999999999996</v>
      </c>
      <c r="H28" s="39">
        <v>101</v>
      </c>
      <c r="I28" s="37">
        <v>9.61</v>
      </c>
      <c r="J28" s="39">
        <v>700</v>
      </c>
      <c r="K28" s="37">
        <v>66.603200000000001</v>
      </c>
      <c r="L28" s="38">
        <v>193</v>
      </c>
      <c r="M28" s="37">
        <v>18.363499999999998</v>
      </c>
      <c r="N28" s="39">
        <v>0</v>
      </c>
      <c r="O28" s="37">
        <v>0</v>
      </c>
      <c r="P28" s="40">
        <v>46</v>
      </c>
      <c r="Q28" s="36">
        <v>4.3768000000000002</v>
      </c>
      <c r="R28" s="35">
        <v>27</v>
      </c>
      <c r="S28" s="36">
        <v>2.569</v>
      </c>
      <c r="T28" s="25">
        <v>1414</v>
      </c>
      <c r="U28" s="41">
        <v>100</v>
      </c>
    </row>
    <row r="29" spans="1:21" s="24" customFormat="1" ht="15" customHeight="1" x14ac:dyDescent="0.2">
      <c r="A29" s="22" t="s">
        <v>1</v>
      </c>
      <c r="B29" s="60" t="s">
        <v>35</v>
      </c>
      <c r="C29" s="50">
        <v>256</v>
      </c>
      <c r="D29" s="51">
        <v>0</v>
      </c>
      <c r="E29" s="52">
        <v>0</v>
      </c>
      <c r="F29" s="53">
        <v>3</v>
      </c>
      <c r="G29" s="52">
        <v>1.1718999999999999</v>
      </c>
      <c r="H29" s="54">
        <v>67</v>
      </c>
      <c r="I29" s="52">
        <v>26.172000000000001</v>
      </c>
      <c r="J29" s="53">
        <v>43</v>
      </c>
      <c r="K29" s="52">
        <v>16.796900000000001</v>
      </c>
      <c r="L29" s="54">
        <v>126</v>
      </c>
      <c r="M29" s="52">
        <v>49.218800000000002</v>
      </c>
      <c r="N29" s="53">
        <v>1</v>
      </c>
      <c r="O29" s="52">
        <v>0.3906</v>
      </c>
      <c r="P29" s="61">
        <v>16</v>
      </c>
      <c r="Q29" s="56">
        <v>6.25</v>
      </c>
      <c r="R29" s="51">
        <v>21</v>
      </c>
      <c r="S29" s="56">
        <v>8.2030999999999992</v>
      </c>
      <c r="T29" s="65">
        <v>1870</v>
      </c>
      <c r="U29" s="58">
        <v>99.412000000000006</v>
      </c>
    </row>
    <row r="30" spans="1:21" s="24" customFormat="1" ht="15" customHeight="1" x14ac:dyDescent="0.2">
      <c r="A30" s="22" t="s">
        <v>1</v>
      </c>
      <c r="B30" s="59" t="s">
        <v>38</v>
      </c>
      <c r="C30" s="34">
        <v>710</v>
      </c>
      <c r="D30" s="42">
        <v>16</v>
      </c>
      <c r="E30" s="37">
        <v>2.2534999999999998</v>
      </c>
      <c r="F30" s="38">
        <v>6</v>
      </c>
      <c r="G30" s="37">
        <v>0.84509999999999996</v>
      </c>
      <c r="H30" s="39">
        <v>56</v>
      </c>
      <c r="I30" s="37">
        <v>7.8869999999999996</v>
      </c>
      <c r="J30" s="39">
        <v>165</v>
      </c>
      <c r="K30" s="37">
        <v>23.2394</v>
      </c>
      <c r="L30" s="39">
        <v>443</v>
      </c>
      <c r="M30" s="37">
        <v>62.394399999999997</v>
      </c>
      <c r="N30" s="39">
        <v>1</v>
      </c>
      <c r="O30" s="37">
        <v>0.14080000000000001</v>
      </c>
      <c r="P30" s="40">
        <v>23</v>
      </c>
      <c r="Q30" s="36">
        <v>3.2393999999999998</v>
      </c>
      <c r="R30" s="35">
        <v>14</v>
      </c>
      <c r="S30" s="36">
        <v>1.9718</v>
      </c>
      <c r="T30" s="25">
        <v>3559</v>
      </c>
      <c r="U30" s="41">
        <v>100</v>
      </c>
    </row>
    <row r="31" spans="1:21" s="24" customFormat="1" ht="15" customHeight="1" x14ac:dyDescent="0.2">
      <c r="A31" s="22" t="s">
        <v>1</v>
      </c>
      <c r="B31" s="60" t="s">
        <v>39</v>
      </c>
      <c r="C31" s="63">
        <v>931</v>
      </c>
      <c r="D31" s="51">
        <v>55</v>
      </c>
      <c r="E31" s="52">
        <v>5.9076000000000004</v>
      </c>
      <c r="F31" s="54">
        <v>23</v>
      </c>
      <c r="G31" s="52">
        <v>2.4704999999999999</v>
      </c>
      <c r="H31" s="53">
        <v>115</v>
      </c>
      <c r="I31" s="52">
        <v>12.352</v>
      </c>
      <c r="J31" s="54">
        <v>320</v>
      </c>
      <c r="K31" s="52">
        <v>34.371600000000001</v>
      </c>
      <c r="L31" s="53">
        <v>366</v>
      </c>
      <c r="M31" s="52">
        <v>39.312600000000003</v>
      </c>
      <c r="N31" s="53">
        <v>0</v>
      </c>
      <c r="O31" s="52">
        <v>0</v>
      </c>
      <c r="P31" s="55">
        <v>52</v>
      </c>
      <c r="Q31" s="56">
        <v>5.5853999999999999</v>
      </c>
      <c r="R31" s="51">
        <v>47</v>
      </c>
      <c r="S31" s="56">
        <v>5.0483000000000002</v>
      </c>
      <c r="T31" s="65">
        <v>2232</v>
      </c>
      <c r="U31" s="58">
        <v>100</v>
      </c>
    </row>
    <row r="32" spans="1:21" s="24" customFormat="1" ht="15" customHeight="1" x14ac:dyDescent="0.2">
      <c r="A32" s="22" t="s">
        <v>1</v>
      </c>
      <c r="B32" s="59" t="s">
        <v>41</v>
      </c>
      <c r="C32" s="34">
        <v>525</v>
      </c>
      <c r="D32" s="35">
        <v>3</v>
      </c>
      <c r="E32" s="37">
        <v>0.57140000000000002</v>
      </c>
      <c r="F32" s="39">
        <v>3</v>
      </c>
      <c r="G32" s="37">
        <v>0.57140000000000002</v>
      </c>
      <c r="H32" s="39">
        <v>12</v>
      </c>
      <c r="I32" s="37">
        <v>2.286</v>
      </c>
      <c r="J32" s="39">
        <v>340</v>
      </c>
      <c r="K32" s="37">
        <v>64.761899999999997</v>
      </c>
      <c r="L32" s="38">
        <v>162</v>
      </c>
      <c r="M32" s="37">
        <v>30.857099999999999</v>
      </c>
      <c r="N32" s="38">
        <v>0</v>
      </c>
      <c r="O32" s="37">
        <v>0</v>
      </c>
      <c r="P32" s="43">
        <v>5</v>
      </c>
      <c r="Q32" s="36">
        <v>0.95240000000000002</v>
      </c>
      <c r="R32" s="42">
        <v>2</v>
      </c>
      <c r="S32" s="36">
        <v>0.38100000000000001</v>
      </c>
      <c r="T32" s="25">
        <v>960</v>
      </c>
      <c r="U32" s="41">
        <v>100</v>
      </c>
    </row>
    <row r="33" spans="1:21" s="24" customFormat="1" ht="15" customHeight="1" x14ac:dyDescent="0.2">
      <c r="A33" s="22" t="s">
        <v>1</v>
      </c>
      <c r="B33" s="60" t="s">
        <v>40</v>
      </c>
      <c r="C33" s="50">
        <v>1046</v>
      </c>
      <c r="D33" s="62">
        <v>3</v>
      </c>
      <c r="E33" s="52">
        <v>0.2868</v>
      </c>
      <c r="F33" s="53">
        <v>9</v>
      </c>
      <c r="G33" s="52">
        <v>0.86040000000000005</v>
      </c>
      <c r="H33" s="54">
        <v>51</v>
      </c>
      <c r="I33" s="52">
        <v>4.8760000000000003</v>
      </c>
      <c r="J33" s="53">
        <v>266</v>
      </c>
      <c r="K33" s="52">
        <v>25.430199999999999</v>
      </c>
      <c r="L33" s="53">
        <v>657</v>
      </c>
      <c r="M33" s="52">
        <v>62.810699999999997</v>
      </c>
      <c r="N33" s="54">
        <v>6</v>
      </c>
      <c r="O33" s="52">
        <v>0.5736</v>
      </c>
      <c r="P33" s="61">
        <v>54</v>
      </c>
      <c r="Q33" s="56">
        <v>5.1624999999999996</v>
      </c>
      <c r="R33" s="62">
        <v>14</v>
      </c>
      <c r="S33" s="56">
        <v>1.3384</v>
      </c>
      <c r="T33" s="65">
        <v>2381</v>
      </c>
      <c r="U33" s="58">
        <v>100</v>
      </c>
    </row>
    <row r="34" spans="1:21" s="24" customFormat="1" ht="15" customHeight="1" x14ac:dyDescent="0.2">
      <c r="A34" s="22" t="s">
        <v>1</v>
      </c>
      <c r="B34" s="59" t="s">
        <v>42</v>
      </c>
      <c r="C34" s="44">
        <v>244</v>
      </c>
      <c r="D34" s="35">
        <v>89</v>
      </c>
      <c r="E34" s="37">
        <v>36.4754</v>
      </c>
      <c r="F34" s="39">
        <v>0</v>
      </c>
      <c r="G34" s="37">
        <v>0</v>
      </c>
      <c r="H34" s="38">
        <v>8</v>
      </c>
      <c r="I34" s="37">
        <v>3.2789999999999999</v>
      </c>
      <c r="J34" s="39">
        <v>3</v>
      </c>
      <c r="K34" s="37">
        <v>1.2295</v>
      </c>
      <c r="L34" s="38">
        <v>136</v>
      </c>
      <c r="M34" s="37">
        <v>55.737699999999997</v>
      </c>
      <c r="N34" s="38">
        <v>1</v>
      </c>
      <c r="O34" s="37">
        <v>0.4098</v>
      </c>
      <c r="P34" s="40">
        <v>7</v>
      </c>
      <c r="Q34" s="36">
        <v>2.8689</v>
      </c>
      <c r="R34" s="42">
        <v>10</v>
      </c>
      <c r="S34" s="36">
        <v>4.0983999999999998</v>
      </c>
      <c r="T34" s="25">
        <v>823</v>
      </c>
      <c r="U34" s="41">
        <v>96.233000000000004</v>
      </c>
    </row>
    <row r="35" spans="1:21" s="24" customFormat="1" ht="15" customHeight="1" x14ac:dyDescent="0.2">
      <c r="A35" s="22" t="s">
        <v>1</v>
      </c>
      <c r="B35" s="60" t="s">
        <v>45</v>
      </c>
      <c r="C35" s="63">
        <v>448</v>
      </c>
      <c r="D35" s="62">
        <v>15</v>
      </c>
      <c r="E35" s="52">
        <v>3.3481999999999998</v>
      </c>
      <c r="F35" s="53">
        <v>3</v>
      </c>
      <c r="G35" s="52">
        <v>0.66959999999999997</v>
      </c>
      <c r="H35" s="54">
        <v>106</v>
      </c>
      <c r="I35" s="52">
        <v>23.661000000000001</v>
      </c>
      <c r="J35" s="53">
        <v>45</v>
      </c>
      <c r="K35" s="52">
        <v>10.044600000000001</v>
      </c>
      <c r="L35" s="54">
        <v>253</v>
      </c>
      <c r="M35" s="52">
        <v>56.473199999999999</v>
      </c>
      <c r="N35" s="53">
        <v>1</v>
      </c>
      <c r="O35" s="52">
        <v>0.22320000000000001</v>
      </c>
      <c r="P35" s="61">
        <v>25</v>
      </c>
      <c r="Q35" s="56">
        <v>5.5804</v>
      </c>
      <c r="R35" s="62">
        <v>4</v>
      </c>
      <c r="S35" s="56">
        <v>0.89290000000000003</v>
      </c>
      <c r="T35" s="65">
        <v>1055</v>
      </c>
      <c r="U35" s="58">
        <v>100</v>
      </c>
    </row>
    <row r="36" spans="1:21" s="24" customFormat="1" ht="15" customHeight="1" x14ac:dyDescent="0.2">
      <c r="A36" s="22" t="s">
        <v>1</v>
      </c>
      <c r="B36" s="59" t="s">
        <v>49</v>
      </c>
      <c r="C36" s="44">
        <v>611</v>
      </c>
      <c r="D36" s="42">
        <v>17</v>
      </c>
      <c r="E36" s="37">
        <v>2.7823000000000002</v>
      </c>
      <c r="F36" s="39">
        <v>12</v>
      </c>
      <c r="G36" s="37">
        <v>1.964</v>
      </c>
      <c r="H36" s="39">
        <v>212</v>
      </c>
      <c r="I36" s="37">
        <v>34.697000000000003</v>
      </c>
      <c r="J36" s="38">
        <v>152</v>
      </c>
      <c r="K36" s="37">
        <v>24.877300000000002</v>
      </c>
      <c r="L36" s="38">
        <v>170</v>
      </c>
      <c r="M36" s="37">
        <v>27.8232</v>
      </c>
      <c r="N36" s="39">
        <v>15</v>
      </c>
      <c r="O36" s="37">
        <v>2.4550000000000001</v>
      </c>
      <c r="P36" s="43">
        <v>33</v>
      </c>
      <c r="Q36" s="36">
        <v>5.4009999999999998</v>
      </c>
      <c r="R36" s="42">
        <v>39</v>
      </c>
      <c r="S36" s="36">
        <v>6.383</v>
      </c>
      <c r="T36" s="25">
        <v>704</v>
      </c>
      <c r="U36" s="41">
        <v>100</v>
      </c>
    </row>
    <row r="37" spans="1:21" s="24" customFormat="1" ht="15" customHeight="1" x14ac:dyDescent="0.2">
      <c r="A37" s="22" t="s">
        <v>1</v>
      </c>
      <c r="B37" s="60" t="s">
        <v>46</v>
      </c>
      <c r="C37" s="50">
        <v>344</v>
      </c>
      <c r="D37" s="51">
        <v>0</v>
      </c>
      <c r="E37" s="52">
        <v>0</v>
      </c>
      <c r="F37" s="53">
        <v>6</v>
      </c>
      <c r="G37" s="52">
        <v>1.7442</v>
      </c>
      <c r="H37" s="53">
        <v>22</v>
      </c>
      <c r="I37" s="52">
        <v>6.3949999999999996</v>
      </c>
      <c r="J37" s="53">
        <v>18</v>
      </c>
      <c r="K37" s="52">
        <v>5.2325999999999997</v>
      </c>
      <c r="L37" s="53">
        <v>294</v>
      </c>
      <c r="M37" s="52">
        <v>85.465100000000007</v>
      </c>
      <c r="N37" s="54">
        <v>0</v>
      </c>
      <c r="O37" s="52">
        <v>0</v>
      </c>
      <c r="P37" s="61">
        <v>4</v>
      </c>
      <c r="Q37" s="56">
        <v>1.1628000000000001</v>
      </c>
      <c r="R37" s="62">
        <v>3</v>
      </c>
      <c r="S37" s="56">
        <v>0.87209999999999999</v>
      </c>
      <c r="T37" s="65">
        <v>491</v>
      </c>
      <c r="U37" s="58">
        <v>100</v>
      </c>
    </row>
    <row r="38" spans="1:21" s="24" customFormat="1" ht="15" customHeight="1" x14ac:dyDescent="0.2">
      <c r="A38" s="22" t="s">
        <v>1</v>
      </c>
      <c r="B38" s="59" t="s">
        <v>47</v>
      </c>
      <c r="C38" s="34">
        <v>555</v>
      </c>
      <c r="D38" s="35">
        <v>0</v>
      </c>
      <c r="E38" s="37">
        <v>0</v>
      </c>
      <c r="F38" s="39">
        <v>5</v>
      </c>
      <c r="G38" s="37">
        <v>0.90090000000000003</v>
      </c>
      <c r="H38" s="39">
        <v>175</v>
      </c>
      <c r="I38" s="37">
        <v>31.532</v>
      </c>
      <c r="J38" s="39">
        <v>202</v>
      </c>
      <c r="K38" s="37">
        <v>36.3964</v>
      </c>
      <c r="L38" s="39">
        <v>161</v>
      </c>
      <c r="M38" s="37">
        <v>29.009</v>
      </c>
      <c r="N38" s="39">
        <v>0</v>
      </c>
      <c r="O38" s="37">
        <v>0</v>
      </c>
      <c r="P38" s="40">
        <v>12</v>
      </c>
      <c r="Q38" s="36">
        <v>2.1621999999999999</v>
      </c>
      <c r="R38" s="42">
        <v>53</v>
      </c>
      <c r="S38" s="36">
        <v>9.5495000000000001</v>
      </c>
      <c r="T38" s="25">
        <v>2561</v>
      </c>
      <c r="U38" s="41">
        <v>100</v>
      </c>
    </row>
    <row r="39" spans="1:21" s="24" customFormat="1" ht="15" customHeight="1" x14ac:dyDescent="0.2">
      <c r="A39" s="22" t="s">
        <v>1</v>
      </c>
      <c r="B39" s="60" t="s">
        <v>48</v>
      </c>
      <c r="C39" s="50">
        <v>205</v>
      </c>
      <c r="D39" s="62">
        <v>37</v>
      </c>
      <c r="E39" s="52">
        <v>18.0488</v>
      </c>
      <c r="F39" s="53">
        <v>0</v>
      </c>
      <c r="G39" s="52">
        <v>0</v>
      </c>
      <c r="H39" s="54">
        <v>125</v>
      </c>
      <c r="I39" s="52">
        <v>60.975999999999999</v>
      </c>
      <c r="J39" s="53">
        <v>4</v>
      </c>
      <c r="K39" s="52">
        <v>1.9512</v>
      </c>
      <c r="L39" s="54">
        <v>37</v>
      </c>
      <c r="M39" s="52">
        <v>18.0488</v>
      </c>
      <c r="N39" s="53">
        <v>0</v>
      </c>
      <c r="O39" s="52">
        <v>0</v>
      </c>
      <c r="P39" s="61">
        <v>2</v>
      </c>
      <c r="Q39" s="56">
        <v>0.97560000000000002</v>
      </c>
      <c r="R39" s="51">
        <v>18</v>
      </c>
      <c r="S39" s="56">
        <v>8.7805</v>
      </c>
      <c r="T39" s="65">
        <v>866</v>
      </c>
      <c r="U39" s="58">
        <v>100</v>
      </c>
    </row>
    <row r="40" spans="1:21" s="24" customFormat="1" ht="15" customHeight="1" x14ac:dyDescent="0.2">
      <c r="A40" s="22" t="s">
        <v>1</v>
      </c>
      <c r="B40" s="59" t="s">
        <v>50</v>
      </c>
      <c r="C40" s="44">
        <v>1053</v>
      </c>
      <c r="D40" s="35">
        <v>8</v>
      </c>
      <c r="E40" s="37">
        <v>0.75970000000000004</v>
      </c>
      <c r="F40" s="39">
        <v>28</v>
      </c>
      <c r="G40" s="37">
        <v>2.6591</v>
      </c>
      <c r="H40" s="39">
        <v>293</v>
      </c>
      <c r="I40" s="37">
        <v>27.824999999999999</v>
      </c>
      <c r="J40" s="38">
        <v>475</v>
      </c>
      <c r="K40" s="37">
        <v>45.109200000000001</v>
      </c>
      <c r="L40" s="38">
        <v>223</v>
      </c>
      <c r="M40" s="37">
        <v>21.177600000000002</v>
      </c>
      <c r="N40" s="39">
        <v>3</v>
      </c>
      <c r="O40" s="37">
        <v>0.28489999999999999</v>
      </c>
      <c r="P40" s="40">
        <v>23</v>
      </c>
      <c r="Q40" s="36">
        <v>2.1842000000000001</v>
      </c>
      <c r="R40" s="42">
        <v>45</v>
      </c>
      <c r="S40" s="36">
        <v>4.2735000000000003</v>
      </c>
      <c r="T40" s="25">
        <v>4873</v>
      </c>
      <c r="U40" s="41">
        <v>100</v>
      </c>
    </row>
    <row r="41" spans="1:21" s="24" customFormat="1" ht="15" customHeight="1" x14ac:dyDescent="0.2">
      <c r="A41" s="22" t="s">
        <v>1</v>
      </c>
      <c r="B41" s="60" t="s">
        <v>43</v>
      </c>
      <c r="C41" s="50">
        <v>1148</v>
      </c>
      <c r="D41" s="62">
        <v>11</v>
      </c>
      <c r="E41" s="52">
        <v>0.95820000000000005</v>
      </c>
      <c r="F41" s="53">
        <v>11</v>
      </c>
      <c r="G41" s="52">
        <v>0.95820000000000005</v>
      </c>
      <c r="H41" s="53">
        <v>198</v>
      </c>
      <c r="I41" s="52">
        <v>17.247</v>
      </c>
      <c r="J41" s="53">
        <v>524</v>
      </c>
      <c r="K41" s="52">
        <v>45.644599999999997</v>
      </c>
      <c r="L41" s="54">
        <v>327</v>
      </c>
      <c r="M41" s="52">
        <v>28.484300000000001</v>
      </c>
      <c r="N41" s="54">
        <v>5</v>
      </c>
      <c r="O41" s="52">
        <v>0.4355</v>
      </c>
      <c r="P41" s="55">
        <v>72</v>
      </c>
      <c r="Q41" s="56">
        <v>6.2717999999999998</v>
      </c>
      <c r="R41" s="51">
        <v>72</v>
      </c>
      <c r="S41" s="56">
        <v>6.2717999999999998</v>
      </c>
      <c r="T41" s="65">
        <v>2661</v>
      </c>
      <c r="U41" s="58">
        <v>100</v>
      </c>
    </row>
    <row r="42" spans="1:21" s="24" customFormat="1" ht="15" customHeight="1" x14ac:dyDescent="0.2">
      <c r="A42" s="22" t="s">
        <v>1</v>
      </c>
      <c r="B42" s="59" t="s">
        <v>44</v>
      </c>
      <c r="C42" s="44">
        <v>144</v>
      </c>
      <c r="D42" s="35">
        <v>46</v>
      </c>
      <c r="E42" s="37">
        <v>31.944400000000002</v>
      </c>
      <c r="F42" s="39">
        <v>0</v>
      </c>
      <c r="G42" s="37">
        <v>0</v>
      </c>
      <c r="H42" s="39">
        <v>8</v>
      </c>
      <c r="I42" s="37">
        <v>5.556</v>
      </c>
      <c r="J42" s="38">
        <v>15</v>
      </c>
      <c r="K42" s="37">
        <v>10.416700000000001</v>
      </c>
      <c r="L42" s="38">
        <v>75</v>
      </c>
      <c r="M42" s="37">
        <v>52.083300000000001</v>
      </c>
      <c r="N42" s="38">
        <v>0</v>
      </c>
      <c r="O42" s="37">
        <v>0</v>
      </c>
      <c r="P42" s="40">
        <v>0</v>
      </c>
      <c r="Q42" s="36">
        <v>0</v>
      </c>
      <c r="R42" s="42">
        <v>1</v>
      </c>
      <c r="S42" s="36">
        <v>0.69440000000000002</v>
      </c>
      <c r="T42" s="25">
        <v>483</v>
      </c>
      <c r="U42" s="41">
        <v>100</v>
      </c>
    </row>
    <row r="43" spans="1:21" s="24" customFormat="1" ht="15" customHeight="1" x14ac:dyDescent="0.2">
      <c r="A43" s="22" t="s">
        <v>1</v>
      </c>
      <c r="B43" s="60" t="s">
        <v>51</v>
      </c>
      <c r="C43" s="50">
        <v>855</v>
      </c>
      <c r="D43" s="51">
        <v>2</v>
      </c>
      <c r="E43" s="52">
        <v>0.2339</v>
      </c>
      <c r="F43" s="53">
        <v>9</v>
      </c>
      <c r="G43" s="52">
        <v>1.0526</v>
      </c>
      <c r="H43" s="54">
        <v>25</v>
      </c>
      <c r="I43" s="52">
        <v>2.9239999999999999</v>
      </c>
      <c r="J43" s="53">
        <v>268</v>
      </c>
      <c r="K43" s="52">
        <v>31.344999999999999</v>
      </c>
      <c r="L43" s="53">
        <v>499</v>
      </c>
      <c r="M43" s="52">
        <v>58.3626</v>
      </c>
      <c r="N43" s="53">
        <v>0</v>
      </c>
      <c r="O43" s="52">
        <v>0</v>
      </c>
      <c r="P43" s="55">
        <v>52</v>
      </c>
      <c r="Q43" s="56">
        <v>6.0819000000000001</v>
      </c>
      <c r="R43" s="62">
        <v>13</v>
      </c>
      <c r="S43" s="56">
        <v>1.5205</v>
      </c>
      <c r="T43" s="65">
        <v>3593</v>
      </c>
      <c r="U43" s="58">
        <v>100</v>
      </c>
    </row>
    <row r="44" spans="1:21" s="24" customFormat="1" ht="15" customHeight="1" x14ac:dyDescent="0.2">
      <c r="A44" s="22" t="s">
        <v>1</v>
      </c>
      <c r="B44" s="59" t="s">
        <v>52</v>
      </c>
      <c r="C44" s="34">
        <v>732</v>
      </c>
      <c r="D44" s="35">
        <v>92</v>
      </c>
      <c r="E44" s="37">
        <v>12.568300000000001</v>
      </c>
      <c r="F44" s="38">
        <v>12</v>
      </c>
      <c r="G44" s="37">
        <v>1.6393</v>
      </c>
      <c r="H44" s="39">
        <v>95</v>
      </c>
      <c r="I44" s="37">
        <v>12.978</v>
      </c>
      <c r="J44" s="39">
        <v>148</v>
      </c>
      <c r="K44" s="37">
        <v>20.218599999999999</v>
      </c>
      <c r="L44" s="39">
        <v>341</v>
      </c>
      <c r="M44" s="37">
        <v>46.584699999999998</v>
      </c>
      <c r="N44" s="38">
        <v>0</v>
      </c>
      <c r="O44" s="37">
        <v>0</v>
      </c>
      <c r="P44" s="43">
        <v>44</v>
      </c>
      <c r="Q44" s="36">
        <v>6.0109000000000004</v>
      </c>
      <c r="R44" s="42">
        <v>26</v>
      </c>
      <c r="S44" s="36">
        <v>3.5518999999999998</v>
      </c>
      <c r="T44" s="25">
        <v>1816</v>
      </c>
      <c r="U44" s="41">
        <v>100</v>
      </c>
    </row>
    <row r="45" spans="1:21" s="24" customFormat="1" ht="15" customHeight="1" x14ac:dyDescent="0.2">
      <c r="A45" s="22" t="s">
        <v>1</v>
      </c>
      <c r="B45" s="60" t="s">
        <v>53</v>
      </c>
      <c r="C45" s="50">
        <v>305</v>
      </c>
      <c r="D45" s="62">
        <v>13</v>
      </c>
      <c r="E45" s="52">
        <v>4.2622999999999998</v>
      </c>
      <c r="F45" s="53">
        <v>0</v>
      </c>
      <c r="G45" s="52">
        <v>0</v>
      </c>
      <c r="H45" s="54">
        <v>71</v>
      </c>
      <c r="I45" s="52">
        <v>23.279</v>
      </c>
      <c r="J45" s="53">
        <v>2</v>
      </c>
      <c r="K45" s="52">
        <v>0.65569999999999995</v>
      </c>
      <c r="L45" s="54">
        <v>197</v>
      </c>
      <c r="M45" s="52">
        <v>64.590199999999996</v>
      </c>
      <c r="N45" s="53">
        <v>1</v>
      </c>
      <c r="O45" s="52">
        <v>0.32790000000000002</v>
      </c>
      <c r="P45" s="55">
        <v>21</v>
      </c>
      <c r="Q45" s="56">
        <v>6.8852000000000002</v>
      </c>
      <c r="R45" s="51">
        <v>5</v>
      </c>
      <c r="S45" s="56">
        <v>1.6393</v>
      </c>
      <c r="T45" s="65">
        <v>1289</v>
      </c>
      <c r="U45" s="58">
        <v>100</v>
      </c>
    </row>
    <row r="46" spans="1:21" s="24" customFormat="1" ht="15" customHeight="1" x14ac:dyDescent="0.2">
      <c r="A46" s="22" t="s">
        <v>1</v>
      </c>
      <c r="B46" s="59" t="s">
        <v>54</v>
      </c>
      <c r="C46" s="34">
        <v>4099</v>
      </c>
      <c r="D46" s="35">
        <v>10</v>
      </c>
      <c r="E46" s="37">
        <v>0.24399999999999999</v>
      </c>
      <c r="F46" s="39">
        <v>45</v>
      </c>
      <c r="G46" s="37">
        <v>1.0978000000000001</v>
      </c>
      <c r="H46" s="39">
        <v>667</v>
      </c>
      <c r="I46" s="37">
        <v>16.271999999999998</v>
      </c>
      <c r="J46" s="39">
        <v>1690</v>
      </c>
      <c r="K46" s="37">
        <v>41.229599999999998</v>
      </c>
      <c r="L46" s="38">
        <v>1456</v>
      </c>
      <c r="M46" s="37">
        <v>35.520899999999997</v>
      </c>
      <c r="N46" s="38">
        <v>1</v>
      </c>
      <c r="O46" s="37" t="s">
        <v>75</v>
      </c>
      <c r="P46" s="43">
        <v>230</v>
      </c>
      <c r="Q46" s="36">
        <v>5.6111000000000004</v>
      </c>
      <c r="R46" s="35">
        <v>142</v>
      </c>
      <c r="S46" s="36">
        <v>3.4643000000000002</v>
      </c>
      <c r="T46" s="25">
        <v>3006</v>
      </c>
      <c r="U46" s="41">
        <v>100</v>
      </c>
    </row>
    <row r="47" spans="1:21" s="24" customFormat="1" ht="15" customHeight="1" x14ac:dyDescent="0.2">
      <c r="A47" s="22" t="s">
        <v>1</v>
      </c>
      <c r="B47" s="60" t="s">
        <v>55</v>
      </c>
      <c r="C47" s="63">
        <v>119</v>
      </c>
      <c r="D47" s="51">
        <v>5</v>
      </c>
      <c r="E47" s="52">
        <v>4.2016999999999998</v>
      </c>
      <c r="F47" s="54">
        <v>1</v>
      </c>
      <c r="G47" s="52">
        <v>0.84030000000000005</v>
      </c>
      <c r="H47" s="54">
        <v>41</v>
      </c>
      <c r="I47" s="52">
        <v>34.454000000000001</v>
      </c>
      <c r="J47" s="54">
        <v>23</v>
      </c>
      <c r="K47" s="52">
        <v>19.3277</v>
      </c>
      <c r="L47" s="54">
        <v>42</v>
      </c>
      <c r="M47" s="52">
        <v>35.2941</v>
      </c>
      <c r="N47" s="53">
        <v>0</v>
      </c>
      <c r="O47" s="52">
        <v>0</v>
      </c>
      <c r="P47" s="55">
        <v>7</v>
      </c>
      <c r="Q47" s="56">
        <v>5.8823999999999996</v>
      </c>
      <c r="R47" s="62">
        <v>9</v>
      </c>
      <c r="S47" s="56">
        <v>7.5629999999999997</v>
      </c>
      <c r="T47" s="65">
        <v>312</v>
      </c>
      <c r="U47" s="58">
        <v>100</v>
      </c>
    </row>
    <row r="48" spans="1:21" s="24" customFormat="1" ht="15" customHeight="1" x14ac:dyDescent="0.2">
      <c r="A48" s="22" t="s">
        <v>1</v>
      </c>
      <c r="B48" s="59" t="s">
        <v>56</v>
      </c>
      <c r="C48" s="34">
        <v>827</v>
      </c>
      <c r="D48" s="42">
        <v>3</v>
      </c>
      <c r="E48" s="37">
        <v>0.36280000000000001</v>
      </c>
      <c r="F48" s="39">
        <v>0</v>
      </c>
      <c r="G48" s="37">
        <v>0</v>
      </c>
      <c r="H48" s="38">
        <v>38</v>
      </c>
      <c r="I48" s="37">
        <v>4.5949999999999998</v>
      </c>
      <c r="J48" s="39">
        <v>465</v>
      </c>
      <c r="K48" s="37">
        <v>56.2273</v>
      </c>
      <c r="L48" s="39">
        <v>282</v>
      </c>
      <c r="M48" s="37">
        <v>34.099200000000003</v>
      </c>
      <c r="N48" s="38">
        <v>0</v>
      </c>
      <c r="O48" s="37">
        <v>0</v>
      </c>
      <c r="P48" s="43">
        <v>39</v>
      </c>
      <c r="Q48" s="36">
        <v>4.7157999999999998</v>
      </c>
      <c r="R48" s="42">
        <v>21</v>
      </c>
      <c r="S48" s="36">
        <v>2.5392999999999999</v>
      </c>
      <c r="T48" s="25">
        <v>1243</v>
      </c>
      <c r="U48" s="41">
        <v>100</v>
      </c>
    </row>
    <row r="49" spans="1:23" s="24" customFormat="1" ht="15" customHeight="1" x14ac:dyDescent="0.2">
      <c r="A49" s="22" t="s">
        <v>1</v>
      </c>
      <c r="B49" s="60" t="s">
        <v>57</v>
      </c>
      <c r="C49" s="63">
        <v>238</v>
      </c>
      <c r="D49" s="51">
        <v>64</v>
      </c>
      <c r="E49" s="52">
        <v>26.890799999999999</v>
      </c>
      <c r="F49" s="53">
        <v>1</v>
      </c>
      <c r="G49" s="52">
        <v>0.42020000000000002</v>
      </c>
      <c r="H49" s="53">
        <v>21</v>
      </c>
      <c r="I49" s="52">
        <v>8.8239999999999998</v>
      </c>
      <c r="J49" s="53">
        <v>17</v>
      </c>
      <c r="K49" s="52">
        <v>7.1429</v>
      </c>
      <c r="L49" s="54">
        <v>116</v>
      </c>
      <c r="M49" s="52">
        <v>48.7395</v>
      </c>
      <c r="N49" s="54">
        <v>0</v>
      </c>
      <c r="O49" s="52">
        <v>0</v>
      </c>
      <c r="P49" s="55">
        <v>19</v>
      </c>
      <c r="Q49" s="56">
        <v>7.9832000000000001</v>
      </c>
      <c r="R49" s="62">
        <v>6</v>
      </c>
      <c r="S49" s="56">
        <v>2.5209999999999999</v>
      </c>
      <c r="T49" s="65">
        <v>698</v>
      </c>
      <c r="U49" s="58">
        <v>100</v>
      </c>
    </row>
    <row r="50" spans="1:23" s="24" customFormat="1" ht="15" customHeight="1" x14ac:dyDescent="0.2">
      <c r="A50" s="22" t="s">
        <v>1</v>
      </c>
      <c r="B50" s="59" t="s">
        <v>58</v>
      </c>
      <c r="C50" s="34">
        <v>824</v>
      </c>
      <c r="D50" s="35">
        <v>2</v>
      </c>
      <c r="E50" s="37">
        <v>0.2427</v>
      </c>
      <c r="F50" s="39">
        <v>4</v>
      </c>
      <c r="G50" s="37">
        <v>0.4854</v>
      </c>
      <c r="H50" s="38">
        <v>51</v>
      </c>
      <c r="I50" s="37">
        <v>6.1890000000000001</v>
      </c>
      <c r="J50" s="39">
        <v>224</v>
      </c>
      <c r="K50" s="37">
        <v>27.1845</v>
      </c>
      <c r="L50" s="39">
        <v>518</v>
      </c>
      <c r="M50" s="37">
        <v>62.864100000000001</v>
      </c>
      <c r="N50" s="38">
        <v>0</v>
      </c>
      <c r="O50" s="37">
        <v>0</v>
      </c>
      <c r="P50" s="43">
        <v>25</v>
      </c>
      <c r="Q50" s="36">
        <v>3.0339999999999998</v>
      </c>
      <c r="R50" s="35">
        <v>12</v>
      </c>
      <c r="S50" s="36">
        <v>1.4562999999999999</v>
      </c>
      <c r="T50" s="25">
        <v>1777</v>
      </c>
      <c r="U50" s="41">
        <v>100</v>
      </c>
    </row>
    <row r="51" spans="1:23" s="24" customFormat="1" ht="15" customHeight="1" x14ac:dyDescent="0.2">
      <c r="A51" s="22" t="s">
        <v>1</v>
      </c>
      <c r="B51" s="60" t="s">
        <v>59</v>
      </c>
      <c r="C51" s="50">
        <v>5089</v>
      </c>
      <c r="D51" s="51">
        <v>8</v>
      </c>
      <c r="E51" s="52">
        <v>0.15720000000000001</v>
      </c>
      <c r="F51" s="54">
        <v>22</v>
      </c>
      <c r="G51" s="52">
        <v>0.43230000000000002</v>
      </c>
      <c r="H51" s="53">
        <v>3222</v>
      </c>
      <c r="I51" s="52">
        <v>63.313000000000002</v>
      </c>
      <c r="J51" s="53">
        <v>1098</v>
      </c>
      <c r="K51" s="52">
        <v>21.575900000000001</v>
      </c>
      <c r="L51" s="53">
        <v>646</v>
      </c>
      <c r="M51" s="52">
        <v>12.694000000000001</v>
      </c>
      <c r="N51" s="54">
        <v>6</v>
      </c>
      <c r="O51" s="52">
        <v>0.1179</v>
      </c>
      <c r="P51" s="55">
        <v>87</v>
      </c>
      <c r="Q51" s="56">
        <v>1.7096</v>
      </c>
      <c r="R51" s="51">
        <v>755</v>
      </c>
      <c r="S51" s="56">
        <v>14.835900000000001</v>
      </c>
      <c r="T51" s="65">
        <v>8758</v>
      </c>
      <c r="U51" s="58">
        <v>100</v>
      </c>
    </row>
    <row r="52" spans="1:23" s="24" customFormat="1" ht="15" customHeight="1" x14ac:dyDescent="0.2">
      <c r="A52" s="22" t="s">
        <v>1</v>
      </c>
      <c r="B52" s="59" t="s">
        <v>60</v>
      </c>
      <c r="C52" s="34">
        <v>382</v>
      </c>
      <c r="D52" s="42">
        <v>15</v>
      </c>
      <c r="E52" s="37">
        <v>3.9266999999999999</v>
      </c>
      <c r="F52" s="39">
        <v>3</v>
      </c>
      <c r="G52" s="37">
        <v>0.7853</v>
      </c>
      <c r="H52" s="38">
        <v>87</v>
      </c>
      <c r="I52" s="37">
        <v>22.774999999999999</v>
      </c>
      <c r="J52" s="38">
        <v>12</v>
      </c>
      <c r="K52" s="37">
        <v>3.1414</v>
      </c>
      <c r="L52" s="39">
        <v>242</v>
      </c>
      <c r="M52" s="37">
        <v>63.3508</v>
      </c>
      <c r="N52" s="38">
        <v>5</v>
      </c>
      <c r="O52" s="37">
        <v>1.3089</v>
      </c>
      <c r="P52" s="40">
        <v>18</v>
      </c>
      <c r="Q52" s="36">
        <v>4.7119999999999997</v>
      </c>
      <c r="R52" s="35">
        <v>17</v>
      </c>
      <c r="S52" s="36">
        <v>4.4503000000000004</v>
      </c>
      <c r="T52" s="25">
        <v>1029</v>
      </c>
      <c r="U52" s="41">
        <v>100</v>
      </c>
    </row>
    <row r="53" spans="1:23" s="24" customFormat="1" ht="15" customHeight="1" x14ac:dyDescent="0.2">
      <c r="A53" s="22" t="s">
        <v>1</v>
      </c>
      <c r="B53" s="60" t="s">
        <v>61</v>
      </c>
      <c r="C53" s="63">
        <v>39</v>
      </c>
      <c r="D53" s="62">
        <v>1</v>
      </c>
      <c r="E53" s="52">
        <v>2.5640999999999998</v>
      </c>
      <c r="F53" s="53">
        <v>2</v>
      </c>
      <c r="G53" s="52">
        <v>5.1281999999999996</v>
      </c>
      <c r="H53" s="54">
        <v>0</v>
      </c>
      <c r="I53" s="52">
        <v>0</v>
      </c>
      <c r="J53" s="53">
        <v>0</v>
      </c>
      <c r="K53" s="52">
        <v>0</v>
      </c>
      <c r="L53" s="54">
        <v>36</v>
      </c>
      <c r="M53" s="52">
        <v>92.307699999999997</v>
      </c>
      <c r="N53" s="54">
        <v>0</v>
      </c>
      <c r="O53" s="52">
        <v>0</v>
      </c>
      <c r="P53" s="55">
        <v>0</v>
      </c>
      <c r="Q53" s="56">
        <v>0</v>
      </c>
      <c r="R53" s="62">
        <v>0</v>
      </c>
      <c r="S53" s="56">
        <v>0</v>
      </c>
      <c r="T53" s="65">
        <v>302</v>
      </c>
      <c r="U53" s="58">
        <v>100</v>
      </c>
    </row>
    <row r="54" spans="1:23" s="24" customFormat="1" ht="15" customHeight="1" x14ac:dyDescent="0.2">
      <c r="A54" s="22" t="s">
        <v>1</v>
      </c>
      <c r="B54" s="59" t="s">
        <v>62</v>
      </c>
      <c r="C54" s="34">
        <v>3662</v>
      </c>
      <c r="D54" s="42">
        <v>12</v>
      </c>
      <c r="E54" s="37">
        <v>0.32769999999999999</v>
      </c>
      <c r="F54" s="39">
        <v>43</v>
      </c>
      <c r="G54" s="64">
        <v>1.1741999999999999</v>
      </c>
      <c r="H54" s="38">
        <v>392</v>
      </c>
      <c r="I54" s="64">
        <v>10.705</v>
      </c>
      <c r="J54" s="39">
        <v>1684</v>
      </c>
      <c r="K54" s="37">
        <v>45.985799999999998</v>
      </c>
      <c r="L54" s="39">
        <v>1314</v>
      </c>
      <c r="M54" s="37">
        <v>35.881999999999998</v>
      </c>
      <c r="N54" s="39">
        <v>2</v>
      </c>
      <c r="O54" s="37">
        <v>5.4600000000000003E-2</v>
      </c>
      <c r="P54" s="43">
        <v>215</v>
      </c>
      <c r="Q54" s="36">
        <v>5.8711000000000002</v>
      </c>
      <c r="R54" s="35">
        <v>129</v>
      </c>
      <c r="S54" s="36">
        <v>3.5226999999999999</v>
      </c>
      <c r="T54" s="25">
        <v>1982</v>
      </c>
      <c r="U54" s="41">
        <v>100</v>
      </c>
    </row>
    <row r="55" spans="1:23" s="24" customFormat="1" ht="15" customHeight="1" x14ac:dyDescent="0.2">
      <c r="A55" s="22" t="s">
        <v>1</v>
      </c>
      <c r="B55" s="60" t="s">
        <v>63</v>
      </c>
      <c r="C55" s="50">
        <v>532</v>
      </c>
      <c r="D55" s="51">
        <v>5</v>
      </c>
      <c r="E55" s="52">
        <v>0.93979999999999997</v>
      </c>
      <c r="F55" s="53">
        <v>15</v>
      </c>
      <c r="G55" s="52">
        <v>2.8195000000000001</v>
      </c>
      <c r="H55" s="54">
        <v>123</v>
      </c>
      <c r="I55" s="52">
        <v>23.12</v>
      </c>
      <c r="J55" s="54">
        <v>12</v>
      </c>
      <c r="K55" s="52">
        <v>2.2555999999999998</v>
      </c>
      <c r="L55" s="53">
        <v>323</v>
      </c>
      <c r="M55" s="52">
        <v>60.714300000000001</v>
      </c>
      <c r="N55" s="53">
        <v>5</v>
      </c>
      <c r="O55" s="52">
        <v>0.93979999999999997</v>
      </c>
      <c r="P55" s="61">
        <v>49</v>
      </c>
      <c r="Q55" s="56">
        <v>9.2104999999999997</v>
      </c>
      <c r="R55" s="51">
        <v>20</v>
      </c>
      <c r="S55" s="56">
        <v>3.7593999999999999</v>
      </c>
      <c r="T55" s="65">
        <v>2339</v>
      </c>
      <c r="U55" s="58">
        <v>100</v>
      </c>
    </row>
    <row r="56" spans="1:23" s="24" customFormat="1" ht="15" customHeight="1" x14ac:dyDescent="0.2">
      <c r="A56" s="22" t="s">
        <v>1</v>
      </c>
      <c r="B56" s="59" t="s">
        <v>64</v>
      </c>
      <c r="C56" s="34">
        <v>79</v>
      </c>
      <c r="D56" s="35">
        <v>0</v>
      </c>
      <c r="E56" s="37">
        <v>0</v>
      </c>
      <c r="F56" s="39">
        <v>1</v>
      </c>
      <c r="G56" s="37">
        <v>1.2658</v>
      </c>
      <c r="H56" s="39">
        <v>4</v>
      </c>
      <c r="I56" s="37">
        <v>5.0629999999999997</v>
      </c>
      <c r="J56" s="38">
        <v>5</v>
      </c>
      <c r="K56" s="37">
        <v>6.3291000000000004</v>
      </c>
      <c r="L56" s="39">
        <v>61</v>
      </c>
      <c r="M56" s="37">
        <v>77.215199999999996</v>
      </c>
      <c r="N56" s="38">
        <v>0</v>
      </c>
      <c r="O56" s="37">
        <v>0</v>
      </c>
      <c r="P56" s="40">
        <v>8</v>
      </c>
      <c r="Q56" s="36">
        <v>10.1266</v>
      </c>
      <c r="R56" s="42">
        <v>0</v>
      </c>
      <c r="S56" s="36">
        <v>0</v>
      </c>
      <c r="T56" s="25">
        <v>691</v>
      </c>
      <c r="U56" s="41">
        <v>100</v>
      </c>
    </row>
    <row r="57" spans="1:23" s="24" customFormat="1" ht="15" customHeight="1" x14ac:dyDescent="0.2">
      <c r="A57" s="22" t="s">
        <v>1</v>
      </c>
      <c r="B57" s="60" t="s">
        <v>65</v>
      </c>
      <c r="C57" s="50">
        <v>1910</v>
      </c>
      <c r="D57" s="51">
        <v>90</v>
      </c>
      <c r="E57" s="52">
        <v>4.7119999999999997</v>
      </c>
      <c r="F57" s="54">
        <v>17</v>
      </c>
      <c r="G57" s="52">
        <v>0.8901</v>
      </c>
      <c r="H57" s="53">
        <v>215</v>
      </c>
      <c r="I57" s="52">
        <v>11.257</v>
      </c>
      <c r="J57" s="53">
        <v>429</v>
      </c>
      <c r="K57" s="52">
        <v>22.460699999999999</v>
      </c>
      <c r="L57" s="53">
        <v>1052</v>
      </c>
      <c r="M57" s="52">
        <v>55.078499999999998</v>
      </c>
      <c r="N57" s="53">
        <v>1</v>
      </c>
      <c r="O57" s="52">
        <v>5.2400000000000002E-2</v>
      </c>
      <c r="P57" s="61">
        <v>106</v>
      </c>
      <c r="Q57" s="56">
        <v>5.5496999999999996</v>
      </c>
      <c r="R57" s="62">
        <v>34</v>
      </c>
      <c r="S57" s="56">
        <v>1.7801</v>
      </c>
      <c r="T57" s="65">
        <v>2235</v>
      </c>
      <c r="U57" s="58">
        <v>100</v>
      </c>
    </row>
    <row r="58" spans="1:23" s="24" customFormat="1" ht="15" customHeight="1" x14ac:dyDescent="0.2">
      <c r="A58" s="22" t="s">
        <v>1</v>
      </c>
      <c r="B58" s="59" t="s">
        <v>66</v>
      </c>
      <c r="C58" s="44">
        <v>168</v>
      </c>
      <c r="D58" s="42">
        <v>30</v>
      </c>
      <c r="E58" s="37">
        <v>17.857099999999999</v>
      </c>
      <c r="F58" s="39">
        <v>0</v>
      </c>
      <c r="G58" s="37">
        <v>0</v>
      </c>
      <c r="H58" s="38">
        <v>18</v>
      </c>
      <c r="I58" s="37">
        <v>10.714</v>
      </c>
      <c r="J58" s="39">
        <v>3</v>
      </c>
      <c r="K58" s="37">
        <v>1.7857000000000001</v>
      </c>
      <c r="L58" s="39">
        <v>115</v>
      </c>
      <c r="M58" s="37">
        <v>68.452399999999997</v>
      </c>
      <c r="N58" s="39">
        <v>0</v>
      </c>
      <c r="O58" s="37">
        <v>0</v>
      </c>
      <c r="P58" s="43">
        <v>2</v>
      </c>
      <c r="Q58" s="36">
        <v>1.1904999999999999</v>
      </c>
      <c r="R58" s="35">
        <v>6</v>
      </c>
      <c r="S58" s="36">
        <v>3.5714000000000001</v>
      </c>
      <c r="T58" s="25">
        <v>366</v>
      </c>
      <c r="U58" s="41">
        <v>100</v>
      </c>
    </row>
    <row r="59" spans="1:23" s="24" customFormat="1" ht="15" customHeight="1" thickBot="1" x14ac:dyDescent="0.25">
      <c r="A59" s="22" t="s">
        <v>1</v>
      </c>
      <c r="B59" s="67" t="s">
        <v>70</v>
      </c>
      <c r="C59" s="68">
        <v>24</v>
      </c>
      <c r="D59" s="69">
        <v>0</v>
      </c>
      <c r="E59" s="70">
        <v>0</v>
      </c>
      <c r="F59" s="71">
        <v>0</v>
      </c>
      <c r="G59" s="70">
        <v>0</v>
      </c>
      <c r="H59" s="72">
        <v>24</v>
      </c>
      <c r="I59" s="70">
        <v>100</v>
      </c>
      <c r="J59" s="71">
        <v>0</v>
      </c>
      <c r="K59" s="70">
        <v>0</v>
      </c>
      <c r="L59" s="71">
        <v>0</v>
      </c>
      <c r="M59" s="70">
        <v>0</v>
      </c>
      <c r="N59" s="71">
        <v>0</v>
      </c>
      <c r="O59" s="70">
        <v>0</v>
      </c>
      <c r="P59" s="73">
        <v>0</v>
      </c>
      <c r="Q59" s="74">
        <v>0</v>
      </c>
      <c r="R59" s="75">
        <v>0</v>
      </c>
      <c r="S59" s="74">
        <v>0</v>
      </c>
      <c r="T59" s="76">
        <v>1099</v>
      </c>
      <c r="U59" s="77">
        <v>100</v>
      </c>
    </row>
    <row r="60" spans="1:23" s="24" customFormat="1" ht="15" customHeight="1" x14ac:dyDescent="0.2">
      <c r="A60" s="22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23"/>
      <c r="T60" s="27"/>
      <c r="U60" s="27"/>
    </row>
    <row r="61" spans="1:23" s="24" customFormat="1" ht="15" customHeight="1" x14ac:dyDescent="0.2">
      <c r="A61" s="22"/>
      <c r="B61" s="26" t="s">
        <v>74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23"/>
      <c r="T61" s="27"/>
      <c r="U61" s="27"/>
    </row>
    <row r="62" spans="1:23" s="24" customFormat="1" ht="15" customHeight="1" x14ac:dyDescent="0.2">
      <c r="A62" s="22"/>
      <c r="B62" s="29" t="str">
        <f>CONCATENATE("NOTE: Table reads (for 50 states, District of Columbia, and Puerto Rico): Of all ",C70, " public school female students without disabilities who received ", LOWER(A7), ", ",D70," (",TEXT(E7,"0.0"),"%) were American Indian or Alaska Native.")</f>
        <v>NOTE: Table reads (for 50 states, District of Columbia, and Puerto Rico): Of all 54,622 public school female students without disabilities who received referral to law enforcement, 1,059 (1.9%) were American Indian or Alaska Native.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3"/>
      <c r="T62" s="27"/>
      <c r="U62" s="27"/>
    </row>
    <row r="63" spans="1:23" s="24" customFormat="1" ht="15" customHeight="1" x14ac:dyDescent="0.2">
      <c r="A63" s="22"/>
      <c r="B63" s="85" t="s">
        <v>73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</row>
    <row r="64" spans="1:23" s="30" customFormat="1" ht="14.1" customHeight="1" x14ac:dyDescent="0.2">
      <c r="A64" s="33"/>
      <c r="B64" s="85" t="s">
        <v>72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</row>
    <row r="65" spans="2:23" ht="15" customHeight="1" x14ac:dyDescent="0.2"/>
    <row r="66" spans="2:23" x14ac:dyDescent="0.2">
      <c r="B66" s="45"/>
      <c r="C66" s="46" t="str">
        <f>IF(ISTEXT(C7),LEFT(C7,3),TEXT(C7,"#,##0"))</f>
        <v>54,622</v>
      </c>
      <c r="D66" s="46" t="str">
        <f>IF(ISTEXT(D7),LEFT(D7,3),TEXT(D7,"#,##0"))</f>
        <v>1,059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7"/>
      <c r="S66" s="48"/>
      <c r="T66" s="5"/>
      <c r="U66" s="5"/>
      <c r="V66" s="48"/>
      <c r="W66" s="32"/>
    </row>
    <row r="67" spans="2:23" s="32" customFormat="1" ht="1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5"/>
      <c r="T67" s="6"/>
      <c r="U67" s="6"/>
      <c r="V67" s="33"/>
      <c r="W67" s="33"/>
    </row>
    <row r="70" spans="2:23" x14ac:dyDescent="0.2">
      <c r="C70" s="49" t="str">
        <f>IF(ISTEXT(C7),LEFT(C7,3),TEXT(C7,"#,##0"))</f>
        <v>54,622</v>
      </c>
      <c r="D70" s="49" t="str">
        <f>IF(ISTEXT(D7),LEFT(D7,3),TEXT(D7,"#,##0"))</f>
        <v>1,059</v>
      </c>
    </row>
    <row r="71" spans="2:23" ht="15" customHeight="1" x14ac:dyDescent="0.2"/>
  </sheetData>
  <sortState xmlns:xlrd2="http://schemas.microsoft.com/office/spreadsheetml/2017/richdata2" ref="B8:U59">
    <sortCondition ref="B8:B59"/>
  </sortState>
  <mergeCells count="16">
    <mergeCell ref="B64:W64"/>
    <mergeCell ref="J5:K5"/>
    <mergeCell ref="L5:M5"/>
    <mergeCell ref="N5:O5"/>
    <mergeCell ref="P5:Q5"/>
    <mergeCell ref="B63:W63"/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B2:U2"/>
  </mergeCells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Isenberg, Emily</cp:lastModifiedBy>
  <cp:lastPrinted>2018-08-23T20:03:52Z</cp:lastPrinted>
  <dcterms:created xsi:type="dcterms:W3CDTF">2014-09-05T20:10:01Z</dcterms:created>
  <dcterms:modified xsi:type="dcterms:W3CDTF">2021-04-21T22:16:24Z</dcterms:modified>
</cp:coreProperties>
</file>