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autoCompressPictures="0"/>
  <mc:AlternateContent xmlns:mc="http://schemas.openxmlformats.org/markup-compatibility/2006">
    <mc:Choice Requires="x15">
      <x15ac:absPath xmlns:x15ac="http://schemas.microsoft.com/office/spreadsheetml/2010/11/ac" url="\\dc2fs\dc2work\Common Core of Data\CCD Improvement &amp; Ad Hoc Research Projects\CRDC 2017-18 State and National Estimates\Filled Tables\Discipline and Harassment\"/>
    </mc:Choice>
  </mc:AlternateContent>
  <xr:revisionPtr revIDLastSave="0" documentId="13_ncr:1_{D78BE8B9-8E58-40F5-BEF4-9661CF1F0186}" xr6:coauthVersionLast="45" xr6:coauthVersionMax="45" xr10:uidLastSave="{00000000-0000-0000-0000-000000000000}"/>
  <bookViews>
    <workbookView xWindow="-120" yWindow="-120" windowWidth="29040" windowHeight="15840" tabRatio="691" xr2:uid="{00000000-000D-0000-FFFF-FFFF00000000}"/>
  </bookViews>
  <sheets>
    <sheet name="Total" sheetId="56" r:id="rId1"/>
    <sheet name="Male" sheetId="57" r:id="rId2"/>
    <sheet name="Female" sheetId="58"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5" i="58" l="1"/>
  <c r="B66" i="57"/>
  <c r="B66" i="56"/>
  <c r="B2" i="56" l="1"/>
  <c r="B2" i="57"/>
  <c r="B2" i="58"/>
  <c r="H69" i="58" l="1"/>
  <c r="F69" i="58"/>
  <c r="D69" i="58"/>
  <c r="C69" i="58"/>
  <c r="H70" i="57"/>
  <c r="F70" i="57"/>
  <c r="D70" i="57"/>
  <c r="C70" i="57"/>
  <c r="B65" i="57" s="1"/>
  <c r="B64" i="58" l="1"/>
  <c r="C70" i="56"/>
  <c r="D70" i="56"/>
  <c r="F70" i="56"/>
  <c r="H70" i="56"/>
  <c r="B65" i="56" l="1"/>
</calcChain>
</file>

<file path=xl/sharedStrings.xml><?xml version="1.0" encoding="utf-8"?>
<sst xmlns="http://schemas.openxmlformats.org/spreadsheetml/2006/main" count="443" uniqueCount="80">
  <si>
    <t>State</t>
  </si>
  <si>
    <t>Corporal punishment</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</si>
  <si>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</si>
  <si>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</si>
  <si>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</si>
  <si>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family val="2"/>
      </rPr>
      <t>1</t>
    </r>
  </si>
  <si>
    <t xml:space="preserve">English Language Learners With Disabilities </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</si>
  <si>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</si>
  <si>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</si>
  <si>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</si>
  <si>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</si>
  <si>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</si>
  <si>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</si>
  <si>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</si>
  <si>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</si>
  <si>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</si>
  <si>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family val="2"/>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</si>
  <si>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</si>
  <si>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</si>
  <si>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</si>
  <si>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Referral to law enforcement</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</si>
  <si>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</si>
  <si>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</si>
  <si>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</si>
  <si>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</si>
  <si>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</si>
  <si>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</si>
  <si>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</si>
  <si>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</si>
  <si>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</si>
  <si>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</si>
  <si>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</si>
  <si>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</si>
  <si>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</si>
  <si>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</si>
  <si>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</si>
  <si>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</si>
  <si>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</si>
  <si>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</si>
  <si>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</si>
  <si>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</si>
  <si>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</si>
  <si>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</si>
  <si>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</si>
  <si>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</si>
  <si>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</si>
  <si>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</si>
  <si>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</si>
  <si>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</si>
  <si>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</si>
  <si>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</si>
  <si>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</si>
  <si>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</si>
  <si>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</si>
  <si>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</si>
  <si>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</si>
  <si>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</si>
  <si>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</si>
  <si>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</si>
  <si>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</si>
  <si>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</si>
  <si>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</si>
  <si>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</si>
  <si>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</si>
  <si>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</si>
  <si>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</si>
  <si>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</si>
  <si>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</si>
  <si>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</si>
  <si>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</si>
  <si>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</si>
  <si>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</si>
  <si>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Percentages reflect the race/ethnic composition of students with disabilities served under IDEA.</t>
  </si>
  <si>
    <t>Number of Schools</t>
  </si>
  <si>
    <t>SOURCE: U.S. Department of Education, Office for Civil Rights, Civil Rights Data Collection, 2017-18, available at http://ocrdata.ed.gov.</t>
  </si>
  <si>
    <t>Puerto Rico</t>
  </si>
  <si>
    <t>50 states, District of Columbia, and Puerto Rico</t>
  </si>
  <si>
    <t xml:space="preserve">            Data reported in this table represent 99.9% of responding schools.</t>
  </si>
  <si>
    <t>#</t>
  </si>
  <si>
    <t># Rounds to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</si>
</sst>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b/>
      <vertAlign val="superscript"/>
      <sz val="10"/>
      <name val="Arial"/>
      <family val="2"/>
    </font>
    <font>
      <vertAlign val="superscript"/>
      <sz val="10"/>
      <name val="Arial"/>
      <family val="2"/>
    </font>
    <font>
      <sz val="8"/>
      <name val="Calibri"/>
      <family val="2"/>
      <scheme val="minor"/>
    </font>
    <font>
      <b/>
      <sz val="14"/>
      <color rgb="FF333399"/>
      <name val="Arial"/>
      <family val="2"/>
    </font>
  </fonts>
  <fills count="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0" tint="-4.9989318521683403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4">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0" borderId="0" xfId="81" applyFont="1" applyFill="1" applyBorder="1"/>
    <xf numFmtId="164" fontId="13" fillId="3" borderId="20" xfId="35" applyNumberFormat="1" applyFont="1" applyFill="1" applyBorder="1" applyAlignment="1">
      <alignment horizontal="right"/>
    </xf>
    <xf numFmtId="0" fontId="13" fillId="3" borderId="0" xfId="81" applyFont="1" applyFill="1" applyBorder="1"/>
    <xf numFmtId="164" fontId="13" fillId="3" borderId="20" xfId="35" quotePrefix="1" applyNumberFormat="1" applyFont="1" applyFill="1" applyBorder="1" applyAlignment="1">
      <alignment horizontal="right"/>
    </xf>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4" borderId="2" xfId="81" applyFont="1" applyFill="1" applyBorder="1"/>
    <xf numFmtId="164" fontId="13" fillId="4" borderId="27" xfId="35" quotePrefix="1" applyNumberFormat="1" applyFont="1" applyFill="1" applyBorder="1" applyAlignment="1">
      <alignment horizontal="right"/>
    </xf>
    <xf numFmtId="164" fontId="13" fillId="4" borderId="24" xfId="35" applyNumberFormat="1" applyFont="1" applyFill="1" applyBorder="1" applyAlignment="1">
      <alignment horizontal="right"/>
    </xf>
    <xf numFmtId="165" fontId="13" fillId="4" borderId="22" xfId="35" applyNumberFormat="1" applyFont="1" applyFill="1" applyBorder="1" applyAlignment="1">
      <alignment horizontal="right"/>
    </xf>
    <xf numFmtId="165" fontId="13" fillId="4" borderId="2" xfId="35" applyNumberFormat="1" applyFont="1" applyFill="1" applyBorder="1" applyAlignment="1">
      <alignment horizontal="right"/>
    </xf>
    <xf numFmtId="164" fontId="13" fillId="4" borderId="24" xfId="35" quotePrefix="1" applyNumberFormat="1" applyFont="1" applyFill="1" applyBorder="1" applyAlignment="1">
      <alignment horizontal="right"/>
    </xf>
    <xf numFmtId="165" fontId="13" fillId="4" borderId="31" xfId="35" applyNumberFormat="1" applyFont="1" applyFill="1" applyBorder="1" applyAlignment="1">
      <alignment horizontal="right"/>
    </xf>
    <xf numFmtId="164" fontId="13" fillId="4" borderId="2" xfId="35" applyNumberFormat="1" applyFont="1" applyFill="1" applyBorder="1" applyAlignment="1">
      <alignment horizontal="right"/>
    </xf>
    <xf numFmtId="164" fontId="13" fillId="4" borderId="2" xfId="35" quotePrefix="1" applyNumberFormat="1" applyFont="1" applyFill="1" applyBorder="1" applyAlignment="1">
      <alignment horizontal="right"/>
    </xf>
    <xf numFmtId="164" fontId="13" fillId="4" borderId="28" xfId="35" quotePrefix="1" applyNumberFormat="1" applyFont="1" applyFill="1" applyBorder="1" applyAlignment="1">
      <alignment horizontal="right"/>
    </xf>
    <xf numFmtId="37" fontId="13" fillId="4" borderId="27" xfId="33" applyNumberFormat="1" applyFont="1" applyFill="1" applyBorder="1"/>
    <xf numFmtId="165" fontId="13" fillId="4" borderId="28" xfId="35" applyNumberFormat="1" applyFont="1" applyFill="1" applyBorder="1"/>
    <xf numFmtId="0" fontId="12" fillId="3" borderId="29" xfId="34" applyFont="1" applyFill="1" applyBorder="1" applyAlignment="1">
      <alignment horizontal="left" vertical="center"/>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0" fontId="19" fillId="0" borderId="0" xfId="36" applyFont="1" applyAlignment="1">
      <alignment wrapText="1"/>
    </xf>
    <xf numFmtId="0" fontId="13" fillId="0" borderId="0" xfId="33" applyFont="1" applyFill="1" applyBorder="1" applyAlignment="1">
      <alignment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xr:uid="{00000000-0005-0000-0000-00004D000000}"/>
    <cellStyle name="Normal 3" xfId="35" xr:uid="{00000000-0005-0000-0000-00004E000000}"/>
    <cellStyle name="Normal 6" xfId="34" xr:uid="{00000000-0005-0000-0000-00004F000000}"/>
    <cellStyle name="Normal 9" xfId="36" xr:uid="{00000000-0005-0000-0000-000050000000}"/>
    <cellStyle name="Normal 9 2" xfId="81"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1"/>
  <sheetViews>
    <sheetView showGridLines="0" tabSelected="1" zoomScale="80" zoomScaleNormal="80" workbookViewId="0">
      <selection activeCell="B7" sqref="B7"/>
    </sheetView>
  </sheetViews>
  <sheetFormatPr defaultColWidth="10.140625" defaultRowHeight="15" customHeight="1" x14ac:dyDescent="0.2"/>
  <cols>
    <col min="1" max="1" width="8.28515625" style="34" customWidth="1"/>
    <col min="2" max="2" width="47" style="6" customWidth="1"/>
    <col min="3" max="21" width="13.5703125" style="6" customWidth="1"/>
    <col min="22" max="22" width="13.5703125" style="5" customWidth="1"/>
    <col min="23" max="23" width="13.5703125" style="35" customWidth="1"/>
    <col min="24" max="25" width="13.5703125" style="6" customWidth="1"/>
    <col min="26" max="16384" width="10.140625" style="36"/>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6" t="str">
        <f>CONCATENATE("Number and percentage of public school students with disabilities receiving ",LOWER(A7), " by disability status, race/ethnicity, and English proficiency, by state: School Year 2017-18")</f>
        <v>Number and percentage of public school students with disabilities receiving referral to law enforcement by disability status, race/ethnicity, and English proficiency, by state: School Year 2017-18</v>
      </c>
      <c r="C2" s="96"/>
      <c r="D2" s="96"/>
      <c r="E2" s="96"/>
      <c r="F2" s="96"/>
      <c r="G2" s="96"/>
      <c r="H2" s="96"/>
      <c r="I2" s="96"/>
      <c r="J2" s="96"/>
      <c r="K2" s="96"/>
      <c r="L2" s="96"/>
      <c r="M2" s="96"/>
      <c r="N2" s="96"/>
      <c r="O2" s="96"/>
      <c r="P2" s="96"/>
      <c r="Q2" s="96"/>
      <c r="R2" s="96"/>
      <c r="S2" s="96"/>
      <c r="T2" s="96"/>
      <c r="U2" s="96"/>
      <c r="V2" s="96"/>
      <c r="W2" s="96"/>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100" t="s">
        <v>0</v>
      </c>
      <c r="C4" s="102" t="s">
        <v>2</v>
      </c>
      <c r="D4" s="89" t="s">
        <v>3</v>
      </c>
      <c r="E4" s="90"/>
      <c r="F4" s="89" t="s">
        <v>4</v>
      </c>
      <c r="G4" s="90"/>
      <c r="H4" s="93" t="s">
        <v>5</v>
      </c>
      <c r="I4" s="94"/>
      <c r="J4" s="94"/>
      <c r="K4" s="94"/>
      <c r="L4" s="94"/>
      <c r="M4" s="94"/>
      <c r="N4" s="94"/>
      <c r="O4" s="94"/>
      <c r="P4" s="94"/>
      <c r="Q4" s="94"/>
      <c r="R4" s="94"/>
      <c r="S4" s="94"/>
      <c r="T4" s="94"/>
      <c r="U4" s="95"/>
      <c r="V4" s="89" t="s">
        <v>6</v>
      </c>
      <c r="W4" s="90"/>
      <c r="X4" s="98" t="s">
        <v>73</v>
      </c>
      <c r="Y4" s="82" t="s">
        <v>7</v>
      </c>
    </row>
    <row r="5" spans="1:25" s="12" customFormat="1" ht="24.95" customHeight="1" x14ac:dyDescent="0.2">
      <c r="A5" s="11"/>
      <c r="B5" s="101"/>
      <c r="C5" s="103"/>
      <c r="D5" s="91"/>
      <c r="E5" s="92"/>
      <c r="F5" s="91"/>
      <c r="G5" s="92"/>
      <c r="H5" s="84" t="s">
        <v>8</v>
      </c>
      <c r="I5" s="85"/>
      <c r="J5" s="86" t="s">
        <v>9</v>
      </c>
      <c r="K5" s="85"/>
      <c r="L5" s="87" t="s">
        <v>10</v>
      </c>
      <c r="M5" s="85"/>
      <c r="N5" s="87" t="s">
        <v>11</v>
      </c>
      <c r="O5" s="85"/>
      <c r="P5" s="87" t="s">
        <v>12</v>
      </c>
      <c r="Q5" s="85"/>
      <c r="R5" s="87" t="s">
        <v>13</v>
      </c>
      <c r="S5" s="85"/>
      <c r="T5" s="87" t="s">
        <v>14</v>
      </c>
      <c r="U5" s="88"/>
      <c r="V5" s="91"/>
      <c r="W5" s="92"/>
      <c r="X5" s="99"/>
      <c r="Y5" s="83"/>
    </row>
    <row r="6" spans="1:25" s="12" customFormat="1" ht="15" customHeight="1" thickBot="1" x14ac:dyDescent="0.25">
      <c r="A6" s="11"/>
      <c r="B6" s="13"/>
      <c r="C6" s="14"/>
      <c r="D6" s="15" t="s">
        <v>15</v>
      </c>
      <c r="E6" s="16" t="s">
        <v>16</v>
      </c>
      <c r="F6" s="15" t="s">
        <v>15</v>
      </c>
      <c r="G6" s="16" t="s">
        <v>16</v>
      </c>
      <c r="H6" s="15" t="s">
        <v>15</v>
      </c>
      <c r="I6" s="17" t="s">
        <v>17</v>
      </c>
      <c r="J6" s="18" t="s">
        <v>15</v>
      </c>
      <c r="K6" s="17" t="s">
        <v>17</v>
      </c>
      <c r="L6" s="18" t="s">
        <v>15</v>
      </c>
      <c r="M6" s="17" t="s">
        <v>17</v>
      </c>
      <c r="N6" s="18" t="s">
        <v>15</v>
      </c>
      <c r="O6" s="17" t="s">
        <v>17</v>
      </c>
      <c r="P6" s="18" t="s">
        <v>15</v>
      </c>
      <c r="Q6" s="17" t="s">
        <v>17</v>
      </c>
      <c r="R6" s="18" t="s">
        <v>15</v>
      </c>
      <c r="S6" s="17" t="s">
        <v>17</v>
      </c>
      <c r="T6" s="18" t="s">
        <v>15</v>
      </c>
      <c r="U6" s="19" t="s">
        <v>17</v>
      </c>
      <c r="V6" s="18" t="s">
        <v>15</v>
      </c>
      <c r="W6" s="16" t="s">
        <v>16</v>
      </c>
      <c r="X6" s="20"/>
      <c r="Y6" s="21"/>
    </row>
    <row r="7" spans="1:25" s="24" customFormat="1" ht="15" customHeight="1" x14ac:dyDescent="0.2">
      <c r="A7" s="22" t="s">
        <v>20</v>
      </c>
      <c r="B7" s="81" t="s">
        <v>76</v>
      </c>
      <c r="C7" s="53">
        <v>68118</v>
      </c>
      <c r="D7" s="56">
        <v>8167</v>
      </c>
      <c r="E7" s="57">
        <v>11.9895</v>
      </c>
      <c r="F7" s="56">
        <v>59951</v>
      </c>
      <c r="G7" s="58">
        <v>88.010999999999996</v>
      </c>
      <c r="H7" s="60">
        <v>964</v>
      </c>
      <c r="I7" s="61">
        <v>1.6080000000000001</v>
      </c>
      <c r="J7" s="62">
        <v>475</v>
      </c>
      <c r="K7" s="61">
        <v>0.79230999999999996</v>
      </c>
      <c r="L7" s="62">
        <v>13259</v>
      </c>
      <c r="M7" s="61">
        <v>22.116</v>
      </c>
      <c r="N7" s="62">
        <v>19200</v>
      </c>
      <c r="O7" s="61">
        <v>32.026200000000003</v>
      </c>
      <c r="P7" s="62">
        <v>23408</v>
      </c>
      <c r="Q7" s="61">
        <v>39.045200000000001</v>
      </c>
      <c r="R7" s="63">
        <v>177</v>
      </c>
      <c r="S7" s="61">
        <v>0.29520000000000002</v>
      </c>
      <c r="T7" s="64">
        <v>2468</v>
      </c>
      <c r="U7" s="57">
        <v>4.1166999999999998</v>
      </c>
      <c r="V7" s="56">
        <v>4210</v>
      </c>
      <c r="W7" s="57">
        <v>6.1805000000000003</v>
      </c>
      <c r="X7" s="67">
        <v>97632</v>
      </c>
      <c r="Y7" s="68">
        <v>99.933000000000007</v>
      </c>
    </row>
    <row r="8" spans="1:25" s="24" customFormat="1" ht="15" customHeight="1" x14ac:dyDescent="0.2">
      <c r="A8" s="22" t="s">
        <v>1</v>
      </c>
      <c r="B8" s="52" t="s">
        <v>22</v>
      </c>
      <c r="C8" s="37">
        <v>493</v>
      </c>
      <c r="D8" s="38">
        <v>15</v>
      </c>
      <c r="E8" s="39">
        <v>3.0426000000000002</v>
      </c>
      <c r="F8" s="45">
        <v>478</v>
      </c>
      <c r="G8" s="44">
        <v>96.956999999999994</v>
      </c>
      <c r="H8" s="38">
        <v>1</v>
      </c>
      <c r="I8" s="40">
        <v>0.2092</v>
      </c>
      <c r="J8" s="42">
        <v>0</v>
      </c>
      <c r="K8" s="40">
        <v>0</v>
      </c>
      <c r="L8" s="41">
        <v>6</v>
      </c>
      <c r="M8" s="40">
        <v>1.2549999999999999</v>
      </c>
      <c r="N8" s="42">
        <v>285</v>
      </c>
      <c r="O8" s="40">
        <v>59.623399999999997</v>
      </c>
      <c r="P8" s="42">
        <v>186</v>
      </c>
      <c r="Q8" s="40">
        <v>38.912100000000002</v>
      </c>
      <c r="R8" s="42">
        <v>0</v>
      </c>
      <c r="S8" s="40">
        <v>0</v>
      </c>
      <c r="T8" s="46">
        <v>0</v>
      </c>
      <c r="U8" s="39">
        <v>0</v>
      </c>
      <c r="V8" s="38">
        <v>14</v>
      </c>
      <c r="W8" s="39">
        <v>2.8397999999999999</v>
      </c>
      <c r="X8" s="25">
        <v>1390</v>
      </c>
      <c r="Y8" s="26">
        <v>100</v>
      </c>
    </row>
    <row r="9" spans="1:25" s="24" customFormat="1" ht="15" customHeight="1" x14ac:dyDescent="0.2">
      <c r="A9" s="22" t="s">
        <v>1</v>
      </c>
      <c r="B9" s="54" t="s">
        <v>21</v>
      </c>
      <c r="C9" s="53">
        <v>134</v>
      </c>
      <c r="D9" s="59">
        <v>2</v>
      </c>
      <c r="E9" s="57">
        <v>1.4924999999999999</v>
      </c>
      <c r="F9" s="59">
        <v>132</v>
      </c>
      <c r="G9" s="58">
        <v>98.507000000000005</v>
      </c>
      <c r="H9" s="60">
        <v>76</v>
      </c>
      <c r="I9" s="61">
        <v>57.575800000000001</v>
      </c>
      <c r="J9" s="62">
        <v>0</v>
      </c>
      <c r="K9" s="61">
        <v>0</v>
      </c>
      <c r="L9" s="62">
        <v>6</v>
      </c>
      <c r="M9" s="61">
        <v>4.5449999999999999</v>
      </c>
      <c r="N9" s="63">
        <v>5</v>
      </c>
      <c r="O9" s="61">
        <v>3.7879</v>
      </c>
      <c r="P9" s="63">
        <v>29</v>
      </c>
      <c r="Q9" s="61">
        <v>21.9697</v>
      </c>
      <c r="R9" s="62">
        <v>2</v>
      </c>
      <c r="S9" s="61">
        <v>1.5152000000000001</v>
      </c>
      <c r="T9" s="65">
        <v>14</v>
      </c>
      <c r="U9" s="57">
        <v>10.6061</v>
      </c>
      <c r="V9" s="59">
        <v>27</v>
      </c>
      <c r="W9" s="57">
        <v>20.1493</v>
      </c>
      <c r="X9" s="67">
        <v>506</v>
      </c>
      <c r="Y9" s="68">
        <v>100</v>
      </c>
    </row>
    <row r="10" spans="1:25" s="24" customFormat="1" ht="15" customHeight="1" x14ac:dyDescent="0.2">
      <c r="A10" s="22" t="s">
        <v>1</v>
      </c>
      <c r="B10" s="52" t="s">
        <v>24</v>
      </c>
      <c r="C10" s="37">
        <v>945</v>
      </c>
      <c r="D10" s="45">
        <v>40</v>
      </c>
      <c r="E10" s="39">
        <v>4.2328000000000001</v>
      </c>
      <c r="F10" s="45">
        <v>905</v>
      </c>
      <c r="G10" s="44">
        <v>95.766999999999996</v>
      </c>
      <c r="H10" s="45">
        <v>129</v>
      </c>
      <c r="I10" s="40">
        <v>14.254099999999999</v>
      </c>
      <c r="J10" s="42">
        <v>4</v>
      </c>
      <c r="K10" s="40">
        <v>0.44198999999999999</v>
      </c>
      <c r="L10" s="41">
        <v>354</v>
      </c>
      <c r="M10" s="40">
        <v>39.116</v>
      </c>
      <c r="N10" s="42">
        <v>95</v>
      </c>
      <c r="O10" s="40">
        <v>10.497199999999999</v>
      </c>
      <c r="P10" s="41">
        <v>287</v>
      </c>
      <c r="Q10" s="40">
        <v>31.712700000000002</v>
      </c>
      <c r="R10" s="41">
        <v>1</v>
      </c>
      <c r="S10" s="40">
        <v>0.1105</v>
      </c>
      <c r="T10" s="43">
        <v>35</v>
      </c>
      <c r="U10" s="39">
        <v>3.8673999999999999</v>
      </c>
      <c r="V10" s="45">
        <v>34</v>
      </c>
      <c r="W10" s="39">
        <v>3.5979000000000001</v>
      </c>
      <c r="X10" s="25">
        <v>2000</v>
      </c>
      <c r="Y10" s="26">
        <v>100</v>
      </c>
    </row>
    <row r="11" spans="1:25" s="24" customFormat="1" ht="15" customHeight="1" x14ac:dyDescent="0.2">
      <c r="A11" s="22" t="s">
        <v>1</v>
      </c>
      <c r="B11" s="54" t="s">
        <v>23</v>
      </c>
      <c r="C11" s="53">
        <v>349</v>
      </c>
      <c r="D11" s="59">
        <v>63</v>
      </c>
      <c r="E11" s="57">
        <v>18.051600000000001</v>
      </c>
      <c r="F11" s="60">
        <v>286</v>
      </c>
      <c r="G11" s="58">
        <v>81.947999999999993</v>
      </c>
      <c r="H11" s="60">
        <v>3</v>
      </c>
      <c r="I11" s="61">
        <v>1.0489999999999999</v>
      </c>
      <c r="J11" s="63">
        <v>1</v>
      </c>
      <c r="K11" s="61">
        <v>0.34965000000000002</v>
      </c>
      <c r="L11" s="62">
        <v>23</v>
      </c>
      <c r="M11" s="61">
        <v>8.0419999999999998</v>
      </c>
      <c r="N11" s="62">
        <v>41</v>
      </c>
      <c r="O11" s="61">
        <v>14.335699999999999</v>
      </c>
      <c r="P11" s="62">
        <v>210</v>
      </c>
      <c r="Q11" s="61">
        <v>73.426599999999993</v>
      </c>
      <c r="R11" s="62">
        <v>0</v>
      </c>
      <c r="S11" s="61">
        <v>0</v>
      </c>
      <c r="T11" s="65">
        <v>8</v>
      </c>
      <c r="U11" s="57">
        <v>2.7972000000000001</v>
      </c>
      <c r="V11" s="59">
        <v>10</v>
      </c>
      <c r="W11" s="57">
        <v>2.8653</v>
      </c>
      <c r="X11" s="67">
        <v>1088</v>
      </c>
      <c r="Y11" s="68">
        <v>100</v>
      </c>
    </row>
    <row r="12" spans="1:25" s="24" customFormat="1" ht="15" customHeight="1" x14ac:dyDescent="0.2">
      <c r="A12" s="22" t="s">
        <v>1</v>
      </c>
      <c r="B12" s="52" t="s">
        <v>25</v>
      </c>
      <c r="C12" s="37">
        <v>5481</v>
      </c>
      <c r="D12" s="45">
        <v>370</v>
      </c>
      <c r="E12" s="39">
        <v>6.7506000000000004</v>
      </c>
      <c r="F12" s="38">
        <v>5111</v>
      </c>
      <c r="G12" s="44">
        <v>93.248999999999995</v>
      </c>
      <c r="H12" s="38">
        <v>41</v>
      </c>
      <c r="I12" s="40">
        <v>0.80220000000000002</v>
      </c>
      <c r="J12" s="41">
        <v>130</v>
      </c>
      <c r="K12" s="40">
        <v>2.5435300000000001</v>
      </c>
      <c r="L12" s="42">
        <v>2817</v>
      </c>
      <c r="M12" s="40">
        <v>55.116</v>
      </c>
      <c r="N12" s="42">
        <v>913</v>
      </c>
      <c r="O12" s="40">
        <v>17.863399999999999</v>
      </c>
      <c r="P12" s="42">
        <v>1040</v>
      </c>
      <c r="Q12" s="40">
        <v>20.348299999999998</v>
      </c>
      <c r="R12" s="41">
        <v>19</v>
      </c>
      <c r="S12" s="40">
        <v>0.37169999999999997</v>
      </c>
      <c r="T12" s="46">
        <v>151</v>
      </c>
      <c r="U12" s="39">
        <v>2.9544000000000001</v>
      </c>
      <c r="V12" s="45">
        <v>861</v>
      </c>
      <c r="W12" s="39">
        <v>15.7088</v>
      </c>
      <c r="X12" s="25">
        <v>10121</v>
      </c>
      <c r="Y12" s="26">
        <v>99.772999999999996</v>
      </c>
    </row>
    <row r="13" spans="1:25" s="24" customFormat="1" ht="15" customHeight="1" x14ac:dyDescent="0.2">
      <c r="A13" s="22" t="s">
        <v>1</v>
      </c>
      <c r="B13" s="54" t="s">
        <v>26</v>
      </c>
      <c r="C13" s="53">
        <v>1345</v>
      </c>
      <c r="D13" s="60">
        <v>185</v>
      </c>
      <c r="E13" s="57">
        <v>13.7546</v>
      </c>
      <c r="F13" s="59">
        <v>1160</v>
      </c>
      <c r="G13" s="58">
        <v>86.245000000000005</v>
      </c>
      <c r="H13" s="60">
        <v>6</v>
      </c>
      <c r="I13" s="61">
        <v>0.51719999999999999</v>
      </c>
      <c r="J13" s="63">
        <v>7</v>
      </c>
      <c r="K13" s="61">
        <v>0.60345000000000004</v>
      </c>
      <c r="L13" s="62">
        <v>456</v>
      </c>
      <c r="M13" s="61">
        <v>39.31</v>
      </c>
      <c r="N13" s="63">
        <v>151</v>
      </c>
      <c r="O13" s="61">
        <v>13.017200000000001</v>
      </c>
      <c r="P13" s="62">
        <v>488</v>
      </c>
      <c r="Q13" s="61">
        <v>42.069000000000003</v>
      </c>
      <c r="R13" s="62">
        <v>2</v>
      </c>
      <c r="S13" s="61">
        <v>0.1724</v>
      </c>
      <c r="T13" s="64">
        <v>50</v>
      </c>
      <c r="U13" s="57">
        <v>4.3102999999999998</v>
      </c>
      <c r="V13" s="60">
        <v>180</v>
      </c>
      <c r="W13" s="57">
        <v>13.382899999999999</v>
      </c>
      <c r="X13" s="67">
        <v>1908</v>
      </c>
      <c r="Y13" s="68">
        <v>100</v>
      </c>
    </row>
    <row r="14" spans="1:25" s="24" customFormat="1" ht="15" customHeight="1" x14ac:dyDescent="0.2">
      <c r="A14" s="22" t="s">
        <v>1</v>
      </c>
      <c r="B14" s="52" t="s">
        <v>27</v>
      </c>
      <c r="C14" s="47">
        <v>926</v>
      </c>
      <c r="D14" s="45">
        <v>127</v>
      </c>
      <c r="E14" s="39">
        <v>13.7149</v>
      </c>
      <c r="F14" s="38">
        <v>799</v>
      </c>
      <c r="G14" s="44">
        <v>86.284999999999997</v>
      </c>
      <c r="H14" s="38">
        <v>2</v>
      </c>
      <c r="I14" s="40">
        <v>0.25030000000000002</v>
      </c>
      <c r="J14" s="42">
        <v>4</v>
      </c>
      <c r="K14" s="40">
        <v>0.50063000000000002</v>
      </c>
      <c r="L14" s="41">
        <v>264</v>
      </c>
      <c r="M14" s="40">
        <v>33.040999999999997</v>
      </c>
      <c r="N14" s="41">
        <v>202</v>
      </c>
      <c r="O14" s="40">
        <v>25.281600000000001</v>
      </c>
      <c r="P14" s="41">
        <v>303</v>
      </c>
      <c r="Q14" s="40">
        <v>37.922400000000003</v>
      </c>
      <c r="R14" s="42">
        <v>0</v>
      </c>
      <c r="S14" s="40">
        <v>0</v>
      </c>
      <c r="T14" s="43">
        <v>24</v>
      </c>
      <c r="U14" s="39">
        <v>3.0038</v>
      </c>
      <c r="V14" s="45">
        <v>66</v>
      </c>
      <c r="W14" s="39">
        <v>7.1273999999999997</v>
      </c>
      <c r="X14" s="25">
        <v>1214</v>
      </c>
      <c r="Y14" s="26">
        <v>100</v>
      </c>
    </row>
    <row r="15" spans="1:25" s="24" customFormat="1" ht="15" customHeight="1" x14ac:dyDescent="0.2">
      <c r="A15" s="22" t="s">
        <v>1</v>
      </c>
      <c r="B15" s="54" t="s">
        <v>29</v>
      </c>
      <c r="C15" s="55">
        <v>316</v>
      </c>
      <c r="D15" s="59">
        <v>21</v>
      </c>
      <c r="E15" s="57">
        <v>6.6456</v>
      </c>
      <c r="F15" s="60">
        <v>295</v>
      </c>
      <c r="G15" s="58">
        <v>93.353999999999999</v>
      </c>
      <c r="H15" s="60">
        <v>0</v>
      </c>
      <c r="I15" s="61">
        <v>0</v>
      </c>
      <c r="J15" s="62">
        <v>1</v>
      </c>
      <c r="K15" s="61">
        <v>0.33898</v>
      </c>
      <c r="L15" s="62">
        <v>27</v>
      </c>
      <c r="M15" s="61">
        <v>9.1530000000000005</v>
      </c>
      <c r="N15" s="63">
        <v>166</v>
      </c>
      <c r="O15" s="61">
        <v>56.2712</v>
      </c>
      <c r="P15" s="62">
        <v>84</v>
      </c>
      <c r="Q15" s="61">
        <v>28.474599999999999</v>
      </c>
      <c r="R15" s="63">
        <v>0</v>
      </c>
      <c r="S15" s="61">
        <v>0</v>
      </c>
      <c r="T15" s="64">
        <v>17</v>
      </c>
      <c r="U15" s="57">
        <v>5.7626999999999997</v>
      </c>
      <c r="V15" s="59">
        <v>7</v>
      </c>
      <c r="W15" s="57">
        <v>2.2151999999999998</v>
      </c>
      <c r="X15" s="67">
        <v>231</v>
      </c>
      <c r="Y15" s="68">
        <v>100</v>
      </c>
    </row>
    <row r="16" spans="1:25" s="24" customFormat="1" ht="15" customHeight="1" x14ac:dyDescent="0.2">
      <c r="A16" s="22" t="s">
        <v>1</v>
      </c>
      <c r="B16" s="52" t="s">
        <v>28</v>
      </c>
      <c r="C16" s="47">
        <v>47</v>
      </c>
      <c r="D16" s="38">
        <v>2</v>
      </c>
      <c r="E16" s="39">
        <v>4.2553000000000001</v>
      </c>
      <c r="F16" s="38">
        <v>45</v>
      </c>
      <c r="G16" s="44">
        <v>95.745000000000005</v>
      </c>
      <c r="H16" s="45">
        <v>0</v>
      </c>
      <c r="I16" s="40">
        <v>0</v>
      </c>
      <c r="J16" s="41">
        <v>0</v>
      </c>
      <c r="K16" s="40">
        <v>0</v>
      </c>
      <c r="L16" s="42">
        <v>3</v>
      </c>
      <c r="M16" s="40">
        <v>6.6669999999999998</v>
      </c>
      <c r="N16" s="41">
        <v>42</v>
      </c>
      <c r="O16" s="40">
        <v>93.333299999999994</v>
      </c>
      <c r="P16" s="42">
        <v>0</v>
      </c>
      <c r="Q16" s="40">
        <v>0</v>
      </c>
      <c r="R16" s="41">
        <v>0</v>
      </c>
      <c r="S16" s="40">
        <v>0</v>
      </c>
      <c r="T16" s="43">
        <v>0</v>
      </c>
      <c r="U16" s="39">
        <v>0</v>
      </c>
      <c r="V16" s="38">
        <v>3</v>
      </c>
      <c r="W16" s="39">
        <v>6.383</v>
      </c>
      <c r="X16" s="25">
        <v>228</v>
      </c>
      <c r="Y16" s="26">
        <v>100</v>
      </c>
    </row>
    <row r="17" spans="1:25" s="24" customFormat="1" ht="15" customHeight="1" x14ac:dyDescent="0.2">
      <c r="A17" s="22" t="s">
        <v>1</v>
      </c>
      <c r="B17" s="54" t="s">
        <v>30</v>
      </c>
      <c r="C17" s="53">
        <v>7526</v>
      </c>
      <c r="D17" s="60">
        <v>1630</v>
      </c>
      <c r="E17" s="57">
        <v>21.658300000000001</v>
      </c>
      <c r="F17" s="60">
        <v>5896</v>
      </c>
      <c r="G17" s="58">
        <v>78.341999999999999</v>
      </c>
      <c r="H17" s="60">
        <v>16</v>
      </c>
      <c r="I17" s="61">
        <v>0.27139999999999997</v>
      </c>
      <c r="J17" s="63">
        <v>16</v>
      </c>
      <c r="K17" s="61">
        <v>0.27137</v>
      </c>
      <c r="L17" s="62">
        <v>1169</v>
      </c>
      <c r="M17" s="61">
        <v>19.827000000000002</v>
      </c>
      <c r="N17" s="63">
        <v>2557</v>
      </c>
      <c r="O17" s="61">
        <v>43.368400000000001</v>
      </c>
      <c r="P17" s="63">
        <v>1935</v>
      </c>
      <c r="Q17" s="61">
        <v>32.818899999999999</v>
      </c>
      <c r="R17" s="63">
        <v>3</v>
      </c>
      <c r="S17" s="61">
        <v>5.0900000000000001E-2</v>
      </c>
      <c r="T17" s="65">
        <v>200</v>
      </c>
      <c r="U17" s="57">
        <v>3.3921000000000001</v>
      </c>
      <c r="V17" s="60">
        <v>220</v>
      </c>
      <c r="W17" s="57">
        <v>2.9232</v>
      </c>
      <c r="X17" s="67">
        <v>3976</v>
      </c>
      <c r="Y17" s="68">
        <v>100</v>
      </c>
    </row>
    <row r="18" spans="1:25" s="24" customFormat="1" ht="15" customHeight="1" x14ac:dyDescent="0.2">
      <c r="A18" s="22" t="s">
        <v>1</v>
      </c>
      <c r="B18" s="52" t="s">
        <v>31</v>
      </c>
      <c r="C18" s="37">
        <v>1345</v>
      </c>
      <c r="D18" s="45">
        <v>166</v>
      </c>
      <c r="E18" s="39">
        <v>12.342000000000001</v>
      </c>
      <c r="F18" s="38">
        <v>1179</v>
      </c>
      <c r="G18" s="44">
        <v>87.658000000000001</v>
      </c>
      <c r="H18" s="45">
        <v>3</v>
      </c>
      <c r="I18" s="40">
        <v>0.2545</v>
      </c>
      <c r="J18" s="42">
        <v>7</v>
      </c>
      <c r="K18" s="40">
        <v>0.59372000000000003</v>
      </c>
      <c r="L18" s="42">
        <v>115</v>
      </c>
      <c r="M18" s="40">
        <v>9.7539999999999996</v>
      </c>
      <c r="N18" s="42">
        <v>622</v>
      </c>
      <c r="O18" s="40">
        <v>52.756599999999999</v>
      </c>
      <c r="P18" s="42">
        <v>388</v>
      </c>
      <c r="Q18" s="40">
        <v>32.909199999999998</v>
      </c>
      <c r="R18" s="42">
        <v>0</v>
      </c>
      <c r="S18" s="40">
        <v>0</v>
      </c>
      <c r="T18" s="43">
        <v>44</v>
      </c>
      <c r="U18" s="39">
        <v>3.7320000000000002</v>
      </c>
      <c r="V18" s="45">
        <v>37</v>
      </c>
      <c r="W18" s="39">
        <v>2.7509000000000001</v>
      </c>
      <c r="X18" s="25">
        <v>2416</v>
      </c>
      <c r="Y18" s="26">
        <v>100</v>
      </c>
    </row>
    <row r="19" spans="1:25" s="24" customFormat="1" ht="15" customHeight="1" x14ac:dyDescent="0.2">
      <c r="A19" s="22" t="s">
        <v>1</v>
      </c>
      <c r="B19" s="54" t="s">
        <v>32</v>
      </c>
      <c r="C19" s="53">
        <v>189</v>
      </c>
      <c r="D19" s="60">
        <v>16</v>
      </c>
      <c r="E19" s="57">
        <v>8.4656000000000002</v>
      </c>
      <c r="F19" s="60">
        <v>173</v>
      </c>
      <c r="G19" s="58">
        <v>91.534000000000006</v>
      </c>
      <c r="H19" s="60">
        <v>2</v>
      </c>
      <c r="I19" s="61">
        <v>1.1560999999999999</v>
      </c>
      <c r="J19" s="62">
        <v>11</v>
      </c>
      <c r="K19" s="61">
        <v>6.3583800000000004</v>
      </c>
      <c r="L19" s="62">
        <v>12</v>
      </c>
      <c r="M19" s="61">
        <v>6.9359999999999999</v>
      </c>
      <c r="N19" s="62">
        <v>0</v>
      </c>
      <c r="O19" s="61">
        <v>0</v>
      </c>
      <c r="P19" s="62">
        <v>17</v>
      </c>
      <c r="Q19" s="61">
        <v>9.8265999999999991</v>
      </c>
      <c r="R19" s="62">
        <v>112</v>
      </c>
      <c r="S19" s="61">
        <v>64.739900000000006</v>
      </c>
      <c r="T19" s="64">
        <v>19</v>
      </c>
      <c r="U19" s="57">
        <v>10.982699999999999</v>
      </c>
      <c r="V19" s="60">
        <v>11</v>
      </c>
      <c r="W19" s="57">
        <v>5.8201000000000001</v>
      </c>
      <c r="X19" s="67">
        <v>292</v>
      </c>
      <c r="Y19" s="68">
        <v>100</v>
      </c>
    </row>
    <row r="20" spans="1:25" s="24" customFormat="1" ht="15" customHeight="1" x14ac:dyDescent="0.2">
      <c r="A20" s="22" t="s">
        <v>1</v>
      </c>
      <c r="B20" s="52" t="s">
        <v>34</v>
      </c>
      <c r="C20" s="47">
        <v>417</v>
      </c>
      <c r="D20" s="45">
        <v>64</v>
      </c>
      <c r="E20" s="39">
        <v>15.3477</v>
      </c>
      <c r="F20" s="38">
        <v>353</v>
      </c>
      <c r="G20" s="44">
        <v>84.652000000000001</v>
      </c>
      <c r="H20" s="45">
        <v>23</v>
      </c>
      <c r="I20" s="40">
        <v>6.5156000000000001</v>
      </c>
      <c r="J20" s="41">
        <v>3</v>
      </c>
      <c r="K20" s="40">
        <v>0.84985999999999995</v>
      </c>
      <c r="L20" s="42">
        <v>60</v>
      </c>
      <c r="M20" s="40">
        <v>16.997</v>
      </c>
      <c r="N20" s="41">
        <v>13</v>
      </c>
      <c r="O20" s="40">
        <v>3.6827000000000001</v>
      </c>
      <c r="P20" s="41">
        <v>245</v>
      </c>
      <c r="Q20" s="40">
        <v>69.405100000000004</v>
      </c>
      <c r="R20" s="41">
        <v>0</v>
      </c>
      <c r="S20" s="40">
        <v>0</v>
      </c>
      <c r="T20" s="43">
        <v>9</v>
      </c>
      <c r="U20" s="39">
        <v>2.5495999999999999</v>
      </c>
      <c r="V20" s="45">
        <v>24</v>
      </c>
      <c r="W20" s="39">
        <v>5.7553999999999998</v>
      </c>
      <c r="X20" s="25">
        <v>725</v>
      </c>
      <c r="Y20" s="26">
        <v>100</v>
      </c>
    </row>
    <row r="21" spans="1:25" s="24" customFormat="1" ht="15" customHeight="1" x14ac:dyDescent="0.2">
      <c r="A21" s="22" t="s">
        <v>1</v>
      </c>
      <c r="B21" s="54" t="s">
        <v>35</v>
      </c>
      <c r="C21" s="53">
        <v>4846</v>
      </c>
      <c r="D21" s="60">
        <v>568</v>
      </c>
      <c r="E21" s="57">
        <v>11.721</v>
      </c>
      <c r="F21" s="59">
        <v>4278</v>
      </c>
      <c r="G21" s="58">
        <v>88.278999999999996</v>
      </c>
      <c r="H21" s="59">
        <v>9</v>
      </c>
      <c r="I21" s="61">
        <v>0.2104</v>
      </c>
      <c r="J21" s="62">
        <v>53</v>
      </c>
      <c r="K21" s="61">
        <v>1.2388999999999999</v>
      </c>
      <c r="L21" s="63">
        <v>1249</v>
      </c>
      <c r="M21" s="61">
        <v>29.196000000000002</v>
      </c>
      <c r="N21" s="62">
        <v>1873</v>
      </c>
      <c r="O21" s="61">
        <v>43.7821</v>
      </c>
      <c r="P21" s="62">
        <v>987</v>
      </c>
      <c r="Q21" s="61">
        <v>23.0715</v>
      </c>
      <c r="R21" s="62">
        <v>0</v>
      </c>
      <c r="S21" s="61">
        <v>0</v>
      </c>
      <c r="T21" s="65">
        <v>107</v>
      </c>
      <c r="U21" s="57">
        <v>2.5011999999999999</v>
      </c>
      <c r="V21" s="60">
        <v>502</v>
      </c>
      <c r="W21" s="57">
        <v>10.3591</v>
      </c>
      <c r="X21" s="67">
        <v>4145</v>
      </c>
      <c r="Y21" s="68">
        <v>100</v>
      </c>
    </row>
    <row r="22" spans="1:25" s="24" customFormat="1" ht="15" customHeight="1" x14ac:dyDescent="0.2">
      <c r="A22" s="22" t="s">
        <v>1</v>
      </c>
      <c r="B22" s="52" t="s">
        <v>36</v>
      </c>
      <c r="C22" s="37">
        <v>734</v>
      </c>
      <c r="D22" s="45">
        <v>29</v>
      </c>
      <c r="E22" s="39">
        <v>3.9510000000000001</v>
      </c>
      <c r="F22" s="45">
        <v>705</v>
      </c>
      <c r="G22" s="44">
        <v>96.049000000000007</v>
      </c>
      <c r="H22" s="38">
        <v>1</v>
      </c>
      <c r="I22" s="40">
        <v>0.14180000000000001</v>
      </c>
      <c r="J22" s="41">
        <v>4</v>
      </c>
      <c r="K22" s="40">
        <v>0.56738</v>
      </c>
      <c r="L22" s="41">
        <v>41</v>
      </c>
      <c r="M22" s="40">
        <v>5.8159999999999998</v>
      </c>
      <c r="N22" s="42">
        <v>150</v>
      </c>
      <c r="O22" s="40">
        <v>21.276599999999998</v>
      </c>
      <c r="P22" s="42">
        <v>456</v>
      </c>
      <c r="Q22" s="40">
        <v>64.680899999999994</v>
      </c>
      <c r="R22" s="42">
        <v>0</v>
      </c>
      <c r="S22" s="40">
        <v>0</v>
      </c>
      <c r="T22" s="46">
        <v>53</v>
      </c>
      <c r="U22" s="39">
        <v>7.5176999999999996</v>
      </c>
      <c r="V22" s="45">
        <v>17</v>
      </c>
      <c r="W22" s="39">
        <v>2.3161</v>
      </c>
      <c r="X22" s="25">
        <v>1886</v>
      </c>
      <c r="Y22" s="26">
        <v>100</v>
      </c>
    </row>
    <row r="23" spans="1:25" s="24" customFormat="1" ht="15" customHeight="1" x14ac:dyDescent="0.2">
      <c r="A23" s="22" t="s">
        <v>1</v>
      </c>
      <c r="B23" s="54" t="s">
        <v>33</v>
      </c>
      <c r="C23" s="53">
        <v>699</v>
      </c>
      <c r="D23" s="59">
        <v>46</v>
      </c>
      <c r="E23" s="57">
        <v>6.5808</v>
      </c>
      <c r="F23" s="60">
        <v>653</v>
      </c>
      <c r="G23" s="58">
        <v>93.418999999999997</v>
      </c>
      <c r="H23" s="60">
        <v>6</v>
      </c>
      <c r="I23" s="61">
        <v>0.91879999999999995</v>
      </c>
      <c r="J23" s="62">
        <v>2</v>
      </c>
      <c r="K23" s="61">
        <v>0.30628</v>
      </c>
      <c r="L23" s="62">
        <v>78</v>
      </c>
      <c r="M23" s="61">
        <v>11.945</v>
      </c>
      <c r="N23" s="62">
        <v>194</v>
      </c>
      <c r="O23" s="61">
        <v>29.709</v>
      </c>
      <c r="P23" s="62">
        <v>335</v>
      </c>
      <c r="Q23" s="61">
        <v>51.301699999999997</v>
      </c>
      <c r="R23" s="62">
        <v>0</v>
      </c>
      <c r="S23" s="61">
        <v>0</v>
      </c>
      <c r="T23" s="65">
        <v>38</v>
      </c>
      <c r="U23" s="57">
        <v>5.8193000000000001</v>
      </c>
      <c r="V23" s="59">
        <v>52</v>
      </c>
      <c r="W23" s="57">
        <v>7.4391999999999996</v>
      </c>
      <c r="X23" s="67">
        <v>1343</v>
      </c>
      <c r="Y23" s="68">
        <v>100</v>
      </c>
    </row>
    <row r="24" spans="1:25" s="24" customFormat="1" ht="15" customHeight="1" x14ac:dyDescent="0.2">
      <c r="A24" s="22" t="s">
        <v>1</v>
      </c>
      <c r="B24" s="52" t="s">
        <v>37</v>
      </c>
      <c r="C24" s="37">
        <v>573</v>
      </c>
      <c r="D24" s="45">
        <v>36</v>
      </c>
      <c r="E24" s="39">
        <v>6.2827000000000002</v>
      </c>
      <c r="F24" s="38">
        <v>537</v>
      </c>
      <c r="G24" s="44">
        <v>93.716999999999999</v>
      </c>
      <c r="H24" s="45">
        <v>15</v>
      </c>
      <c r="I24" s="40">
        <v>2.7932999999999999</v>
      </c>
      <c r="J24" s="42">
        <v>1</v>
      </c>
      <c r="K24" s="40">
        <v>0.18622</v>
      </c>
      <c r="L24" s="41">
        <v>69</v>
      </c>
      <c r="M24" s="40">
        <v>12.849</v>
      </c>
      <c r="N24" s="42">
        <v>124</v>
      </c>
      <c r="O24" s="40">
        <v>23.091200000000001</v>
      </c>
      <c r="P24" s="42">
        <v>287</v>
      </c>
      <c r="Q24" s="40">
        <v>53.445099999999996</v>
      </c>
      <c r="R24" s="42">
        <v>2</v>
      </c>
      <c r="S24" s="40">
        <v>0.37240000000000001</v>
      </c>
      <c r="T24" s="46">
        <v>39</v>
      </c>
      <c r="U24" s="39">
        <v>7.2625999999999999</v>
      </c>
      <c r="V24" s="45">
        <v>32</v>
      </c>
      <c r="W24" s="39">
        <v>5.5846</v>
      </c>
      <c r="X24" s="25">
        <v>1350</v>
      </c>
      <c r="Y24" s="26">
        <v>100</v>
      </c>
    </row>
    <row r="25" spans="1:25" s="24" customFormat="1" ht="15" customHeight="1" x14ac:dyDescent="0.2">
      <c r="A25" s="22" t="s">
        <v>1</v>
      </c>
      <c r="B25" s="54" t="s">
        <v>38</v>
      </c>
      <c r="C25" s="55">
        <v>866</v>
      </c>
      <c r="D25" s="60">
        <v>22</v>
      </c>
      <c r="E25" s="57">
        <v>2.5404</v>
      </c>
      <c r="F25" s="60">
        <v>844</v>
      </c>
      <c r="G25" s="58">
        <v>97.46</v>
      </c>
      <c r="H25" s="60">
        <v>0</v>
      </c>
      <c r="I25" s="61">
        <v>0</v>
      </c>
      <c r="J25" s="62">
        <v>2</v>
      </c>
      <c r="K25" s="61">
        <v>0.23696999999999999</v>
      </c>
      <c r="L25" s="62">
        <v>34</v>
      </c>
      <c r="M25" s="61">
        <v>4.0279999999999996</v>
      </c>
      <c r="N25" s="62">
        <v>195</v>
      </c>
      <c r="O25" s="61">
        <v>23.104299999999999</v>
      </c>
      <c r="P25" s="63">
        <v>577</v>
      </c>
      <c r="Q25" s="61">
        <v>68.364900000000006</v>
      </c>
      <c r="R25" s="62">
        <v>0</v>
      </c>
      <c r="S25" s="61">
        <v>0</v>
      </c>
      <c r="T25" s="65">
        <v>36</v>
      </c>
      <c r="U25" s="57">
        <v>4.2653999999999996</v>
      </c>
      <c r="V25" s="60">
        <v>15</v>
      </c>
      <c r="W25" s="57">
        <v>1.7321</v>
      </c>
      <c r="X25" s="67">
        <v>1401</v>
      </c>
      <c r="Y25" s="68">
        <v>100</v>
      </c>
    </row>
    <row r="26" spans="1:25" s="24" customFormat="1" ht="15" customHeight="1" x14ac:dyDescent="0.2">
      <c r="A26" s="22" t="s">
        <v>1</v>
      </c>
      <c r="B26" s="52" t="s">
        <v>39</v>
      </c>
      <c r="C26" s="37">
        <v>518</v>
      </c>
      <c r="D26" s="38">
        <v>163</v>
      </c>
      <c r="E26" s="39">
        <v>31.467199999999998</v>
      </c>
      <c r="F26" s="38">
        <v>355</v>
      </c>
      <c r="G26" s="44">
        <v>68.533000000000001</v>
      </c>
      <c r="H26" s="38">
        <v>5</v>
      </c>
      <c r="I26" s="40">
        <v>1.4085000000000001</v>
      </c>
      <c r="J26" s="41">
        <v>0</v>
      </c>
      <c r="K26" s="40">
        <v>0</v>
      </c>
      <c r="L26" s="41">
        <v>8</v>
      </c>
      <c r="M26" s="40">
        <v>2.254</v>
      </c>
      <c r="N26" s="42">
        <v>220</v>
      </c>
      <c r="O26" s="40">
        <v>61.971800000000002</v>
      </c>
      <c r="P26" s="42">
        <v>111</v>
      </c>
      <c r="Q26" s="40">
        <v>31.267600000000002</v>
      </c>
      <c r="R26" s="41">
        <v>0</v>
      </c>
      <c r="S26" s="40">
        <v>0</v>
      </c>
      <c r="T26" s="46">
        <v>11</v>
      </c>
      <c r="U26" s="39">
        <v>3.0985999999999998</v>
      </c>
      <c r="V26" s="38">
        <v>0</v>
      </c>
      <c r="W26" s="39">
        <v>0</v>
      </c>
      <c r="X26" s="25">
        <v>1365</v>
      </c>
      <c r="Y26" s="26">
        <v>100</v>
      </c>
    </row>
    <row r="27" spans="1:25" s="24" customFormat="1" ht="15" customHeight="1" x14ac:dyDescent="0.2">
      <c r="A27" s="22" t="s">
        <v>1</v>
      </c>
      <c r="B27" s="54" t="s">
        <v>42</v>
      </c>
      <c r="C27" s="55">
        <v>264</v>
      </c>
      <c r="D27" s="59">
        <v>43</v>
      </c>
      <c r="E27" s="57">
        <v>16.2879</v>
      </c>
      <c r="F27" s="60">
        <v>221</v>
      </c>
      <c r="G27" s="58">
        <v>83.712000000000003</v>
      </c>
      <c r="H27" s="59">
        <v>2</v>
      </c>
      <c r="I27" s="61">
        <v>0.90500000000000003</v>
      </c>
      <c r="J27" s="62">
        <v>2</v>
      </c>
      <c r="K27" s="61">
        <v>0.90498000000000001</v>
      </c>
      <c r="L27" s="62">
        <v>1</v>
      </c>
      <c r="M27" s="61">
        <v>0.45200000000000001</v>
      </c>
      <c r="N27" s="62">
        <v>21</v>
      </c>
      <c r="O27" s="61">
        <v>9.5023</v>
      </c>
      <c r="P27" s="63">
        <v>191</v>
      </c>
      <c r="Q27" s="61">
        <v>86.425299999999993</v>
      </c>
      <c r="R27" s="62">
        <v>0</v>
      </c>
      <c r="S27" s="61">
        <v>0</v>
      </c>
      <c r="T27" s="65">
        <v>4</v>
      </c>
      <c r="U27" s="57">
        <v>1.81</v>
      </c>
      <c r="V27" s="59">
        <v>7</v>
      </c>
      <c r="W27" s="57">
        <v>2.6515</v>
      </c>
      <c r="X27" s="67">
        <v>579</v>
      </c>
      <c r="Y27" s="68">
        <v>100</v>
      </c>
    </row>
    <row r="28" spans="1:25" s="24" customFormat="1" ht="15" customHeight="1" x14ac:dyDescent="0.2">
      <c r="A28" s="22" t="s">
        <v>1</v>
      </c>
      <c r="B28" s="52" t="s">
        <v>41</v>
      </c>
      <c r="C28" s="47">
        <v>1374</v>
      </c>
      <c r="D28" s="38">
        <v>224</v>
      </c>
      <c r="E28" s="39">
        <v>16.302800000000001</v>
      </c>
      <c r="F28" s="45">
        <v>1150</v>
      </c>
      <c r="G28" s="44">
        <v>83.697000000000003</v>
      </c>
      <c r="H28" s="45">
        <v>3</v>
      </c>
      <c r="I28" s="40">
        <v>0.26090000000000002</v>
      </c>
      <c r="J28" s="42">
        <v>4</v>
      </c>
      <c r="K28" s="40">
        <v>0.34782999999999997</v>
      </c>
      <c r="L28" s="42">
        <v>98</v>
      </c>
      <c r="M28" s="40">
        <v>8.5220000000000002</v>
      </c>
      <c r="N28" s="42">
        <v>683</v>
      </c>
      <c r="O28" s="40">
        <v>59.391300000000001</v>
      </c>
      <c r="P28" s="41">
        <v>308</v>
      </c>
      <c r="Q28" s="40">
        <v>26.782599999999999</v>
      </c>
      <c r="R28" s="42">
        <v>0</v>
      </c>
      <c r="S28" s="40">
        <v>0</v>
      </c>
      <c r="T28" s="43">
        <v>54</v>
      </c>
      <c r="U28" s="39">
        <v>4.6957000000000004</v>
      </c>
      <c r="V28" s="38">
        <v>47</v>
      </c>
      <c r="W28" s="39">
        <v>3.4207000000000001</v>
      </c>
      <c r="X28" s="25">
        <v>1414</v>
      </c>
      <c r="Y28" s="26">
        <v>100</v>
      </c>
    </row>
    <row r="29" spans="1:25" s="24" customFormat="1" ht="15" customHeight="1" x14ac:dyDescent="0.2">
      <c r="A29" s="22" t="s">
        <v>1</v>
      </c>
      <c r="B29" s="54" t="s">
        <v>40</v>
      </c>
      <c r="C29" s="53">
        <v>587</v>
      </c>
      <c r="D29" s="60">
        <v>77</v>
      </c>
      <c r="E29" s="57">
        <v>13.1175</v>
      </c>
      <c r="F29" s="60">
        <v>510</v>
      </c>
      <c r="G29" s="58">
        <v>86.882000000000005</v>
      </c>
      <c r="H29" s="60">
        <v>1</v>
      </c>
      <c r="I29" s="61">
        <v>0.1961</v>
      </c>
      <c r="J29" s="62">
        <v>15</v>
      </c>
      <c r="K29" s="61">
        <v>2.9411800000000001</v>
      </c>
      <c r="L29" s="63">
        <v>130</v>
      </c>
      <c r="M29" s="61">
        <v>25.49</v>
      </c>
      <c r="N29" s="62">
        <v>67</v>
      </c>
      <c r="O29" s="61">
        <v>13.1373</v>
      </c>
      <c r="P29" s="63">
        <v>273</v>
      </c>
      <c r="Q29" s="61">
        <v>53.529400000000003</v>
      </c>
      <c r="R29" s="62">
        <v>0</v>
      </c>
      <c r="S29" s="61">
        <v>0</v>
      </c>
      <c r="T29" s="65">
        <v>24</v>
      </c>
      <c r="U29" s="57">
        <v>4.7058999999999997</v>
      </c>
      <c r="V29" s="60">
        <v>52</v>
      </c>
      <c r="W29" s="57">
        <v>8.8585999999999991</v>
      </c>
      <c r="X29" s="67">
        <v>1870</v>
      </c>
      <c r="Y29" s="68">
        <v>99.412000000000006</v>
      </c>
    </row>
    <row r="30" spans="1:25" s="24" customFormat="1" ht="15" customHeight="1" x14ac:dyDescent="0.2">
      <c r="A30" s="22" t="s">
        <v>1</v>
      </c>
      <c r="B30" s="52" t="s">
        <v>43</v>
      </c>
      <c r="C30" s="37">
        <v>833</v>
      </c>
      <c r="D30" s="38">
        <v>53</v>
      </c>
      <c r="E30" s="39">
        <v>6.3624999999999998</v>
      </c>
      <c r="F30" s="45">
        <v>780</v>
      </c>
      <c r="G30" s="44">
        <v>93.637</v>
      </c>
      <c r="H30" s="45">
        <v>18</v>
      </c>
      <c r="I30" s="40">
        <v>2.3077000000000001</v>
      </c>
      <c r="J30" s="41">
        <v>2</v>
      </c>
      <c r="K30" s="40">
        <v>0.25641000000000003</v>
      </c>
      <c r="L30" s="42">
        <v>43</v>
      </c>
      <c r="M30" s="40">
        <v>5.5129999999999999</v>
      </c>
      <c r="N30" s="42">
        <v>95</v>
      </c>
      <c r="O30" s="40">
        <v>12.179500000000001</v>
      </c>
      <c r="P30" s="42">
        <v>590</v>
      </c>
      <c r="Q30" s="40">
        <v>75.641000000000005</v>
      </c>
      <c r="R30" s="42">
        <v>0</v>
      </c>
      <c r="S30" s="40">
        <v>0</v>
      </c>
      <c r="T30" s="43">
        <v>32</v>
      </c>
      <c r="U30" s="39">
        <v>4.1025999999999998</v>
      </c>
      <c r="V30" s="38">
        <v>11</v>
      </c>
      <c r="W30" s="39">
        <v>1.3205</v>
      </c>
      <c r="X30" s="25">
        <v>3559</v>
      </c>
      <c r="Y30" s="26">
        <v>100</v>
      </c>
    </row>
    <row r="31" spans="1:25" s="24" customFormat="1" ht="15" customHeight="1" x14ac:dyDescent="0.2">
      <c r="A31" s="22" t="s">
        <v>1</v>
      </c>
      <c r="B31" s="54" t="s">
        <v>44</v>
      </c>
      <c r="C31" s="55">
        <v>1694</v>
      </c>
      <c r="D31" s="60">
        <v>47</v>
      </c>
      <c r="E31" s="57">
        <v>2.7745000000000002</v>
      </c>
      <c r="F31" s="59">
        <v>1647</v>
      </c>
      <c r="G31" s="58">
        <v>97.225999999999999</v>
      </c>
      <c r="H31" s="60">
        <v>101</v>
      </c>
      <c r="I31" s="61">
        <v>6.1323999999999996</v>
      </c>
      <c r="J31" s="63">
        <v>25</v>
      </c>
      <c r="K31" s="61">
        <v>1.5179100000000001</v>
      </c>
      <c r="L31" s="62">
        <v>146</v>
      </c>
      <c r="M31" s="61">
        <v>8.8650000000000002</v>
      </c>
      <c r="N31" s="63">
        <v>480</v>
      </c>
      <c r="O31" s="61">
        <v>29.143899999999999</v>
      </c>
      <c r="P31" s="62">
        <v>787</v>
      </c>
      <c r="Q31" s="61">
        <v>47.783799999999999</v>
      </c>
      <c r="R31" s="62">
        <v>0</v>
      </c>
      <c r="S31" s="61">
        <v>0</v>
      </c>
      <c r="T31" s="64">
        <v>108</v>
      </c>
      <c r="U31" s="57">
        <v>6.5574000000000003</v>
      </c>
      <c r="V31" s="60">
        <v>58</v>
      </c>
      <c r="W31" s="57">
        <v>3.4238</v>
      </c>
      <c r="X31" s="67">
        <v>2232</v>
      </c>
      <c r="Y31" s="68">
        <v>100</v>
      </c>
    </row>
    <row r="32" spans="1:25" s="24" customFormat="1" ht="15" customHeight="1" x14ac:dyDescent="0.2">
      <c r="A32" s="22" t="s">
        <v>1</v>
      </c>
      <c r="B32" s="52" t="s">
        <v>46</v>
      </c>
      <c r="C32" s="37">
        <v>379</v>
      </c>
      <c r="D32" s="45">
        <v>10</v>
      </c>
      <c r="E32" s="39">
        <v>2.6385000000000001</v>
      </c>
      <c r="F32" s="38">
        <v>369</v>
      </c>
      <c r="G32" s="44">
        <v>97.361000000000004</v>
      </c>
      <c r="H32" s="38">
        <v>2</v>
      </c>
      <c r="I32" s="40">
        <v>0.54200000000000004</v>
      </c>
      <c r="J32" s="42">
        <v>0</v>
      </c>
      <c r="K32" s="40">
        <v>0</v>
      </c>
      <c r="L32" s="42">
        <v>5</v>
      </c>
      <c r="M32" s="40">
        <v>1.355</v>
      </c>
      <c r="N32" s="42">
        <v>238</v>
      </c>
      <c r="O32" s="40">
        <v>64.498599999999996</v>
      </c>
      <c r="P32" s="41">
        <v>121</v>
      </c>
      <c r="Q32" s="40">
        <v>32.7913</v>
      </c>
      <c r="R32" s="41">
        <v>0</v>
      </c>
      <c r="S32" s="40">
        <v>0</v>
      </c>
      <c r="T32" s="46">
        <v>3</v>
      </c>
      <c r="U32" s="39">
        <v>0.81299999999999994</v>
      </c>
      <c r="V32" s="45">
        <v>2</v>
      </c>
      <c r="W32" s="39">
        <v>0.52769999999999995</v>
      </c>
      <c r="X32" s="25">
        <v>960</v>
      </c>
      <c r="Y32" s="26">
        <v>100</v>
      </c>
    </row>
    <row r="33" spans="1:25" s="24" customFormat="1" ht="15" customHeight="1" x14ac:dyDescent="0.2">
      <c r="A33" s="22" t="s">
        <v>1</v>
      </c>
      <c r="B33" s="54" t="s">
        <v>45</v>
      </c>
      <c r="C33" s="53">
        <v>1334</v>
      </c>
      <c r="D33" s="59">
        <v>143</v>
      </c>
      <c r="E33" s="57">
        <v>10.7196</v>
      </c>
      <c r="F33" s="59">
        <v>1191</v>
      </c>
      <c r="G33" s="58">
        <v>89.28</v>
      </c>
      <c r="H33" s="59">
        <v>7</v>
      </c>
      <c r="I33" s="61">
        <v>0.5877</v>
      </c>
      <c r="J33" s="62">
        <v>1</v>
      </c>
      <c r="K33" s="61">
        <v>8.3960000000000007E-2</v>
      </c>
      <c r="L33" s="63">
        <v>44</v>
      </c>
      <c r="M33" s="61">
        <v>3.694</v>
      </c>
      <c r="N33" s="62">
        <v>215</v>
      </c>
      <c r="O33" s="61">
        <v>18.052099999999999</v>
      </c>
      <c r="P33" s="62">
        <v>863</v>
      </c>
      <c r="Q33" s="61">
        <v>72.460099999999997</v>
      </c>
      <c r="R33" s="63">
        <v>0</v>
      </c>
      <c r="S33" s="61">
        <v>0</v>
      </c>
      <c r="T33" s="65">
        <v>61</v>
      </c>
      <c r="U33" s="57">
        <v>5.1216999999999997</v>
      </c>
      <c r="V33" s="59">
        <v>42</v>
      </c>
      <c r="W33" s="57">
        <v>3.1484000000000001</v>
      </c>
      <c r="X33" s="67">
        <v>2381</v>
      </c>
      <c r="Y33" s="68">
        <v>100</v>
      </c>
    </row>
    <row r="34" spans="1:25" s="24" customFormat="1" ht="15" customHeight="1" x14ac:dyDescent="0.2">
      <c r="A34" s="22" t="s">
        <v>1</v>
      </c>
      <c r="B34" s="52" t="s">
        <v>47</v>
      </c>
      <c r="C34" s="47">
        <v>209</v>
      </c>
      <c r="D34" s="45">
        <v>23</v>
      </c>
      <c r="E34" s="39">
        <v>11.004799999999999</v>
      </c>
      <c r="F34" s="45">
        <v>186</v>
      </c>
      <c r="G34" s="44">
        <v>88.995000000000005</v>
      </c>
      <c r="H34" s="38">
        <v>29</v>
      </c>
      <c r="I34" s="40">
        <v>15.5914</v>
      </c>
      <c r="J34" s="42">
        <v>2</v>
      </c>
      <c r="K34" s="40">
        <v>1.0752699999999999</v>
      </c>
      <c r="L34" s="41">
        <v>11</v>
      </c>
      <c r="M34" s="40">
        <v>5.9139999999999997</v>
      </c>
      <c r="N34" s="42">
        <v>6</v>
      </c>
      <c r="O34" s="40">
        <v>3.2258</v>
      </c>
      <c r="P34" s="41">
        <v>132</v>
      </c>
      <c r="Q34" s="40">
        <v>70.967699999999994</v>
      </c>
      <c r="R34" s="41">
        <v>0</v>
      </c>
      <c r="S34" s="40">
        <v>0</v>
      </c>
      <c r="T34" s="43">
        <v>6</v>
      </c>
      <c r="U34" s="39">
        <v>3.2258</v>
      </c>
      <c r="V34" s="45">
        <v>3</v>
      </c>
      <c r="W34" s="39">
        <v>1.4354</v>
      </c>
      <c r="X34" s="25">
        <v>823</v>
      </c>
      <c r="Y34" s="26">
        <v>96.233000000000004</v>
      </c>
    </row>
    <row r="35" spans="1:25" s="24" customFormat="1" ht="15" customHeight="1" x14ac:dyDescent="0.2">
      <c r="A35" s="22" t="s">
        <v>1</v>
      </c>
      <c r="B35" s="54" t="s">
        <v>50</v>
      </c>
      <c r="C35" s="55">
        <v>423</v>
      </c>
      <c r="D35" s="59">
        <v>14</v>
      </c>
      <c r="E35" s="57">
        <v>3.3096999999999999</v>
      </c>
      <c r="F35" s="59">
        <v>409</v>
      </c>
      <c r="G35" s="58">
        <v>96.69</v>
      </c>
      <c r="H35" s="59">
        <v>14</v>
      </c>
      <c r="I35" s="61">
        <v>3.423</v>
      </c>
      <c r="J35" s="62">
        <v>2</v>
      </c>
      <c r="K35" s="61">
        <v>0.48899999999999999</v>
      </c>
      <c r="L35" s="63">
        <v>67</v>
      </c>
      <c r="M35" s="61">
        <v>16.381</v>
      </c>
      <c r="N35" s="62">
        <v>51</v>
      </c>
      <c r="O35" s="61">
        <v>12.4694</v>
      </c>
      <c r="P35" s="63">
        <v>234</v>
      </c>
      <c r="Q35" s="61">
        <v>57.212699999999998</v>
      </c>
      <c r="R35" s="62">
        <v>0</v>
      </c>
      <c r="S35" s="61">
        <v>0</v>
      </c>
      <c r="T35" s="65">
        <v>41</v>
      </c>
      <c r="U35" s="57">
        <v>10.0244</v>
      </c>
      <c r="V35" s="59">
        <v>6</v>
      </c>
      <c r="W35" s="57">
        <v>1.4184000000000001</v>
      </c>
      <c r="X35" s="67">
        <v>1055</v>
      </c>
      <c r="Y35" s="68">
        <v>100</v>
      </c>
    </row>
    <row r="36" spans="1:25" s="24" customFormat="1" ht="15" customHeight="1" x14ac:dyDescent="0.2">
      <c r="A36" s="22" t="s">
        <v>1</v>
      </c>
      <c r="B36" s="52" t="s">
        <v>54</v>
      </c>
      <c r="C36" s="47">
        <v>554</v>
      </c>
      <c r="D36" s="45">
        <v>45</v>
      </c>
      <c r="E36" s="39">
        <v>8.1227</v>
      </c>
      <c r="F36" s="38">
        <v>509</v>
      </c>
      <c r="G36" s="44">
        <v>91.876999999999995</v>
      </c>
      <c r="H36" s="45">
        <v>14</v>
      </c>
      <c r="I36" s="40">
        <v>2.7505000000000002</v>
      </c>
      <c r="J36" s="42">
        <v>2</v>
      </c>
      <c r="K36" s="40">
        <v>0.39293</v>
      </c>
      <c r="L36" s="42">
        <v>140</v>
      </c>
      <c r="M36" s="40">
        <v>27.504999999999999</v>
      </c>
      <c r="N36" s="41">
        <v>152</v>
      </c>
      <c r="O36" s="40">
        <v>29.862500000000001</v>
      </c>
      <c r="P36" s="41">
        <v>165</v>
      </c>
      <c r="Q36" s="40">
        <v>32.416499999999999</v>
      </c>
      <c r="R36" s="42">
        <v>4</v>
      </c>
      <c r="S36" s="40">
        <v>0.78590000000000004</v>
      </c>
      <c r="T36" s="46">
        <v>32</v>
      </c>
      <c r="U36" s="39">
        <v>6.2868000000000004</v>
      </c>
      <c r="V36" s="45">
        <v>85</v>
      </c>
      <c r="W36" s="39">
        <v>15.343</v>
      </c>
      <c r="X36" s="25">
        <v>704</v>
      </c>
      <c r="Y36" s="26">
        <v>100</v>
      </c>
    </row>
    <row r="37" spans="1:25" s="24" customFormat="1" ht="15" customHeight="1" x14ac:dyDescent="0.2">
      <c r="A37" s="22" t="s">
        <v>1</v>
      </c>
      <c r="B37" s="54" t="s">
        <v>51</v>
      </c>
      <c r="C37" s="53">
        <v>648</v>
      </c>
      <c r="D37" s="59">
        <v>131</v>
      </c>
      <c r="E37" s="57">
        <v>20.216000000000001</v>
      </c>
      <c r="F37" s="60">
        <v>517</v>
      </c>
      <c r="G37" s="58">
        <v>79.784000000000006</v>
      </c>
      <c r="H37" s="60">
        <v>0</v>
      </c>
      <c r="I37" s="61">
        <v>0</v>
      </c>
      <c r="J37" s="62">
        <v>3</v>
      </c>
      <c r="K37" s="61">
        <v>0.58026999999999995</v>
      </c>
      <c r="L37" s="62">
        <v>33</v>
      </c>
      <c r="M37" s="61">
        <v>6.383</v>
      </c>
      <c r="N37" s="62">
        <v>9</v>
      </c>
      <c r="O37" s="61">
        <v>1.7407999999999999</v>
      </c>
      <c r="P37" s="62">
        <v>464</v>
      </c>
      <c r="Q37" s="61">
        <v>89.748500000000007</v>
      </c>
      <c r="R37" s="63">
        <v>0</v>
      </c>
      <c r="S37" s="61">
        <v>0</v>
      </c>
      <c r="T37" s="65">
        <v>8</v>
      </c>
      <c r="U37" s="57">
        <v>1.5474000000000001</v>
      </c>
      <c r="V37" s="59">
        <v>7</v>
      </c>
      <c r="W37" s="57">
        <v>1.0802</v>
      </c>
      <c r="X37" s="67">
        <v>491</v>
      </c>
      <c r="Y37" s="68">
        <v>100</v>
      </c>
    </row>
    <row r="38" spans="1:25" s="24" customFormat="1" ht="15" customHeight="1" x14ac:dyDescent="0.2">
      <c r="A38" s="22" t="s">
        <v>1</v>
      </c>
      <c r="B38" s="52" t="s">
        <v>52</v>
      </c>
      <c r="C38" s="37">
        <v>1056</v>
      </c>
      <c r="D38" s="45">
        <v>66</v>
      </c>
      <c r="E38" s="39">
        <v>6.25</v>
      </c>
      <c r="F38" s="38">
        <v>990</v>
      </c>
      <c r="G38" s="44">
        <v>93.75</v>
      </c>
      <c r="H38" s="38">
        <v>0</v>
      </c>
      <c r="I38" s="40">
        <v>0</v>
      </c>
      <c r="J38" s="42">
        <v>18</v>
      </c>
      <c r="K38" s="40">
        <v>1.8181799999999999</v>
      </c>
      <c r="L38" s="42">
        <v>236</v>
      </c>
      <c r="M38" s="40">
        <v>23.838000000000001</v>
      </c>
      <c r="N38" s="42">
        <v>339</v>
      </c>
      <c r="O38" s="40">
        <v>34.242400000000004</v>
      </c>
      <c r="P38" s="42">
        <v>375</v>
      </c>
      <c r="Q38" s="40">
        <v>37.878799999999998</v>
      </c>
      <c r="R38" s="42">
        <v>2</v>
      </c>
      <c r="S38" s="40">
        <v>0.20200000000000001</v>
      </c>
      <c r="T38" s="43">
        <v>20</v>
      </c>
      <c r="U38" s="39">
        <v>2.0202</v>
      </c>
      <c r="V38" s="45">
        <v>31</v>
      </c>
      <c r="W38" s="39">
        <v>2.9356</v>
      </c>
      <c r="X38" s="25">
        <v>2561</v>
      </c>
      <c r="Y38" s="26">
        <v>100</v>
      </c>
    </row>
    <row r="39" spans="1:25" s="24" customFormat="1" ht="15" customHeight="1" x14ac:dyDescent="0.2">
      <c r="A39" s="22" t="s">
        <v>1</v>
      </c>
      <c r="B39" s="54" t="s">
        <v>53</v>
      </c>
      <c r="C39" s="53">
        <v>237</v>
      </c>
      <c r="D39" s="60">
        <v>3</v>
      </c>
      <c r="E39" s="57">
        <v>1.2658</v>
      </c>
      <c r="F39" s="60">
        <v>234</v>
      </c>
      <c r="G39" s="58">
        <v>98.733999999999995</v>
      </c>
      <c r="H39" s="59">
        <v>51</v>
      </c>
      <c r="I39" s="61">
        <v>21.794899999999998</v>
      </c>
      <c r="J39" s="62">
        <v>0</v>
      </c>
      <c r="K39" s="61">
        <v>0</v>
      </c>
      <c r="L39" s="63">
        <v>112</v>
      </c>
      <c r="M39" s="61">
        <v>47.863</v>
      </c>
      <c r="N39" s="62">
        <v>9</v>
      </c>
      <c r="O39" s="61">
        <v>3.8462000000000001</v>
      </c>
      <c r="P39" s="63">
        <v>58</v>
      </c>
      <c r="Q39" s="61">
        <v>24.786300000000001</v>
      </c>
      <c r="R39" s="62">
        <v>0</v>
      </c>
      <c r="S39" s="61">
        <v>0</v>
      </c>
      <c r="T39" s="65">
        <v>4</v>
      </c>
      <c r="U39" s="57">
        <v>1.7094</v>
      </c>
      <c r="V39" s="60">
        <v>41</v>
      </c>
      <c r="W39" s="57">
        <v>17.299600000000002</v>
      </c>
      <c r="X39" s="67">
        <v>866</v>
      </c>
      <c r="Y39" s="68">
        <v>100</v>
      </c>
    </row>
    <row r="40" spans="1:25" s="24" customFormat="1" ht="15" customHeight="1" x14ac:dyDescent="0.2">
      <c r="A40" s="22" t="s">
        <v>1</v>
      </c>
      <c r="B40" s="52" t="s">
        <v>55</v>
      </c>
      <c r="C40" s="47">
        <v>1924</v>
      </c>
      <c r="D40" s="45">
        <v>59</v>
      </c>
      <c r="E40" s="39">
        <v>3.0665</v>
      </c>
      <c r="F40" s="38">
        <v>1865</v>
      </c>
      <c r="G40" s="44">
        <v>96.933000000000007</v>
      </c>
      <c r="H40" s="38">
        <v>14</v>
      </c>
      <c r="I40" s="40">
        <v>0.75070000000000003</v>
      </c>
      <c r="J40" s="42">
        <v>32</v>
      </c>
      <c r="K40" s="40">
        <v>1.7158199999999999</v>
      </c>
      <c r="L40" s="42">
        <v>516</v>
      </c>
      <c r="M40" s="40">
        <v>27.667999999999999</v>
      </c>
      <c r="N40" s="41">
        <v>758</v>
      </c>
      <c r="O40" s="40">
        <v>40.6434</v>
      </c>
      <c r="P40" s="41">
        <v>508</v>
      </c>
      <c r="Q40" s="40">
        <v>27.238600000000002</v>
      </c>
      <c r="R40" s="42">
        <v>0</v>
      </c>
      <c r="S40" s="40">
        <v>0</v>
      </c>
      <c r="T40" s="43">
        <v>37</v>
      </c>
      <c r="U40" s="39">
        <v>1.9839</v>
      </c>
      <c r="V40" s="45">
        <v>147</v>
      </c>
      <c r="W40" s="39">
        <v>7.6402999999999999</v>
      </c>
      <c r="X40" s="25">
        <v>4873</v>
      </c>
      <c r="Y40" s="26">
        <v>100</v>
      </c>
    </row>
    <row r="41" spans="1:25" s="24" customFormat="1" ht="15" customHeight="1" x14ac:dyDescent="0.2">
      <c r="A41" s="22" t="s">
        <v>1</v>
      </c>
      <c r="B41" s="54" t="s">
        <v>48</v>
      </c>
      <c r="C41" s="53">
        <v>1610</v>
      </c>
      <c r="D41" s="60">
        <v>129</v>
      </c>
      <c r="E41" s="57">
        <v>8.0123999999999995</v>
      </c>
      <c r="F41" s="59">
        <v>1481</v>
      </c>
      <c r="G41" s="58">
        <v>91.988</v>
      </c>
      <c r="H41" s="59">
        <v>10</v>
      </c>
      <c r="I41" s="61">
        <v>0.67520000000000002</v>
      </c>
      <c r="J41" s="62">
        <v>4</v>
      </c>
      <c r="K41" s="61">
        <v>0.27009</v>
      </c>
      <c r="L41" s="62">
        <v>201</v>
      </c>
      <c r="M41" s="61">
        <v>13.571999999999999</v>
      </c>
      <c r="N41" s="62">
        <v>751</v>
      </c>
      <c r="O41" s="61">
        <v>50.709000000000003</v>
      </c>
      <c r="P41" s="63">
        <v>436</v>
      </c>
      <c r="Q41" s="61">
        <v>29.439599999999999</v>
      </c>
      <c r="R41" s="63">
        <v>2</v>
      </c>
      <c r="S41" s="61">
        <v>0.13500000000000001</v>
      </c>
      <c r="T41" s="64">
        <v>77</v>
      </c>
      <c r="U41" s="57">
        <v>5.1992000000000003</v>
      </c>
      <c r="V41" s="60">
        <v>114</v>
      </c>
      <c r="W41" s="57">
        <v>7.0807000000000002</v>
      </c>
      <c r="X41" s="67">
        <v>2661</v>
      </c>
      <c r="Y41" s="68">
        <v>100</v>
      </c>
    </row>
    <row r="42" spans="1:25" s="24" customFormat="1" ht="15" customHeight="1" x14ac:dyDescent="0.2">
      <c r="A42" s="22" t="s">
        <v>1</v>
      </c>
      <c r="B42" s="52" t="s">
        <v>49</v>
      </c>
      <c r="C42" s="47">
        <v>163</v>
      </c>
      <c r="D42" s="45">
        <v>12</v>
      </c>
      <c r="E42" s="39">
        <v>7.3620000000000001</v>
      </c>
      <c r="F42" s="38">
        <v>151</v>
      </c>
      <c r="G42" s="44">
        <v>92.638000000000005</v>
      </c>
      <c r="H42" s="38">
        <v>44</v>
      </c>
      <c r="I42" s="40">
        <v>29.139099999999999</v>
      </c>
      <c r="J42" s="42">
        <v>1</v>
      </c>
      <c r="K42" s="40">
        <v>0.66225000000000001</v>
      </c>
      <c r="L42" s="42">
        <v>8</v>
      </c>
      <c r="M42" s="40">
        <v>5.298</v>
      </c>
      <c r="N42" s="41">
        <v>13</v>
      </c>
      <c r="O42" s="40">
        <v>8.6092999999999993</v>
      </c>
      <c r="P42" s="41">
        <v>84</v>
      </c>
      <c r="Q42" s="40">
        <v>55.629100000000001</v>
      </c>
      <c r="R42" s="41">
        <v>0</v>
      </c>
      <c r="S42" s="40">
        <v>0</v>
      </c>
      <c r="T42" s="43">
        <v>1</v>
      </c>
      <c r="U42" s="39">
        <v>0.6623</v>
      </c>
      <c r="V42" s="45">
        <v>0</v>
      </c>
      <c r="W42" s="39">
        <v>0</v>
      </c>
      <c r="X42" s="25">
        <v>483</v>
      </c>
      <c r="Y42" s="26">
        <v>100</v>
      </c>
    </row>
    <row r="43" spans="1:25" s="24" customFormat="1" ht="15" customHeight="1" x14ac:dyDescent="0.2">
      <c r="A43" s="22" t="s">
        <v>1</v>
      </c>
      <c r="B43" s="54" t="s">
        <v>56</v>
      </c>
      <c r="C43" s="53">
        <v>1092</v>
      </c>
      <c r="D43" s="59">
        <v>81</v>
      </c>
      <c r="E43" s="57">
        <v>7.4176000000000002</v>
      </c>
      <c r="F43" s="59">
        <v>1011</v>
      </c>
      <c r="G43" s="58">
        <v>92.581999999999994</v>
      </c>
      <c r="H43" s="60">
        <v>0</v>
      </c>
      <c r="I43" s="61">
        <v>0</v>
      </c>
      <c r="J43" s="62">
        <v>2</v>
      </c>
      <c r="K43" s="61">
        <v>0.19782</v>
      </c>
      <c r="L43" s="63">
        <v>38</v>
      </c>
      <c r="M43" s="61">
        <v>3.7589999999999999</v>
      </c>
      <c r="N43" s="62">
        <v>338</v>
      </c>
      <c r="O43" s="61">
        <v>33.432200000000002</v>
      </c>
      <c r="P43" s="62">
        <v>564</v>
      </c>
      <c r="Q43" s="61">
        <v>55.7864</v>
      </c>
      <c r="R43" s="62">
        <v>1</v>
      </c>
      <c r="S43" s="61">
        <v>9.8900000000000002E-2</v>
      </c>
      <c r="T43" s="64">
        <v>68</v>
      </c>
      <c r="U43" s="57">
        <v>6.726</v>
      </c>
      <c r="V43" s="59">
        <v>20</v>
      </c>
      <c r="W43" s="57">
        <v>1.8314999999999999</v>
      </c>
      <c r="X43" s="67">
        <v>3593</v>
      </c>
      <c r="Y43" s="68">
        <v>100</v>
      </c>
    </row>
    <row r="44" spans="1:25" s="24" customFormat="1" ht="15" customHeight="1" x14ac:dyDescent="0.2">
      <c r="A44" s="22" t="s">
        <v>1</v>
      </c>
      <c r="B44" s="52" t="s">
        <v>57</v>
      </c>
      <c r="C44" s="37">
        <v>701</v>
      </c>
      <c r="D44" s="45">
        <v>60</v>
      </c>
      <c r="E44" s="39">
        <v>8.5592000000000006</v>
      </c>
      <c r="F44" s="45">
        <v>641</v>
      </c>
      <c r="G44" s="44">
        <v>91.441000000000003</v>
      </c>
      <c r="H44" s="38">
        <v>97</v>
      </c>
      <c r="I44" s="40">
        <v>15.1326</v>
      </c>
      <c r="J44" s="41">
        <v>1</v>
      </c>
      <c r="K44" s="40">
        <v>0.15601000000000001</v>
      </c>
      <c r="L44" s="42">
        <v>74</v>
      </c>
      <c r="M44" s="40">
        <v>11.544</v>
      </c>
      <c r="N44" s="42">
        <v>164</v>
      </c>
      <c r="O44" s="40">
        <v>25.585000000000001</v>
      </c>
      <c r="P44" s="42">
        <v>255</v>
      </c>
      <c r="Q44" s="40">
        <v>39.781599999999997</v>
      </c>
      <c r="R44" s="41">
        <v>6</v>
      </c>
      <c r="S44" s="40">
        <v>0.93600000000000005</v>
      </c>
      <c r="T44" s="46">
        <v>44</v>
      </c>
      <c r="U44" s="39">
        <v>6.8643000000000001</v>
      </c>
      <c r="V44" s="45">
        <v>34</v>
      </c>
      <c r="W44" s="39">
        <v>4.8502000000000001</v>
      </c>
      <c r="X44" s="25">
        <v>1816</v>
      </c>
      <c r="Y44" s="26">
        <v>100</v>
      </c>
    </row>
    <row r="45" spans="1:25" s="24" customFormat="1" ht="15" customHeight="1" x14ac:dyDescent="0.2">
      <c r="A45" s="22" t="s">
        <v>1</v>
      </c>
      <c r="B45" s="54" t="s">
        <v>58</v>
      </c>
      <c r="C45" s="53">
        <v>321</v>
      </c>
      <c r="D45" s="60">
        <v>47</v>
      </c>
      <c r="E45" s="57">
        <v>14.6417</v>
      </c>
      <c r="F45" s="59">
        <v>274</v>
      </c>
      <c r="G45" s="58">
        <v>85.358000000000004</v>
      </c>
      <c r="H45" s="59">
        <v>9</v>
      </c>
      <c r="I45" s="61">
        <v>3.2847</v>
      </c>
      <c r="J45" s="62">
        <v>0</v>
      </c>
      <c r="K45" s="61">
        <v>0</v>
      </c>
      <c r="L45" s="63">
        <v>61</v>
      </c>
      <c r="M45" s="61">
        <v>22.263000000000002</v>
      </c>
      <c r="N45" s="62">
        <v>2</v>
      </c>
      <c r="O45" s="61">
        <v>0.72989999999999999</v>
      </c>
      <c r="P45" s="63">
        <v>185</v>
      </c>
      <c r="Q45" s="61">
        <v>67.518199999999993</v>
      </c>
      <c r="R45" s="62">
        <v>0</v>
      </c>
      <c r="S45" s="61">
        <v>0</v>
      </c>
      <c r="T45" s="64">
        <v>17</v>
      </c>
      <c r="U45" s="57">
        <v>6.2043999999999997</v>
      </c>
      <c r="V45" s="60">
        <v>9</v>
      </c>
      <c r="W45" s="57">
        <v>2.8037000000000001</v>
      </c>
      <c r="X45" s="67">
        <v>1289</v>
      </c>
      <c r="Y45" s="68">
        <v>100</v>
      </c>
    </row>
    <row r="46" spans="1:25" s="24" customFormat="1" ht="15" customHeight="1" x14ac:dyDescent="0.2">
      <c r="A46" s="22" t="s">
        <v>1</v>
      </c>
      <c r="B46" s="52" t="s">
        <v>59</v>
      </c>
      <c r="C46" s="37">
        <v>6522</v>
      </c>
      <c r="D46" s="38">
        <v>425</v>
      </c>
      <c r="E46" s="39">
        <v>6.5164</v>
      </c>
      <c r="F46" s="38">
        <v>6097</v>
      </c>
      <c r="G46" s="44">
        <v>93.483999999999995</v>
      </c>
      <c r="H46" s="38">
        <v>15</v>
      </c>
      <c r="I46" s="40">
        <v>0.246</v>
      </c>
      <c r="J46" s="42">
        <v>26</v>
      </c>
      <c r="K46" s="40">
        <v>0.42643999999999999</v>
      </c>
      <c r="L46" s="42">
        <v>878</v>
      </c>
      <c r="M46" s="40">
        <v>14.401</v>
      </c>
      <c r="N46" s="42">
        <v>2008</v>
      </c>
      <c r="O46" s="40">
        <v>32.934199999999997</v>
      </c>
      <c r="P46" s="41">
        <v>2863</v>
      </c>
      <c r="Q46" s="40">
        <v>46.957500000000003</v>
      </c>
      <c r="R46" s="41">
        <v>5</v>
      </c>
      <c r="S46" s="40">
        <v>8.2000000000000003E-2</v>
      </c>
      <c r="T46" s="46">
        <v>302</v>
      </c>
      <c r="U46" s="39">
        <v>4.9532999999999996</v>
      </c>
      <c r="V46" s="38">
        <v>219</v>
      </c>
      <c r="W46" s="39">
        <v>3.3578999999999999</v>
      </c>
      <c r="X46" s="25">
        <v>3006</v>
      </c>
      <c r="Y46" s="26">
        <v>100</v>
      </c>
    </row>
    <row r="47" spans="1:25" s="24" customFormat="1" ht="15" customHeight="1" x14ac:dyDescent="0.2">
      <c r="A47" s="22" t="s">
        <v>1</v>
      </c>
      <c r="B47" s="54" t="s">
        <v>60</v>
      </c>
      <c r="C47" s="55">
        <v>94</v>
      </c>
      <c r="D47" s="59">
        <v>13</v>
      </c>
      <c r="E47" s="57">
        <v>13.829800000000001</v>
      </c>
      <c r="F47" s="60">
        <v>81</v>
      </c>
      <c r="G47" s="58">
        <v>86.17</v>
      </c>
      <c r="H47" s="60">
        <v>3</v>
      </c>
      <c r="I47" s="61">
        <v>3.7037</v>
      </c>
      <c r="J47" s="63">
        <v>0</v>
      </c>
      <c r="K47" s="61">
        <v>0</v>
      </c>
      <c r="L47" s="63">
        <v>18</v>
      </c>
      <c r="M47" s="61">
        <v>22.222000000000001</v>
      </c>
      <c r="N47" s="63">
        <v>18</v>
      </c>
      <c r="O47" s="61">
        <v>22.222200000000001</v>
      </c>
      <c r="P47" s="63">
        <v>37</v>
      </c>
      <c r="Q47" s="61">
        <v>45.679000000000002</v>
      </c>
      <c r="R47" s="62">
        <v>0</v>
      </c>
      <c r="S47" s="61">
        <v>0</v>
      </c>
      <c r="T47" s="64">
        <v>5</v>
      </c>
      <c r="U47" s="57">
        <v>6.1727999999999996</v>
      </c>
      <c r="V47" s="59">
        <v>11</v>
      </c>
      <c r="W47" s="57">
        <v>11.7021</v>
      </c>
      <c r="X47" s="67">
        <v>312</v>
      </c>
      <c r="Y47" s="68">
        <v>100</v>
      </c>
    </row>
    <row r="48" spans="1:25" s="24" customFormat="1" ht="15" customHeight="1" x14ac:dyDescent="0.2">
      <c r="A48" s="22" t="s">
        <v>1</v>
      </c>
      <c r="B48" s="52" t="s">
        <v>61</v>
      </c>
      <c r="C48" s="37">
        <v>742</v>
      </c>
      <c r="D48" s="45">
        <v>78</v>
      </c>
      <c r="E48" s="39">
        <v>10.5121</v>
      </c>
      <c r="F48" s="45">
        <v>664</v>
      </c>
      <c r="G48" s="44">
        <v>89.488</v>
      </c>
      <c r="H48" s="45">
        <v>1</v>
      </c>
      <c r="I48" s="40">
        <v>0.15060000000000001</v>
      </c>
      <c r="J48" s="42">
        <v>1</v>
      </c>
      <c r="K48" s="40">
        <v>0.15060000000000001</v>
      </c>
      <c r="L48" s="41">
        <v>22</v>
      </c>
      <c r="M48" s="40">
        <v>3.3130000000000002</v>
      </c>
      <c r="N48" s="42">
        <v>406</v>
      </c>
      <c r="O48" s="40">
        <v>61.144599999999997</v>
      </c>
      <c r="P48" s="42">
        <v>203</v>
      </c>
      <c r="Q48" s="40">
        <v>30.572299999999998</v>
      </c>
      <c r="R48" s="41">
        <v>0</v>
      </c>
      <c r="S48" s="40">
        <v>0</v>
      </c>
      <c r="T48" s="46">
        <v>31</v>
      </c>
      <c r="U48" s="39">
        <v>4.6687000000000003</v>
      </c>
      <c r="V48" s="45">
        <v>16</v>
      </c>
      <c r="W48" s="39">
        <v>2.1562999999999999</v>
      </c>
      <c r="X48" s="25">
        <v>1243</v>
      </c>
      <c r="Y48" s="26">
        <v>100</v>
      </c>
    </row>
    <row r="49" spans="1:25" s="24" customFormat="1" ht="15" customHeight="1" x14ac:dyDescent="0.2">
      <c r="A49" s="22" t="s">
        <v>1</v>
      </c>
      <c r="B49" s="54" t="s">
        <v>62</v>
      </c>
      <c r="C49" s="55">
        <v>314</v>
      </c>
      <c r="D49" s="59">
        <v>17</v>
      </c>
      <c r="E49" s="57">
        <v>5.4139999999999997</v>
      </c>
      <c r="F49" s="59">
        <v>297</v>
      </c>
      <c r="G49" s="58">
        <v>94.585999999999999</v>
      </c>
      <c r="H49" s="60">
        <v>55</v>
      </c>
      <c r="I49" s="61">
        <v>18.5185</v>
      </c>
      <c r="J49" s="62">
        <v>1</v>
      </c>
      <c r="K49" s="61">
        <v>0.3367</v>
      </c>
      <c r="L49" s="62">
        <v>26</v>
      </c>
      <c r="M49" s="61">
        <v>8.7539999999999996</v>
      </c>
      <c r="N49" s="62">
        <v>38</v>
      </c>
      <c r="O49" s="61">
        <v>12.794600000000001</v>
      </c>
      <c r="P49" s="63">
        <v>151</v>
      </c>
      <c r="Q49" s="61">
        <v>50.841799999999999</v>
      </c>
      <c r="R49" s="63">
        <v>0</v>
      </c>
      <c r="S49" s="61">
        <v>0</v>
      </c>
      <c r="T49" s="64">
        <v>26</v>
      </c>
      <c r="U49" s="57">
        <v>8.7542000000000009</v>
      </c>
      <c r="V49" s="59">
        <v>14</v>
      </c>
      <c r="W49" s="57">
        <v>4.4585999999999997</v>
      </c>
      <c r="X49" s="67">
        <v>698</v>
      </c>
      <c r="Y49" s="68">
        <v>100</v>
      </c>
    </row>
    <row r="50" spans="1:25" s="24" customFormat="1" ht="15" customHeight="1" x14ac:dyDescent="0.2">
      <c r="A50" s="22" t="s">
        <v>1</v>
      </c>
      <c r="B50" s="52" t="s">
        <v>63</v>
      </c>
      <c r="C50" s="37">
        <v>799</v>
      </c>
      <c r="D50" s="38">
        <v>57</v>
      </c>
      <c r="E50" s="39">
        <v>7.1338999999999997</v>
      </c>
      <c r="F50" s="38">
        <v>742</v>
      </c>
      <c r="G50" s="44">
        <v>92.866</v>
      </c>
      <c r="H50" s="38">
        <v>2</v>
      </c>
      <c r="I50" s="40">
        <v>0.26950000000000002</v>
      </c>
      <c r="J50" s="42">
        <v>3</v>
      </c>
      <c r="K50" s="40">
        <v>0.40431</v>
      </c>
      <c r="L50" s="41">
        <v>31</v>
      </c>
      <c r="M50" s="40">
        <v>4.1779999999999999</v>
      </c>
      <c r="N50" s="42">
        <v>281</v>
      </c>
      <c r="O50" s="40">
        <v>37.870600000000003</v>
      </c>
      <c r="P50" s="42">
        <v>414</v>
      </c>
      <c r="Q50" s="40">
        <v>55.795099999999998</v>
      </c>
      <c r="R50" s="41">
        <v>0</v>
      </c>
      <c r="S50" s="40">
        <v>0</v>
      </c>
      <c r="T50" s="46">
        <v>11</v>
      </c>
      <c r="U50" s="39">
        <v>1.4824999999999999</v>
      </c>
      <c r="V50" s="38">
        <v>24</v>
      </c>
      <c r="W50" s="39">
        <v>3.0038</v>
      </c>
      <c r="X50" s="25">
        <v>1777</v>
      </c>
      <c r="Y50" s="26">
        <v>100</v>
      </c>
    </row>
    <row r="51" spans="1:25" s="24" customFormat="1" ht="15" customHeight="1" x14ac:dyDescent="0.2">
      <c r="A51" s="22" t="s">
        <v>1</v>
      </c>
      <c r="B51" s="54" t="s">
        <v>64</v>
      </c>
      <c r="C51" s="53">
        <v>6201</v>
      </c>
      <c r="D51" s="60">
        <v>1864</v>
      </c>
      <c r="E51" s="57">
        <v>30.059699999999999</v>
      </c>
      <c r="F51" s="60">
        <v>4337</v>
      </c>
      <c r="G51" s="58">
        <v>69.94</v>
      </c>
      <c r="H51" s="60">
        <v>13</v>
      </c>
      <c r="I51" s="61">
        <v>0.29970000000000002</v>
      </c>
      <c r="J51" s="63">
        <v>20</v>
      </c>
      <c r="K51" s="61">
        <v>0.46115</v>
      </c>
      <c r="L51" s="62">
        <v>2465</v>
      </c>
      <c r="M51" s="61">
        <v>56.837000000000003</v>
      </c>
      <c r="N51" s="62">
        <v>1100</v>
      </c>
      <c r="O51" s="61">
        <v>25.363199999999999</v>
      </c>
      <c r="P51" s="62">
        <v>666</v>
      </c>
      <c r="Q51" s="61">
        <v>15.356199999999999</v>
      </c>
      <c r="R51" s="63">
        <v>3</v>
      </c>
      <c r="S51" s="61">
        <v>6.9199999999999998E-2</v>
      </c>
      <c r="T51" s="64">
        <v>70</v>
      </c>
      <c r="U51" s="57">
        <v>1.6140000000000001</v>
      </c>
      <c r="V51" s="60">
        <v>646</v>
      </c>
      <c r="W51" s="57">
        <v>10.4177</v>
      </c>
      <c r="X51" s="67">
        <v>8758</v>
      </c>
      <c r="Y51" s="68">
        <v>100</v>
      </c>
    </row>
    <row r="52" spans="1:25" s="24" customFormat="1" ht="15" customHeight="1" x14ac:dyDescent="0.2">
      <c r="A52" s="22" t="s">
        <v>1</v>
      </c>
      <c r="B52" s="52" t="s">
        <v>65</v>
      </c>
      <c r="C52" s="37">
        <v>470</v>
      </c>
      <c r="D52" s="38">
        <v>36</v>
      </c>
      <c r="E52" s="39">
        <v>7.6596000000000002</v>
      </c>
      <c r="F52" s="38">
        <v>434</v>
      </c>
      <c r="G52" s="44">
        <v>92.34</v>
      </c>
      <c r="H52" s="45">
        <v>8</v>
      </c>
      <c r="I52" s="40">
        <v>1.8432999999999999</v>
      </c>
      <c r="J52" s="42">
        <v>2</v>
      </c>
      <c r="K52" s="40">
        <v>0.46083000000000002</v>
      </c>
      <c r="L52" s="41">
        <v>109</v>
      </c>
      <c r="M52" s="40">
        <v>25.114999999999998</v>
      </c>
      <c r="N52" s="41">
        <v>21</v>
      </c>
      <c r="O52" s="40">
        <v>4.8387000000000002</v>
      </c>
      <c r="P52" s="42">
        <v>282</v>
      </c>
      <c r="Q52" s="40">
        <v>64.977000000000004</v>
      </c>
      <c r="R52" s="41">
        <v>6</v>
      </c>
      <c r="S52" s="40">
        <v>1.3825000000000001</v>
      </c>
      <c r="T52" s="43">
        <v>6</v>
      </c>
      <c r="U52" s="39">
        <v>1.3825000000000001</v>
      </c>
      <c r="V52" s="38">
        <v>42</v>
      </c>
      <c r="W52" s="39">
        <v>8.9361999999999995</v>
      </c>
      <c r="X52" s="25">
        <v>1029</v>
      </c>
      <c r="Y52" s="26">
        <v>100</v>
      </c>
    </row>
    <row r="53" spans="1:25" s="24" customFormat="1" ht="15" customHeight="1" x14ac:dyDescent="0.2">
      <c r="A53" s="22" t="s">
        <v>1</v>
      </c>
      <c r="B53" s="54" t="s">
        <v>66</v>
      </c>
      <c r="C53" s="55">
        <v>135</v>
      </c>
      <c r="D53" s="59">
        <v>18</v>
      </c>
      <c r="E53" s="57">
        <v>13.333299999999999</v>
      </c>
      <c r="F53" s="60">
        <v>117</v>
      </c>
      <c r="G53" s="58">
        <v>86.667000000000002</v>
      </c>
      <c r="H53" s="59">
        <v>0</v>
      </c>
      <c r="I53" s="61">
        <v>0</v>
      </c>
      <c r="J53" s="62">
        <v>0</v>
      </c>
      <c r="K53" s="61">
        <v>0</v>
      </c>
      <c r="L53" s="63">
        <v>2</v>
      </c>
      <c r="M53" s="61">
        <v>1.7090000000000001</v>
      </c>
      <c r="N53" s="62">
        <v>10</v>
      </c>
      <c r="O53" s="61">
        <v>8.5470000000000006</v>
      </c>
      <c r="P53" s="63">
        <v>101</v>
      </c>
      <c r="Q53" s="61">
        <v>86.324799999999996</v>
      </c>
      <c r="R53" s="63">
        <v>0</v>
      </c>
      <c r="S53" s="61">
        <v>0</v>
      </c>
      <c r="T53" s="64">
        <v>4</v>
      </c>
      <c r="U53" s="57">
        <v>3.4188000000000001</v>
      </c>
      <c r="V53" s="59">
        <v>0</v>
      </c>
      <c r="W53" s="57">
        <v>0</v>
      </c>
      <c r="X53" s="67">
        <v>302</v>
      </c>
      <c r="Y53" s="68">
        <v>100</v>
      </c>
    </row>
    <row r="54" spans="1:25" s="24" customFormat="1" ht="15" customHeight="1" x14ac:dyDescent="0.2">
      <c r="A54" s="22" t="s">
        <v>1</v>
      </c>
      <c r="B54" s="52" t="s">
        <v>67</v>
      </c>
      <c r="C54" s="37">
        <v>5950</v>
      </c>
      <c r="D54" s="38">
        <v>615</v>
      </c>
      <c r="E54" s="39">
        <v>10.3361</v>
      </c>
      <c r="F54" s="45">
        <v>5335</v>
      </c>
      <c r="G54" s="44">
        <v>89.664000000000001</v>
      </c>
      <c r="H54" s="45">
        <v>16</v>
      </c>
      <c r="I54" s="40">
        <v>0.2999</v>
      </c>
      <c r="J54" s="42">
        <v>39</v>
      </c>
      <c r="K54" s="66">
        <v>0.73102</v>
      </c>
      <c r="L54" s="41">
        <v>485</v>
      </c>
      <c r="M54" s="66">
        <v>9.0909999999999993</v>
      </c>
      <c r="N54" s="42">
        <v>2365</v>
      </c>
      <c r="O54" s="40">
        <v>44.329900000000002</v>
      </c>
      <c r="P54" s="42">
        <v>2143</v>
      </c>
      <c r="Q54" s="40">
        <v>40.168700000000001</v>
      </c>
      <c r="R54" s="42">
        <v>2</v>
      </c>
      <c r="S54" s="40" t="s">
        <v>78</v>
      </c>
      <c r="T54" s="46">
        <v>285</v>
      </c>
      <c r="U54" s="39">
        <v>5.3421000000000003</v>
      </c>
      <c r="V54" s="38">
        <v>265</v>
      </c>
      <c r="W54" s="39">
        <v>4.4538000000000002</v>
      </c>
      <c r="X54" s="25">
        <v>1982</v>
      </c>
      <c r="Y54" s="26">
        <v>100</v>
      </c>
    </row>
    <row r="55" spans="1:25" s="24" customFormat="1" ht="15" customHeight="1" x14ac:dyDescent="0.2">
      <c r="A55" s="22" t="s">
        <v>1</v>
      </c>
      <c r="B55" s="54" t="s">
        <v>68</v>
      </c>
      <c r="C55" s="53">
        <v>755</v>
      </c>
      <c r="D55" s="60">
        <v>98</v>
      </c>
      <c r="E55" s="57">
        <v>12.9801</v>
      </c>
      <c r="F55" s="59">
        <v>657</v>
      </c>
      <c r="G55" s="58">
        <v>87.02</v>
      </c>
      <c r="H55" s="60">
        <v>13</v>
      </c>
      <c r="I55" s="61">
        <v>1.9786999999999999</v>
      </c>
      <c r="J55" s="62">
        <v>8</v>
      </c>
      <c r="K55" s="61">
        <v>1.21766</v>
      </c>
      <c r="L55" s="63">
        <v>142</v>
      </c>
      <c r="M55" s="61">
        <v>21.613</v>
      </c>
      <c r="N55" s="63">
        <v>60</v>
      </c>
      <c r="O55" s="61">
        <v>9.1324000000000005</v>
      </c>
      <c r="P55" s="62">
        <v>385</v>
      </c>
      <c r="Q55" s="61">
        <v>58.599699999999999</v>
      </c>
      <c r="R55" s="62">
        <v>0</v>
      </c>
      <c r="S55" s="61">
        <v>0</v>
      </c>
      <c r="T55" s="65">
        <v>49</v>
      </c>
      <c r="U55" s="57">
        <v>7.4581</v>
      </c>
      <c r="V55" s="60">
        <v>41</v>
      </c>
      <c r="W55" s="57">
        <v>5.4305000000000003</v>
      </c>
      <c r="X55" s="67">
        <v>2339</v>
      </c>
      <c r="Y55" s="68">
        <v>100</v>
      </c>
    </row>
    <row r="56" spans="1:25" s="24" customFormat="1" ht="15" customHeight="1" x14ac:dyDescent="0.2">
      <c r="A56" s="22" t="s">
        <v>1</v>
      </c>
      <c r="B56" s="52" t="s">
        <v>69</v>
      </c>
      <c r="C56" s="37">
        <v>147</v>
      </c>
      <c r="D56" s="45">
        <v>11</v>
      </c>
      <c r="E56" s="39">
        <v>7.4829999999999997</v>
      </c>
      <c r="F56" s="45">
        <v>136</v>
      </c>
      <c r="G56" s="44">
        <v>92.516999999999996</v>
      </c>
      <c r="H56" s="38">
        <v>0</v>
      </c>
      <c r="I56" s="40">
        <v>0</v>
      </c>
      <c r="J56" s="42">
        <v>0</v>
      </c>
      <c r="K56" s="40">
        <v>0</v>
      </c>
      <c r="L56" s="42">
        <v>3</v>
      </c>
      <c r="M56" s="40">
        <v>2.206</v>
      </c>
      <c r="N56" s="41">
        <v>9</v>
      </c>
      <c r="O56" s="40">
        <v>6.6176000000000004</v>
      </c>
      <c r="P56" s="42">
        <v>123</v>
      </c>
      <c r="Q56" s="40">
        <v>90.441199999999995</v>
      </c>
      <c r="R56" s="41">
        <v>0</v>
      </c>
      <c r="S56" s="40">
        <v>0</v>
      </c>
      <c r="T56" s="43">
        <v>1</v>
      </c>
      <c r="U56" s="39">
        <v>0.73529999999999995</v>
      </c>
      <c r="V56" s="45">
        <v>0</v>
      </c>
      <c r="W56" s="39">
        <v>0</v>
      </c>
      <c r="X56" s="25">
        <v>691</v>
      </c>
      <c r="Y56" s="26">
        <v>100</v>
      </c>
    </row>
    <row r="57" spans="1:25" s="24" customFormat="1" ht="15" customHeight="1" x14ac:dyDescent="0.2">
      <c r="A57" s="22" t="s">
        <v>1</v>
      </c>
      <c r="B57" s="54" t="s">
        <v>70</v>
      </c>
      <c r="C57" s="53">
        <v>2628</v>
      </c>
      <c r="D57" s="59">
        <v>89</v>
      </c>
      <c r="E57" s="57">
        <v>3.3866000000000001</v>
      </c>
      <c r="F57" s="59">
        <v>2539</v>
      </c>
      <c r="G57" s="58">
        <v>96.613</v>
      </c>
      <c r="H57" s="60">
        <v>74</v>
      </c>
      <c r="I57" s="61">
        <v>2.9144999999999999</v>
      </c>
      <c r="J57" s="63">
        <v>13</v>
      </c>
      <c r="K57" s="61">
        <v>0.51200999999999997</v>
      </c>
      <c r="L57" s="62">
        <v>263</v>
      </c>
      <c r="M57" s="61">
        <v>10.358000000000001</v>
      </c>
      <c r="N57" s="62">
        <v>642</v>
      </c>
      <c r="O57" s="61">
        <v>25.285499999999999</v>
      </c>
      <c r="P57" s="62">
        <v>1367</v>
      </c>
      <c r="Q57" s="61">
        <v>53.8401</v>
      </c>
      <c r="R57" s="62">
        <v>5</v>
      </c>
      <c r="S57" s="61">
        <v>0.19689999999999999</v>
      </c>
      <c r="T57" s="65">
        <v>175</v>
      </c>
      <c r="U57" s="57">
        <v>6.8925000000000001</v>
      </c>
      <c r="V57" s="59">
        <v>97</v>
      </c>
      <c r="W57" s="57">
        <v>3.6909999999999998</v>
      </c>
      <c r="X57" s="67">
        <v>2235</v>
      </c>
      <c r="Y57" s="68">
        <v>100</v>
      </c>
    </row>
    <row r="58" spans="1:25" s="24" customFormat="1" ht="15" customHeight="1" x14ac:dyDescent="0.2">
      <c r="A58" s="22" t="s">
        <v>1</v>
      </c>
      <c r="B58" s="52" t="s">
        <v>71</v>
      </c>
      <c r="C58" s="47">
        <v>167</v>
      </c>
      <c r="D58" s="38">
        <v>14</v>
      </c>
      <c r="E58" s="39">
        <v>8.3832000000000004</v>
      </c>
      <c r="F58" s="38">
        <v>153</v>
      </c>
      <c r="G58" s="44">
        <v>91.617000000000004</v>
      </c>
      <c r="H58" s="45">
        <v>10</v>
      </c>
      <c r="I58" s="40">
        <v>6.5358999999999998</v>
      </c>
      <c r="J58" s="42">
        <v>0</v>
      </c>
      <c r="K58" s="40">
        <v>0</v>
      </c>
      <c r="L58" s="41">
        <v>18</v>
      </c>
      <c r="M58" s="40">
        <v>11.765000000000001</v>
      </c>
      <c r="N58" s="42">
        <v>3</v>
      </c>
      <c r="O58" s="40">
        <v>1.9608000000000001</v>
      </c>
      <c r="P58" s="42">
        <v>115</v>
      </c>
      <c r="Q58" s="40">
        <v>75.163399999999996</v>
      </c>
      <c r="R58" s="42">
        <v>0</v>
      </c>
      <c r="S58" s="40">
        <v>0</v>
      </c>
      <c r="T58" s="46">
        <v>7</v>
      </c>
      <c r="U58" s="39">
        <v>4.5751999999999997</v>
      </c>
      <c r="V58" s="38">
        <v>7</v>
      </c>
      <c r="W58" s="39">
        <v>4.1916000000000002</v>
      </c>
      <c r="X58" s="25">
        <v>366</v>
      </c>
      <c r="Y58" s="26">
        <v>100</v>
      </c>
    </row>
    <row r="59" spans="1:25" s="24" customFormat="1" ht="15" customHeight="1" thickBot="1" x14ac:dyDescent="0.25">
      <c r="A59" s="22" t="s">
        <v>1</v>
      </c>
      <c r="B59" s="69" t="s">
        <v>75</v>
      </c>
      <c r="C59" s="70">
        <v>42</v>
      </c>
      <c r="D59" s="71">
        <v>0</v>
      </c>
      <c r="E59" s="72">
        <v>0</v>
      </c>
      <c r="F59" s="71">
        <v>42</v>
      </c>
      <c r="G59" s="73">
        <v>100</v>
      </c>
      <c r="H59" s="74">
        <v>0</v>
      </c>
      <c r="I59" s="75">
        <v>0</v>
      </c>
      <c r="J59" s="76">
        <v>0</v>
      </c>
      <c r="K59" s="75">
        <v>0</v>
      </c>
      <c r="L59" s="77">
        <v>42</v>
      </c>
      <c r="M59" s="75">
        <v>100</v>
      </c>
      <c r="N59" s="76">
        <v>0</v>
      </c>
      <c r="O59" s="75">
        <v>0</v>
      </c>
      <c r="P59" s="76">
        <v>0</v>
      </c>
      <c r="Q59" s="75">
        <v>0</v>
      </c>
      <c r="R59" s="76">
        <v>0</v>
      </c>
      <c r="S59" s="75">
        <v>0</v>
      </c>
      <c r="T59" s="78">
        <v>0</v>
      </c>
      <c r="U59" s="72">
        <v>0</v>
      </c>
      <c r="V59" s="71">
        <v>0</v>
      </c>
      <c r="W59" s="72">
        <v>0</v>
      </c>
      <c r="X59" s="79">
        <v>1099</v>
      </c>
      <c r="Y59" s="80">
        <v>100</v>
      </c>
    </row>
    <row r="60" spans="1:25" s="24" customFormat="1" ht="15" customHeight="1" x14ac:dyDescent="0.2">
      <c r="A60" s="22"/>
      <c r="B60" s="27"/>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79</v>
      </c>
      <c r="C61" s="28"/>
      <c r="D61" s="28"/>
      <c r="E61" s="28"/>
      <c r="F61" s="28"/>
      <c r="G61" s="28"/>
      <c r="H61" s="28"/>
      <c r="I61" s="28"/>
      <c r="J61" s="28"/>
      <c r="K61" s="28"/>
      <c r="L61" s="28"/>
      <c r="M61" s="28"/>
      <c r="N61" s="28"/>
      <c r="O61" s="28"/>
      <c r="P61" s="28"/>
      <c r="Q61" s="28"/>
      <c r="R61" s="28"/>
      <c r="S61" s="28"/>
      <c r="T61" s="28"/>
      <c r="U61" s="28"/>
      <c r="V61" s="29"/>
      <c r="W61" s="23"/>
      <c r="X61" s="28"/>
      <c r="Y61" s="28"/>
    </row>
    <row r="62" spans="1:25" s="24" customFormat="1" ht="15" customHeight="1" x14ac:dyDescent="0.2">
      <c r="A62" s="22"/>
      <c r="B62" s="27" t="s">
        <v>18</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
        <v>19</v>
      </c>
      <c r="C64" s="29"/>
      <c r="D64" s="29"/>
      <c r="E64" s="29"/>
      <c r="F64" s="29"/>
      <c r="G64" s="29"/>
      <c r="H64" s="28"/>
      <c r="I64" s="28"/>
      <c r="J64" s="28"/>
      <c r="K64" s="28"/>
      <c r="L64" s="28"/>
      <c r="M64" s="28"/>
      <c r="N64" s="28"/>
      <c r="O64" s="28"/>
      <c r="P64" s="28"/>
      <c r="Q64" s="28"/>
      <c r="R64" s="28"/>
      <c r="S64" s="28"/>
      <c r="T64" s="28"/>
      <c r="U64" s="28"/>
      <c r="V64" s="29"/>
      <c r="W64" s="29"/>
      <c r="X64" s="28"/>
      <c r="Y64" s="28"/>
    </row>
    <row r="65" spans="1:26" s="24" customFormat="1" ht="15" customHeight="1" x14ac:dyDescent="0.2">
      <c r="A65" s="22"/>
      <c r="B65" s="30" t="str">
        <f>CONCATENATE("NOTE: Table reads (for 50 states, District of Columbia, and Puerto Rico Totals):  Of all ", C70," public school students with disabilities who received ", LOWER(A7), ", ",D70," (",TEXT(E7,"0.0"),"%) were served solely under Section 504 and ", F70," (",TEXT(G7,"0.0"),"%) were served under IDEA.")</f>
        <v>NOTE: Table reads (for 50 states, District of Columbia, and Puerto Rico Totals):  Of all 68,118 public school students with disabilities who received referral to law enforcement, 8,167 (12.0%) were served solely under Section 504 and 59,951 (88.0%) were served under IDEA.</v>
      </c>
      <c r="C65" s="29"/>
      <c r="D65" s="29"/>
      <c r="E65" s="29"/>
      <c r="F65" s="29"/>
      <c r="G65" s="29"/>
      <c r="H65" s="28"/>
      <c r="I65" s="28"/>
      <c r="J65" s="28"/>
      <c r="K65" s="28"/>
      <c r="L65" s="28"/>
      <c r="M65" s="28"/>
      <c r="N65" s="28"/>
      <c r="O65" s="28"/>
      <c r="P65" s="28"/>
      <c r="Q65" s="28"/>
      <c r="R65" s="28"/>
      <c r="S65" s="28"/>
      <c r="T65" s="28"/>
      <c r="U65" s="28"/>
      <c r="V65" s="29"/>
      <c r="W65" s="23"/>
      <c r="X65" s="28"/>
      <c r="Y65" s="28"/>
    </row>
    <row r="66" spans="1:26" s="24" customFormat="1" ht="15" customHeight="1" x14ac:dyDescent="0.2">
      <c r="A66" s="22"/>
      <c r="B66" s="30" t="str">
        <f>CONCATENATE("            Table reads (for 50 states, District of Columbia, and Puerto Rico Race/Ethnicity):  Of all ",TEXT(F7,"#,##0")," public school students with disabilities served under IDEA who received ",LOWER(A7), ", ",TEXT(H7,"#,##0")," (",TEXT(I7,"0.0"),"%) were American Indian or Alaska Native.")</f>
        <v xml:space="preserve">            Table reads (for 50 states, District of Columbia, and Puerto Rico Race/Ethnicity):  Of all 59,951 public school students with disabilities served under IDEA who received referral to law enforcement, 964 (1.6%) were American Indian or Alaska Native.</v>
      </c>
      <c r="C66" s="29"/>
      <c r="D66" s="29"/>
      <c r="E66" s="29"/>
      <c r="F66" s="29"/>
      <c r="G66" s="29"/>
      <c r="H66" s="28"/>
      <c r="I66" s="28"/>
      <c r="J66" s="28"/>
      <c r="K66" s="28"/>
      <c r="L66" s="28"/>
      <c r="M66" s="28"/>
      <c r="N66" s="28"/>
      <c r="O66" s="28"/>
      <c r="P66" s="28"/>
      <c r="Q66" s="28"/>
      <c r="R66" s="28"/>
      <c r="S66" s="28"/>
      <c r="T66" s="28"/>
      <c r="U66" s="28"/>
      <c r="V66" s="29"/>
      <c r="W66" s="29"/>
      <c r="X66" s="28"/>
      <c r="Y66" s="28"/>
    </row>
    <row r="67" spans="1:26" s="24" customFormat="1" ht="15" customHeight="1" x14ac:dyDescent="0.2">
      <c r="A67" s="22"/>
      <c r="B67" s="97" t="s">
        <v>77</v>
      </c>
      <c r="C67" s="97"/>
      <c r="D67" s="97"/>
      <c r="E67" s="97"/>
      <c r="F67" s="97"/>
      <c r="G67" s="97"/>
      <c r="H67" s="97"/>
      <c r="I67" s="97"/>
      <c r="J67" s="97"/>
      <c r="K67" s="97"/>
      <c r="L67" s="97"/>
      <c r="M67" s="97"/>
      <c r="N67" s="97"/>
      <c r="O67" s="97"/>
      <c r="P67" s="97"/>
      <c r="Q67" s="97"/>
      <c r="R67" s="97"/>
      <c r="S67" s="97"/>
      <c r="T67" s="97"/>
      <c r="U67" s="97"/>
      <c r="V67" s="97"/>
      <c r="W67" s="97"/>
      <c r="X67" s="28"/>
      <c r="Y67" s="28"/>
    </row>
    <row r="68" spans="1:26" s="33" customFormat="1" ht="14.1" customHeight="1" x14ac:dyDescent="0.2">
      <c r="A68" s="36"/>
      <c r="B68" s="97" t="s">
        <v>74</v>
      </c>
      <c r="C68" s="97"/>
      <c r="D68" s="97"/>
      <c r="E68" s="97"/>
      <c r="F68" s="97"/>
      <c r="G68" s="97"/>
      <c r="H68" s="97"/>
      <c r="I68" s="97"/>
      <c r="J68" s="97"/>
      <c r="K68" s="97"/>
      <c r="L68" s="97"/>
      <c r="M68" s="97"/>
      <c r="N68" s="97"/>
      <c r="O68" s="97"/>
      <c r="P68" s="97"/>
      <c r="Q68" s="97"/>
      <c r="R68" s="97"/>
      <c r="S68" s="97"/>
      <c r="T68" s="97"/>
      <c r="U68" s="97"/>
      <c r="V68" s="97"/>
      <c r="W68" s="97"/>
      <c r="X68" s="32"/>
      <c r="Y68" s="31"/>
    </row>
    <row r="70" spans="1:26" ht="15" customHeight="1" x14ac:dyDescent="0.2">
      <c r="B70" s="48"/>
      <c r="C70" s="49" t="str">
        <f>IF(ISTEXT(C7),LEFT(C7,3),TEXT(C7,"#,##0"))</f>
        <v>68,118</v>
      </c>
      <c r="D70" s="49" t="str">
        <f>IF(ISTEXT(D7),LEFT(D7,3),TEXT(D7,"#,##0"))</f>
        <v>8,167</v>
      </c>
      <c r="E70" s="49"/>
      <c r="F70" s="49" t="str">
        <f>IF(ISTEXT(F7),LEFT(F7,3),TEXT(F7,"#,##0"))</f>
        <v>59,951</v>
      </c>
      <c r="G70" s="49"/>
      <c r="H70" s="49" t="str">
        <f>IF(ISTEXT(H7),LEFT(H7,3),TEXT(H7,"#,##0"))</f>
        <v>964</v>
      </c>
      <c r="I70" s="5"/>
      <c r="J70" s="5"/>
      <c r="K70" s="5"/>
      <c r="L70" s="5"/>
      <c r="M70" s="5"/>
      <c r="N70" s="5"/>
      <c r="O70" s="5"/>
      <c r="P70" s="5"/>
      <c r="Q70" s="5"/>
      <c r="R70" s="5"/>
      <c r="S70" s="5"/>
      <c r="T70" s="5"/>
      <c r="U70" s="5"/>
      <c r="V70" s="50"/>
      <c r="W70" s="51"/>
    </row>
    <row r="71" spans="1:26" s="35" customFormat="1" ht="15" customHeight="1" x14ac:dyDescent="0.2">
      <c r="B71" s="6"/>
      <c r="C71" s="6"/>
      <c r="D71" s="6"/>
      <c r="E71" s="6"/>
      <c r="F71" s="6"/>
      <c r="G71" s="6"/>
      <c r="H71" s="6"/>
      <c r="I71" s="6"/>
      <c r="J71" s="6"/>
      <c r="K71" s="6"/>
      <c r="L71" s="6"/>
      <c r="M71" s="6"/>
      <c r="N71" s="6"/>
      <c r="O71" s="6"/>
      <c r="P71" s="6"/>
      <c r="Q71" s="6"/>
      <c r="R71" s="6"/>
      <c r="S71" s="6"/>
      <c r="T71" s="6"/>
      <c r="U71" s="6"/>
      <c r="V71" s="5"/>
      <c r="X71" s="5"/>
      <c r="Y71" s="5"/>
      <c r="Z71" s="51"/>
    </row>
  </sheetData>
  <sortState xmlns:xlrd2="http://schemas.microsoft.com/office/spreadsheetml/2017/richdata2" ref="B8:Y59">
    <sortCondition ref="B8:B59"/>
  </sortState>
  <mergeCells count="18">
    <mergeCell ref="B2:W2"/>
    <mergeCell ref="B67:W67"/>
    <mergeCell ref="B68:W68"/>
    <mergeCell ref="X4:X5"/>
    <mergeCell ref="B4:B5"/>
    <mergeCell ref="C4:C5"/>
    <mergeCell ref="D4:E5"/>
    <mergeCell ref="F4:G5"/>
    <mergeCell ref="Y4:Y5"/>
    <mergeCell ref="H5:I5"/>
    <mergeCell ref="J5:K5"/>
    <mergeCell ref="L5:M5"/>
    <mergeCell ref="N5:O5"/>
    <mergeCell ref="P5:Q5"/>
    <mergeCell ref="R5:S5"/>
    <mergeCell ref="T5:U5"/>
    <mergeCell ref="V4:W5"/>
    <mergeCell ref="H4:U4"/>
  </mergeCells>
  <phoneticPr fontId="18" type="noConversion"/>
  <printOptions horizontalCentered="1"/>
  <pageMargins left="0.25" right="0.25" top="0.75" bottom="0.75" header="0.3" footer="0.3"/>
  <pageSetup scale="38"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1"/>
  <sheetViews>
    <sheetView showGridLines="0" zoomScale="80" zoomScaleNormal="80" workbookViewId="0">
      <selection activeCell="B7" sqref="B7"/>
    </sheetView>
  </sheetViews>
  <sheetFormatPr defaultColWidth="10.140625" defaultRowHeight="14.25" x14ac:dyDescent="0.2"/>
  <cols>
    <col min="1" max="1" width="8.28515625" style="34" customWidth="1"/>
    <col min="2" max="2" width="47" style="6" customWidth="1"/>
    <col min="3" max="21" width="13.5703125" style="6" customWidth="1"/>
    <col min="22" max="22" width="13.5703125" style="5" customWidth="1"/>
    <col min="23" max="23" width="13.5703125" style="35" customWidth="1"/>
    <col min="24" max="25" width="13.5703125" style="6" customWidth="1"/>
    <col min="26" max="16384" width="10.140625" style="36"/>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6" t="str">
        <f>CONCATENATE("Number and percentage of public school male students with disabilities receiving ",LOWER(A7), " by disability status, race/ethnicity, and English proficiency, by state: School Year 2017-18")</f>
        <v>Number and percentage of public school male students with disabilities receiving referral to law enforcement by disability status, race/ethnicity, and English proficiency, by state: School Year 2017-18</v>
      </c>
      <c r="C2" s="96"/>
      <c r="D2" s="96"/>
      <c r="E2" s="96"/>
      <c r="F2" s="96"/>
      <c r="G2" s="96"/>
      <c r="H2" s="96"/>
      <c r="I2" s="96"/>
      <c r="J2" s="96"/>
      <c r="K2" s="96"/>
      <c r="L2" s="96"/>
      <c r="M2" s="96"/>
      <c r="N2" s="96"/>
      <c r="O2" s="96"/>
      <c r="P2" s="96"/>
      <c r="Q2" s="96"/>
      <c r="R2" s="96"/>
      <c r="S2" s="96"/>
      <c r="T2" s="96"/>
      <c r="U2" s="96"/>
      <c r="V2" s="96"/>
      <c r="W2" s="96"/>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100" t="s">
        <v>0</v>
      </c>
      <c r="C4" s="102" t="s">
        <v>2</v>
      </c>
      <c r="D4" s="89" t="s">
        <v>3</v>
      </c>
      <c r="E4" s="90"/>
      <c r="F4" s="89" t="s">
        <v>4</v>
      </c>
      <c r="G4" s="90"/>
      <c r="H4" s="93" t="s">
        <v>5</v>
      </c>
      <c r="I4" s="94"/>
      <c r="J4" s="94"/>
      <c r="K4" s="94"/>
      <c r="L4" s="94"/>
      <c r="M4" s="94"/>
      <c r="N4" s="94"/>
      <c r="O4" s="94"/>
      <c r="P4" s="94"/>
      <c r="Q4" s="94"/>
      <c r="R4" s="94"/>
      <c r="S4" s="94"/>
      <c r="T4" s="94"/>
      <c r="U4" s="95"/>
      <c r="V4" s="89" t="s">
        <v>6</v>
      </c>
      <c r="W4" s="90"/>
      <c r="X4" s="98" t="s">
        <v>73</v>
      </c>
      <c r="Y4" s="82" t="s">
        <v>7</v>
      </c>
    </row>
    <row r="5" spans="1:25" s="12" customFormat="1" ht="24.95" customHeight="1" x14ac:dyDescent="0.2">
      <c r="A5" s="11"/>
      <c r="B5" s="101"/>
      <c r="C5" s="103"/>
      <c r="D5" s="91"/>
      <c r="E5" s="92"/>
      <c r="F5" s="91"/>
      <c r="G5" s="92"/>
      <c r="H5" s="84" t="s">
        <v>8</v>
      </c>
      <c r="I5" s="85"/>
      <c r="J5" s="86" t="s">
        <v>9</v>
      </c>
      <c r="K5" s="85"/>
      <c r="L5" s="87" t="s">
        <v>10</v>
      </c>
      <c r="M5" s="85"/>
      <c r="N5" s="87" t="s">
        <v>11</v>
      </c>
      <c r="O5" s="85"/>
      <c r="P5" s="87" t="s">
        <v>12</v>
      </c>
      <c r="Q5" s="85"/>
      <c r="R5" s="87" t="s">
        <v>13</v>
      </c>
      <c r="S5" s="85"/>
      <c r="T5" s="87" t="s">
        <v>14</v>
      </c>
      <c r="U5" s="88"/>
      <c r="V5" s="91"/>
      <c r="W5" s="92"/>
      <c r="X5" s="99"/>
      <c r="Y5" s="83"/>
    </row>
    <row r="6" spans="1:25" s="12" customFormat="1" ht="15" customHeight="1" thickBot="1" x14ac:dyDescent="0.25">
      <c r="A6" s="11"/>
      <c r="B6" s="13"/>
      <c r="C6" s="14"/>
      <c r="D6" s="15" t="s">
        <v>15</v>
      </c>
      <c r="E6" s="16" t="s">
        <v>16</v>
      </c>
      <c r="F6" s="15" t="s">
        <v>15</v>
      </c>
      <c r="G6" s="16" t="s">
        <v>16</v>
      </c>
      <c r="H6" s="15" t="s">
        <v>15</v>
      </c>
      <c r="I6" s="17" t="s">
        <v>17</v>
      </c>
      <c r="J6" s="18" t="s">
        <v>15</v>
      </c>
      <c r="K6" s="17" t="s">
        <v>17</v>
      </c>
      <c r="L6" s="18" t="s">
        <v>15</v>
      </c>
      <c r="M6" s="17" t="s">
        <v>17</v>
      </c>
      <c r="N6" s="18" t="s">
        <v>15</v>
      </c>
      <c r="O6" s="17" t="s">
        <v>17</v>
      </c>
      <c r="P6" s="18" t="s">
        <v>15</v>
      </c>
      <c r="Q6" s="17" t="s">
        <v>17</v>
      </c>
      <c r="R6" s="18" t="s">
        <v>15</v>
      </c>
      <c r="S6" s="17" t="s">
        <v>17</v>
      </c>
      <c r="T6" s="18" t="s">
        <v>15</v>
      </c>
      <c r="U6" s="19" t="s">
        <v>17</v>
      </c>
      <c r="V6" s="18" t="s">
        <v>15</v>
      </c>
      <c r="W6" s="16" t="s">
        <v>16</v>
      </c>
      <c r="X6" s="20"/>
      <c r="Y6" s="21"/>
    </row>
    <row r="7" spans="1:25" s="24" customFormat="1" ht="15" customHeight="1" x14ac:dyDescent="0.2">
      <c r="A7" s="22" t="s">
        <v>20</v>
      </c>
      <c r="B7" s="81" t="s">
        <v>76</v>
      </c>
      <c r="C7" s="53">
        <v>53081</v>
      </c>
      <c r="D7" s="56">
        <v>6146</v>
      </c>
      <c r="E7" s="57">
        <v>11.5785</v>
      </c>
      <c r="F7" s="56">
        <v>46935</v>
      </c>
      <c r="G7" s="58">
        <v>88.421000000000006</v>
      </c>
      <c r="H7" s="60">
        <v>744</v>
      </c>
      <c r="I7" s="61">
        <v>1.5851999999999999</v>
      </c>
      <c r="J7" s="62">
        <v>392</v>
      </c>
      <c r="K7" s="61">
        <v>0.83520000000000005</v>
      </c>
      <c r="L7" s="62">
        <v>10301</v>
      </c>
      <c r="M7" s="61">
        <v>21.946999999999999</v>
      </c>
      <c r="N7" s="62">
        <v>14538</v>
      </c>
      <c r="O7" s="61">
        <v>30.974799999999998</v>
      </c>
      <c r="P7" s="62">
        <v>18846</v>
      </c>
      <c r="Q7" s="61">
        <v>40.153399999999998</v>
      </c>
      <c r="R7" s="63">
        <v>150</v>
      </c>
      <c r="S7" s="61">
        <v>0.3196</v>
      </c>
      <c r="T7" s="64">
        <v>1964</v>
      </c>
      <c r="U7" s="57">
        <v>4.1844999999999999</v>
      </c>
      <c r="V7" s="56">
        <v>3205</v>
      </c>
      <c r="W7" s="57">
        <v>6.0378999999999996</v>
      </c>
      <c r="X7" s="67">
        <v>97632</v>
      </c>
      <c r="Y7" s="68">
        <v>99.933000000000007</v>
      </c>
    </row>
    <row r="8" spans="1:25" s="24" customFormat="1" ht="15" customHeight="1" x14ac:dyDescent="0.2">
      <c r="A8" s="22" t="s">
        <v>1</v>
      </c>
      <c r="B8" s="52" t="s">
        <v>22</v>
      </c>
      <c r="C8" s="37">
        <v>370</v>
      </c>
      <c r="D8" s="38">
        <v>10</v>
      </c>
      <c r="E8" s="39">
        <v>2.7027000000000001</v>
      </c>
      <c r="F8" s="45">
        <v>360</v>
      </c>
      <c r="G8" s="44">
        <v>97.296999999999997</v>
      </c>
      <c r="H8" s="38">
        <v>0</v>
      </c>
      <c r="I8" s="40">
        <v>0</v>
      </c>
      <c r="J8" s="42">
        <v>0</v>
      </c>
      <c r="K8" s="40">
        <v>0</v>
      </c>
      <c r="L8" s="41">
        <v>5</v>
      </c>
      <c r="M8" s="40">
        <v>1.389</v>
      </c>
      <c r="N8" s="42">
        <v>195</v>
      </c>
      <c r="O8" s="40">
        <v>54.166699999999999</v>
      </c>
      <c r="P8" s="42">
        <v>160</v>
      </c>
      <c r="Q8" s="40">
        <v>44.444400000000002</v>
      </c>
      <c r="R8" s="42">
        <v>0</v>
      </c>
      <c r="S8" s="40">
        <v>0</v>
      </c>
      <c r="T8" s="46">
        <v>0</v>
      </c>
      <c r="U8" s="39">
        <v>0</v>
      </c>
      <c r="V8" s="38">
        <v>7</v>
      </c>
      <c r="W8" s="39">
        <v>1.8918999999999999</v>
      </c>
      <c r="X8" s="25">
        <v>1390</v>
      </c>
      <c r="Y8" s="26">
        <v>100</v>
      </c>
    </row>
    <row r="9" spans="1:25" s="24" customFormat="1" ht="15" customHeight="1" x14ac:dyDescent="0.2">
      <c r="A9" s="22" t="s">
        <v>1</v>
      </c>
      <c r="B9" s="54" t="s">
        <v>21</v>
      </c>
      <c r="C9" s="53">
        <v>115</v>
      </c>
      <c r="D9" s="59">
        <v>1</v>
      </c>
      <c r="E9" s="57">
        <v>0.86960000000000004</v>
      </c>
      <c r="F9" s="59">
        <v>114</v>
      </c>
      <c r="G9" s="58">
        <v>99.13</v>
      </c>
      <c r="H9" s="60">
        <v>64</v>
      </c>
      <c r="I9" s="61">
        <v>56.1404</v>
      </c>
      <c r="J9" s="62">
        <v>0</v>
      </c>
      <c r="K9" s="61">
        <v>0</v>
      </c>
      <c r="L9" s="62">
        <v>6</v>
      </c>
      <c r="M9" s="61">
        <v>5.2629999999999999</v>
      </c>
      <c r="N9" s="63">
        <v>4</v>
      </c>
      <c r="O9" s="61">
        <v>3.5087999999999999</v>
      </c>
      <c r="P9" s="63">
        <v>25</v>
      </c>
      <c r="Q9" s="61">
        <v>21.9298</v>
      </c>
      <c r="R9" s="62">
        <v>2</v>
      </c>
      <c r="S9" s="61">
        <v>1.7544</v>
      </c>
      <c r="T9" s="65">
        <v>13</v>
      </c>
      <c r="U9" s="57">
        <v>11.403499999999999</v>
      </c>
      <c r="V9" s="59">
        <v>23</v>
      </c>
      <c r="W9" s="57">
        <v>20</v>
      </c>
      <c r="X9" s="67">
        <v>506</v>
      </c>
      <c r="Y9" s="68">
        <v>100</v>
      </c>
    </row>
    <row r="10" spans="1:25" s="24" customFormat="1" ht="15" customHeight="1" x14ac:dyDescent="0.2">
      <c r="A10" s="22" t="s">
        <v>1</v>
      </c>
      <c r="B10" s="52" t="s">
        <v>24</v>
      </c>
      <c r="C10" s="37">
        <v>771</v>
      </c>
      <c r="D10" s="45">
        <v>33</v>
      </c>
      <c r="E10" s="39">
        <v>4.2801999999999998</v>
      </c>
      <c r="F10" s="45">
        <v>738</v>
      </c>
      <c r="G10" s="44">
        <v>95.72</v>
      </c>
      <c r="H10" s="45">
        <v>113</v>
      </c>
      <c r="I10" s="40">
        <v>15.3117</v>
      </c>
      <c r="J10" s="42">
        <v>3</v>
      </c>
      <c r="K10" s="40">
        <v>0.40649999999999997</v>
      </c>
      <c r="L10" s="41">
        <v>280</v>
      </c>
      <c r="M10" s="40">
        <v>37.94</v>
      </c>
      <c r="N10" s="42">
        <v>80</v>
      </c>
      <c r="O10" s="40">
        <v>10.8401</v>
      </c>
      <c r="P10" s="41">
        <v>230</v>
      </c>
      <c r="Q10" s="40">
        <v>31.165299999999998</v>
      </c>
      <c r="R10" s="41">
        <v>1</v>
      </c>
      <c r="S10" s="40">
        <v>0.13550000000000001</v>
      </c>
      <c r="T10" s="43">
        <v>31</v>
      </c>
      <c r="U10" s="39">
        <v>4.2004999999999999</v>
      </c>
      <c r="V10" s="45">
        <v>29</v>
      </c>
      <c r="W10" s="39">
        <v>3.7612999999999999</v>
      </c>
      <c r="X10" s="25">
        <v>2000</v>
      </c>
      <c r="Y10" s="26">
        <v>100</v>
      </c>
    </row>
    <row r="11" spans="1:25" s="24" customFormat="1" ht="15" customHeight="1" x14ac:dyDescent="0.2">
      <c r="A11" s="22" t="s">
        <v>1</v>
      </c>
      <c r="B11" s="54" t="s">
        <v>23</v>
      </c>
      <c r="C11" s="53">
        <v>283</v>
      </c>
      <c r="D11" s="59">
        <v>50</v>
      </c>
      <c r="E11" s="57">
        <v>17.6678</v>
      </c>
      <c r="F11" s="60">
        <v>233</v>
      </c>
      <c r="G11" s="58">
        <v>82.331999999999994</v>
      </c>
      <c r="H11" s="60">
        <v>3</v>
      </c>
      <c r="I11" s="61">
        <v>1.2876000000000001</v>
      </c>
      <c r="J11" s="63">
        <v>0</v>
      </c>
      <c r="K11" s="61">
        <v>0</v>
      </c>
      <c r="L11" s="62">
        <v>18</v>
      </c>
      <c r="M11" s="61">
        <v>7.7249999999999996</v>
      </c>
      <c r="N11" s="62">
        <v>30</v>
      </c>
      <c r="O11" s="61">
        <v>12.875500000000001</v>
      </c>
      <c r="P11" s="62">
        <v>175</v>
      </c>
      <c r="Q11" s="61">
        <v>75.107299999999995</v>
      </c>
      <c r="R11" s="62">
        <v>0</v>
      </c>
      <c r="S11" s="61">
        <v>0</v>
      </c>
      <c r="T11" s="65">
        <v>7</v>
      </c>
      <c r="U11" s="57">
        <v>3.0043000000000002</v>
      </c>
      <c r="V11" s="59">
        <v>8</v>
      </c>
      <c r="W11" s="57">
        <v>2.8269000000000002</v>
      </c>
      <c r="X11" s="67">
        <v>1088</v>
      </c>
      <c r="Y11" s="68">
        <v>100</v>
      </c>
    </row>
    <row r="12" spans="1:25" s="24" customFormat="1" ht="15" customHeight="1" x14ac:dyDescent="0.2">
      <c r="A12" s="22" t="s">
        <v>1</v>
      </c>
      <c r="B12" s="52" t="s">
        <v>25</v>
      </c>
      <c r="C12" s="37">
        <v>4346</v>
      </c>
      <c r="D12" s="45">
        <v>290</v>
      </c>
      <c r="E12" s="39">
        <v>6.6727999999999996</v>
      </c>
      <c r="F12" s="38">
        <v>4056</v>
      </c>
      <c r="G12" s="44">
        <v>93.326999999999998</v>
      </c>
      <c r="H12" s="38">
        <v>32</v>
      </c>
      <c r="I12" s="40">
        <v>0.78900000000000003</v>
      </c>
      <c r="J12" s="41">
        <v>104</v>
      </c>
      <c r="K12" s="40">
        <v>2.5640999999999998</v>
      </c>
      <c r="L12" s="42">
        <v>2268</v>
      </c>
      <c r="M12" s="40">
        <v>55.917000000000002</v>
      </c>
      <c r="N12" s="42">
        <v>686</v>
      </c>
      <c r="O12" s="40">
        <v>16.9132</v>
      </c>
      <c r="P12" s="42">
        <v>836</v>
      </c>
      <c r="Q12" s="40">
        <v>20.6114</v>
      </c>
      <c r="R12" s="41">
        <v>16</v>
      </c>
      <c r="S12" s="40">
        <v>0.39450000000000002</v>
      </c>
      <c r="T12" s="46">
        <v>114</v>
      </c>
      <c r="U12" s="39">
        <v>2.8107000000000002</v>
      </c>
      <c r="V12" s="45">
        <v>712</v>
      </c>
      <c r="W12" s="39">
        <v>16.382899999999999</v>
      </c>
      <c r="X12" s="25">
        <v>10121</v>
      </c>
      <c r="Y12" s="26">
        <v>99.772999999999996</v>
      </c>
    </row>
    <row r="13" spans="1:25" s="24" customFormat="1" ht="15" customHeight="1" x14ac:dyDescent="0.2">
      <c r="A13" s="22" t="s">
        <v>1</v>
      </c>
      <c r="B13" s="54" t="s">
        <v>26</v>
      </c>
      <c r="C13" s="53">
        <v>1022</v>
      </c>
      <c r="D13" s="60">
        <v>143</v>
      </c>
      <c r="E13" s="57">
        <v>13.9922</v>
      </c>
      <c r="F13" s="59">
        <v>879</v>
      </c>
      <c r="G13" s="58">
        <v>86.007999999999996</v>
      </c>
      <c r="H13" s="60">
        <v>6</v>
      </c>
      <c r="I13" s="61">
        <v>0.68259999999999998</v>
      </c>
      <c r="J13" s="63">
        <v>7</v>
      </c>
      <c r="K13" s="61">
        <v>0.79635999999999996</v>
      </c>
      <c r="L13" s="62">
        <v>329</v>
      </c>
      <c r="M13" s="61">
        <v>37.429000000000002</v>
      </c>
      <c r="N13" s="63">
        <v>105</v>
      </c>
      <c r="O13" s="61">
        <v>11.945399999999999</v>
      </c>
      <c r="P13" s="62">
        <v>389</v>
      </c>
      <c r="Q13" s="61">
        <v>44.254800000000003</v>
      </c>
      <c r="R13" s="62">
        <v>1</v>
      </c>
      <c r="S13" s="61">
        <v>0.1138</v>
      </c>
      <c r="T13" s="64">
        <v>42</v>
      </c>
      <c r="U13" s="57">
        <v>4.7782</v>
      </c>
      <c r="V13" s="60">
        <v>140</v>
      </c>
      <c r="W13" s="57">
        <v>13.698600000000001</v>
      </c>
      <c r="X13" s="67">
        <v>1908</v>
      </c>
      <c r="Y13" s="68">
        <v>100</v>
      </c>
    </row>
    <row r="14" spans="1:25" s="24" customFormat="1" ht="15" customHeight="1" x14ac:dyDescent="0.2">
      <c r="A14" s="22" t="s">
        <v>1</v>
      </c>
      <c r="B14" s="52" t="s">
        <v>27</v>
      </c>
      <c r="C14" s="47">
        <v>713</v>
      </c>
      <c r="D14" s="45">
        <v>106</v>
      </c>
      <c r="E14" s="39">
        <v>14.8668</v>
      </c>
      <c r="F14" s="38">
        <v>607</v>
      </c>
      <c r="G14" s="44">
        <v>85.132999999999996</v>
      </c>
      <c r="H14" s="38">
        <v>2</v>
      </c>
      <c r="I14" s="40">
        <v>0.32950000000000002</v>
      </c>
      <c r="J14" s="42">
        <v>4</v>
      </c>
      <c r="K14" s="40">
        <v>0.65898000000000001</v>
      </c>
      <c r="L14" s="41">
        <v>175</v>
      </c>
      <c r="M14" s="40">
        <v>28.83</v>
      </c>
      <c r="N14" s="41">
        <v>156</v>
      </c>
      <c r="O14" s="40">
        <v>25.700199999999999</v>
      </c>
      <c r="P14" s="41">
        <v>254</v>
      </c>
      <c r="Q14" s="40">
        <v>41.845100000000002</v>
      </c>
      <c r="R14" s="42">
        <v>0</v>
      </c>
      <c r="S14" s="40">
        <v>0</v>
      </c>
      <c r="T14" s="43">
        <v>16</v>
      </c>
      <c r="U14" s="39">
        <v>2.6358999999999999</v>
      </c>
      <c r="V14" s="45">
        <v>51</v>
      </c>
      <c r="W14" s="39">
        <v>7.1528999999999998</v>
      </c>
      <c r="X14" s="25">
        <v>1214</v>
      </c>
      <c r="Y14" s="26">
        <v>100</v>
      </c>
    </row>
    <row r="15" spans="1:25" s="24" customFormat="1" ht="15" customHeight="1" x14ac:dyDescent="0.2">
      <c r="A15" s="22" t="s">
        <v>1</v>
      </c>
      <c r="B15" s="54" t="s">
        <v>29</v>
      </c>
      <c r="C15" s="55">
        <v>239</v>
      </c>
      <c r="D15" s="59">
        <v>13</v>
      </c>
      <c r="E15" s="57">
        <v>5.4393000000000002</v>
      </c>
      <c r="F15" s="60">
        <v>226</v>
      </c>
      <c r="G15" s="58">
        <v>94.561000000000007</v>
      </c>
      <c r="H15" s="60">
        <v>0</v>
      </c>
      <c r="I15" s="61">
        <v>0</v>
      </c>
      <c r="J15" s="62">
        <v>0</v>
      </c>
      <c r="K15" s="61">
        <v>0</v>
      </c>
      <c r="L15" s="62">
        <v>21</v>
      </c>
      <c r="M15" s="61">
        <v>9.2919999999999998</v>
      </c>
      <c r="N15" s="63">
        <v>123</v>
      </c>
      <c r="O15" s="61">
        <v>54.424799999999998</v>
      </c>
      <c r="P15" s="62">
        <v>66</v>
      </c>
      <c r="Q15" s="61">
        <v>29.203499999999998</v>
      </c>
      <c r="R15" s="63">
        <v>0</v>
      </c>
      <c r="S15" s="61">
        <v>0</v>
      </c>
      <c r="T15" s="64">
        <v>16</v>
      </c>
      <c r="U15" s="57">
        <v>7.0796000000000001</v>
      </c>
      <c r="V15" s="59">
        <v>6</v>
      </c>
      <c r="W15" s="57">
        <v>2.5105</v>
      </c>
      <c r="X15" s="67">
        <v>231</v>
      </c>
      <c r="Y15" s="68">
        <v>100</v>
      </c>
    </row>
    <row r="16" spans="1:25" s="24" customFormat="1" ht="15" customHeight="1" x14ac:dyDescent="0.2">
      <c r="A16" s="22" t="s">
        <v>1</v>
      </c>
      <c r="B16" s="52" t="s">
        <v>28</v>
      </c>
      <c r="C16" s="47">
        <v>37</v>
      </c>
      <c r="D16" s="38">
        <v>2</v>
      </c>
      <c r="E16" s="39">
        <v>5.4054000000000002</v>
      </c>
      <c r="F16" s="38">
        <v>35</v>
      </c>
      <c r="G16" s="44">
        <v>94.594999999999999</v>
      </c>
      <c r="H16" s="45">
        <v>0</v>
      </c>
      <c r="I16" s="40">
        <v>0</v>
      </c>
      <c r="J16" s="41">
        <v>0</v>
      </c>
      <c r="K16" s="40">
        <v>0</v>
      </c>
      <c r="L16" s="42">
        <v>2</v>
      </c>
      <c r="M16" s="40">
        <v>5.7140000000000004</v>
      </c>
      <c r="N16" s="41">
        <v>33</v>
      </c>
      <c r="O16" s="40">
        <v>94.285700000000006</v>
      </c>
      <c r="P16" s="42">
        <v>0</v>
      </c>
      <c r="Q16" s="40">
        <v>0</v>
      </c>
      <c r="R16" s="41">
        <v>0</v>
      </c>
      <c r="S16" s="40">
        <v>0</v>
      </c>
      <c r="T16" s="43">
        <v>0</v>
      </c>
      <c r="U16" s="39">
        <v>0</v>
      </c>
      <c r="V16" s="38">
        <v>2</v>
      </c>
      <c r="W16" s="39">
        <v>5.4054000000000002</v>
      </c>
      <c r="X16" s="25">
        <v>228</v>
      </c>
      <c r="Y16" s="26">
        <v>100</v>
      </c>
    </row>
    <row r="17" spans="1:25" s="24" customFormat="1" ht="15" customHeight="1" x14ac:dyDescent="0.2">
      <c r="A17" s="22" t="s">
        <v>1</v>
      </c>
      <c r="B17" s="54" t="s">
        <v>30</v>
      </c>
      <c r="C17" s="53">
        <v>5927</v>
      </c>
      <c r="D17" s="60">
        <v>1241</v>
      </c>
      <c r="E17" s="57">
        <v>20.938099999999999</v>
      </c>
      <c r="F17" s="60">
        <v>4686</v>
      </c>
      <c r="G17" s="58">
        <v>79.061999999999998</v>
      </c>
      <c r="H17" s="60">
        <v>14</v>
      </c>
      <c r="I17" s="61">
        <v>0.29880000000000001</v>
      </c>
      <c r="J17" s="63">
        <v>10</v>
      </c>
      <c r="K17" s="61">
        <v>0.21340000000000001</v>
      </c>
      <c r="L17" s="62">
        <v>955</v>
      </c>
      <c r="M17" s="61">
        <v>20.38</v>
      </c>
      <c r="N17" s="63">
        <v>1975</v>
      </c>
      <c r="O17" s="61">
        <v>42.146799999999999</v>
      </c>
      <c r="P17" s="63">
        <v>1565</v>
      </c>
      <c r="Q17" s="61">
        <v>33.397399999999998</v>
      </c>
      <c r="R17" s="63">
        <v>2</v>
      </c>
      <c r="S17" s="61" t="s">
        <v>78</v>
      </c>
      <c r="T17" s="65">
        <v>165</v>
      </c>
      <c r="U17" s="57">
        <v>3.5211000000000001</v>
      </c>
      <c r="V17" s="60">
        <v>191</v>
      </c>
      <c r="W17" s="57">
        <v>3.2225000000000001</v>
      </c>
      <c r="X17" s="67">
        <v>3976</v>
      </c>
      <c r="Y17" s="68">
        <v>100</v>
      </c>
    </row>
    <row r="18" spans="1:25" s="24" customFormat="1" ht="15" customHeight="1" x14ac:dyDescent="0.2">
      <c r="A18" s="22" t="s">
        <v>1</v>
      </c>
      <c r="B18" s="52" t="s">
        <v>31</v>
      </c>
      <c r="C18" s="37">
        <v>1069</v>
      </c>
      <c r="D18" s="45">
        <v>133</v>
      </c>
      <c r="E18" s="39">
        <v>12.4415</v>
      </c>
      <c r="F18" s="38">
        <v>936</v>
      </c>
      <c r="G18" s="44">
        <v>87.558000000000007</v>
      </c>
      <c r="H18" s="45">
        <v>3</v>
      </c>
      <c r="I18" s="40">
        <v>0.32050000000000001</v>
      </c>
      <c r="J18" s="42">
        <v>6</v>
      </c>
      <c r="K18" s="40">
        <v>0.64102999999999999</v>
      </c>
      <c r="L18" s="42">
        <v>94</v>
      </c>
      <c r="M18" s="40">
        <v>10.042999999999999</v>
      </c>
      <c r="N18" s="42">
        <v>482</v>
      </c>
      <c r="O18" s="40">
        <v>51.495699999999999</v>
      </c>
      <c r="P18" s="42">
        <v>317</v>
      </c>
      <c r="Q18" s="40">
        <v>33.8675</v>
      </c>
      <c r="R18" s="42">
        <v>0</v>
      </c>
      <c r="S18" s="40">
        <v>0</v>
      </c>
      <c r="T18" s="43">
        <v>34</v>
      </c>
      <c r="U18" s="39">
        <v>3.6324999999999998</v>
      </c>
      <c r="V18" s="45">
        <v>32</v>
      </c>
      <c r="W18" s="39">
        <v>2.9935</v>
      </c>
      <c r="X18" s="25">
        <v>2416</v>
      </c>
      <c r="Y18" s="26">
        <v>100</v>
      </c>
    </row>
    <row r="19" spans="1:25" s="24" customFormat="1" ht="15" customHeight="1" x14ac:dyDescent="0.2">
      <c r="A19" s="22" t="s">
        <v>1</v>
      </c>
      <c r="B19" s="54" t="s">
        <v>32</v>
      </c>
      <c r="C19" s="53">
        <v>159</v>
      </c>
      <c r="D19" s="60">
        <v>14</v>
      </c>
      <c r="E19" s="57">
        <v>8.8049999999999997</v>
      </c>
      <c r="F19" s="60">
        <v>145</v>
      </c>
      <c r="G19" s="58">
        <v>91.194999999999993</v>
      </c>
      <c r="H19" s="60">
        <v>0</v>
      </c>
      <c r="I19" s="61">
        <v>0</v>
      </c>
      <c r="J19" s="62">
        <v>11</v>
      </c>
      <c r="K19" s="61">
        <v>7.5862100000000003</v>
      </c>
      <c r="L19" s="62">
        <v>8</v>
      </c>
      <c r="M19" s="61">
        <v>5.5170000000000003</v>
      </c>
      <c r="N19" s="62">
        <v>0</v>
      </c>
      <c r="O19" s="61">
        <v>0</v>
      </c>
      <c r="P19" s="62">
        <v>14</v>
      </c>
      <c r="Q19" s="61">
        <v>9.6552000000000007</v>
      </c>
      <c r="R19" s="62">
        <v>95</v>
      </c>
      <c r="S19" s="61">
        <v>65.517200000000003</v>
      </c>
      <c r="T19" s="64">
        <v>17</v>
      </c>
      <c r="U19" s="57">
        <v>11.7241</v>
      </c>
      <c r="V19" s="60">
        <v>9</v>
      </c>
      <c r="W19" s="57">
        <v>5.6604000000000001</v>
      </c>
      <c r="X19" s="67">
        <v>292</v>
      </c>
      <c r="Y19" s="68">
        <v>100</v>
      </c>
    </row>
    <row r="20" spans="1:25" s="24" customFormat="1" ht="15" customHeight="1" x14ac:dyDescent="0.2">
      <c r="A20" s="22" t="s">
        <v>1</v>
      </c>
      <c r="B20" s="52" t="s">
        <v>34</v>
      </c>
      <c r="C20" s="47">
        <v>337</v>
      </c>
      <c r="D20" s="45">
        <v>46</v>
      </c>
      <c r="E20" s="39">
        <v>13.649900000000001</v>
      </c>
      <c r="F20" s="38">
        <v>291</v>
      </c>
      <c r="G20" s="44">
        <v>86.35</v>
      </c>
      <c r="H20" s="45">
        <v>16</v>
      </c>
      <c r="I20" s="40">
        <v>5.4983000000000004</v>
      </c>
      <c r="J20" s="41">
        <v>2</v>
      </c>
      <c r="K20" s="40">
        <v>0.68728999999999996</v>
      </c>
      <c r="L20" s="42">
        <v>47</v>
      </c>
      <c r="M20" s="40">
        <v>16.151</v>
      </c>
      <c r="N20" s="41">
        <v>11</v>
      </c>
      <c r="O20" s="40">
        <v>3.7801</v>
      </c>
      <c r="P20" s="41">
        <v>206</v>
      </c>
      <c r="Q20" s="40">
        <v>70.790400000000005</v>
      </c>
      <c r="R20" s="41">
        <v>0</v>
      </c>
      <c r="S20" s="40">
        <v>0</v>
      </c>
      <c r="T20" s="43">
        <v>9</v>
      </c>
      <c r="U20" s="39">
        <v>3.0928</v>
      </c>
      <c r="V20" s="45">
        <v>14</v>
      </c>
      <c r="W20" s="39">
        <v>4.1543000000000001</v>
      </c>
      <c r="X20" s="25">
        <v>725</v>
      </c>
      <c r="Y20" s="26">
        <v>100</v>
      </c>
    </row>
    <row r="21" spans="1:25" s="24" customFormat="1" ht="15" customHeight="1" x14ac:dyDescent="0.2">
      <c r="A21" s="22" t="s">
        <v>1</v>
      </c>
      <c r="B21" s="54" t="s">
        <v>35</v>
      </c>
      <c r="C21" s="53">
        <v>3398</v>
      </c>
      <c r="D21" s="60">
        <v>302</v>
      </c>
      <c r="E21" s="57">
        <v>8.8876000000000008</v>
      </c>
      <c r="F21" s="59">
        <v>3096</v>
      </c>
      <c r="G21" s="58">
        <v>91.111999999999995</v>
      </c>
      <c r="H21" s="59">
        <v>7</v>
      </c>
      <c r="I21" s="61">
        <v>0.2261</v>
      </c>
      <c r="J21" s="62">
        <v>43</v>
      </c>
      <c r="K21" s="61">
        <v>1.38889</v>
      </c>
      <c r="L21" s="63">
        <v>893</v>
      </c>
      <c r="M21" s="61">
        <v>28.844000000000001</v>
      </c>
      <c r="N21" s="62">
        <v>1298</v>
      </c>
      <c r="O21" s="61">
        <v>41.9251</v>
      </c>
      <c r="P21" s="62">
        <v>775</v>
      </c>
      <c r="Q21" s="61">
        <v>25.032299999999999</v>
      </c>
      <c r="R21" s="62">
        <v>0</v>
      </c>
      <c r="S21" s="61">
        <v>0</v>
      </c>
      <c r="T21" s="65">
        <v>80</v>
      </c>
      <c r="U21" s="57">
        <v>2.5840000000000001</v>
      </c>
      <c r="V21" s="60">
        <v>233</v>
      </c>
      <c r="W21" s="57">
        <v>6.8570000000000002</v>
      </c>
      <c r="X21" s="67">
        <v>4145</v>
      </c>
      <c r="Y21" s="68">
        <v>100</v>
      </c>
    </row>
    <row r="22" spans="1:25" s="24" customFormat="1" ht="15" customHeight="1" x14ac:dyDescent="0.2">
      <c r="A22" s="22" t="s">
        <v>1</v>
      </c>
      <c r="B22" s="52" t="s">
        <v>36</v>
      </c>
      <c r="C22" s="37">
        <v>575</v>
      </c>
      <c r="D22" s="45">
        <v>22</v>
      </c>
      <c r="E22" s="39">
        <v>3.8260999999999998</v>
      </c>
      <c r="F22" s="45">
        <v>553</v>
      </c>
      <c r="G22" s="44">
        <v>96.174000000000007</v>
      </c>
      <c r="H22" s="38">
        <v>1</v>
      </c>
      <c r="I22" s="40">
        <v>0.18079999999999999</v>
      </c>
      <c r="J22" s="41">
        <v>4</v>
      </c>
      <c r="K22" s="40">
        <v>0.72333000000000003</v>
      </c>
      <c r="L22" s="41">
        <v>26</v>
      </c>
      <c r="M22" s="40">
        <v>4.702</v>
      </c>
      <c r="N22" s="42">
        <v>118</v>
      </c>
      <c r="O22" s="40">
        <v>21.338200000000001</v>
      </c>
      <c r="P22" s="42">
        <v>360</v>
      </c>
      <c r="Q22" s="40">
        <v>65.099500000000006</v>
      </c>
      <c r="R22" s="42">
        <v>0</v>
      </c>
      <c r="S22" s="40">
        <v>0</v>
      </c>
      <c r="T22" s="46">
        <v>44</v>
      </c>
      <c r="U22" s="39">
        <v>7.9565999999999999</v>
      </c>
      <c r="V22" s="45">
        <v>17</v>
      </c>
      <c r="W22" s="39">
        <v>2.9565000000000001</v>
      </c>
      <c r="X22" s="25">
        <v>1886</v>
      </c>
      <c r="Y22" s="26">
        <v>100</v>
      </c>
    </row>
    <row r="23" spans="1:25" s="24" customFormat="1" ht="15" customHeight="1" x14ac:dyDescent="0.2">
      <c r="A23" s="22" t="s">
        <v>1</v>
      </c>
      <c r="B23" s="54" t="s">
        <v>33</v>
      </c>
      <c r="C23" s="53">
        <v>516</v>
      </c>
      <c r="D23" s="59">
        <v>35</v>
      </c>
      <c r="E23" s="57">
        <v>6.7828999999999997</v>
      </c>
      <c r="F23" s="60">
        <v>481</v>
      </c>
      <c r="G23" s="58">
        <v>93.216999999999999</v>
      </c>
      <c r="H23" s="60">
        <v>3</v>
      </c>
      <c r="I23" s="61">
        <v>0.62370000000000003</v>
      </c>
      <c r="J23" s="62">
        <v>2</v>
      </c>
      <c r="K23" s="61">
        <v>0.4158</v>
      </c>
      <c r="L23" s="62">
        <v>57</v>
      </c>
      <c r="M23" s="61">
        <v>11.85</v>
      </c>
      <c r="N23" s="62">
        <v>140</v>
      </c>
      <c r="O23" s="61">
        <v>29.106000000000002</v>
      </c>
      <c r="P23" s="62">
        <v>255</v>
      </c>
      <c r="Q23" s="61">
        <v>53.014600000000002</v>
      </c>
      <c r="R23" s="62">
        <v>0</v>
      </c>
      <c r="S23" s="61">
        <v>0</v>
      </c>
      <c r="T23" s="65">
        <v>24</v>
      </c>
      <c r="U23" s="57">
        <v>4.9896000000000003</v>
      </c>
      <c r="V23" s="59">
        <v>35</v>
      </c>
      <c r="W23" s="57">
        <v>6.7828999999999997</v>
      </c>
      <c r="X23" s="67">
        <v>1343</v>
      </c>
      <c r="Y23" s="68">
        <v>100</v>
      </c>
    </row>
    <row r="24" spans="1:25" s="24" customFormat="1" ht="15" customHeight="1" x14ac:dyDescent="0.2">
      <c r="A24" s="22" t="s">
        <v>1</v>
      </c>
      <c r="B24" s="52" t="s">
        <v>37</v>
      </c>
      <c r="C24" s="37">
        <v>472</v>
      </c>
      <c r="D24" s="45">
        <v>29</v>
      </c>
      <c r="E24" s="39">
        <v>6.1440999999999999</v>
      </c>
      <c r="F24" s="38">
        <v>443</v>
      </c>
      <c r="G24" s="44">
        <v>93.855999999999995</v>
      </c>
      <c r="H24" s="45">
        <v>15</v>
      </c>
      <c r="I24" s="40">
        <v>3.3860000000000001</v>
      </c>
      <c r="J24" s="42">
        <v>0</v>
      </c>
      <c r="K24" s="40">
        <v>0</v>
      </c>
      <c r="L24" s="41">
        <v>56</v>
      </c>
      <c r="M24" s="40">
        <v>12.641</v>
      </c>
      <c r="N24" s="42">
        <v>100</v>
      </c>
      <c r="O24" s="40">
        <v>22.573399999999999</v>
      </c>
      <c r="P24" s="42">
        <v>235</v>
      </c>
      <c r="Q24" s="40">
        <v>53.047400000000003</v>
      </c>
      <c r="R24" s="42">
        <v>1</v>
      </c>
      <c r="S24" s="40">
        <v>0.22570000000000001</v>
      </c>
      <c r="T24" s="46">
        <v>36</v>
      </c>
      <c r="U24" s="39">
        <v>8.1264000000000003</v>
      </c>
      <c r="V24" s="45">
        <v>25</v>
      </c>
      <c r="W24" s="39">
        <v>5.2965999999999998</v>
      </c>
      <c r="X24" s="25">
        <v>1350</v>
      </c>
      <c r="Y24" s="26">
        <v>100</v>
      </c>
    </row>
    <row r="25" spans="1:25" s="24" customFormat="1" ht="15" customHeight="1" x14ac:dyDescent="0.2">
      <c r="A25" s="22" t="s">
        <v>1</v>
      </c>
      <c r="B25" s="54" t="s">
        <v>38</v>
      </c>
      <c r="C25" s="55">
        <v>721</v>
      </c>
      <c r="D25" s="60">
        <v>13</v>
      </c>
      <c r="E25" s="57">
        <v>1.8030999999999999</v>
      </c>
      <c r="F25" s="60">
        <v>708</v>
      </c>
      <c r="G25" s="58">
        <v>98.197000000000003</v>
      </c>
      <c r="H25" s="60">
        <v>0</v>
      </c>
      <c r="I25" s="61">
        <v>0</v>
      </c>
      <c r="J25" s="62">
        <v>1</v>
      </c>
      <c r="K25" s="61">
        <v>0.14124</v>
      </c>
      <c r="L25" s="62">
        <v>30</v>
      </c>
      <c r="M25" s="61">
        <v>4.2370000000000001</v>
      </c>
      <c r="N25" s="62">
        <v>156</v>
      </c>
      <c r="O25" s="61">
        <v>22.033899999999999</v>
      </c>
      <c r="P25" s="63">
        <v>491</v>
      </c>
      <c r="Q25" s="61">
        <v>69.350300000000004</v>
      </c>
      <c r="R25" s="62">
        <v>0</v>
      </c>
      <c r="S25" s="61">
        <v>0</v>
      </c>
      <c r="T25" s="65">
        <v>30</v>
      </c>
      <c r="U25" s="57">
        <v>4.2373000000000003</v>
      </c>
      <c r="V25" s="60">
        <v>13</v>
      </c>
      <c r="W25" s="57">
        <v>1.8030999999999999</v>
      </c>
      <c r="X25" s="67">
        <v>1401</v>
      </c>
      <c r="Y25" s="68">
        <v>100</v>
      </c>
    </row>
    <row r="26" spans="1:25" s="24" customFormat="1" ht="15" customHeight="1" x14ac:dyDescent="0.2">
      <c r="A26" s="22" t="s">
        <v>1</v>
      </c>
      <c r="B26" s="52" t="s">
        <v>39</v>
      </c>
      <c r="C26" s="37">
        <v>395</v>
      </c>
      <c r="D26" s="38">
        <v>120</v>
      </c>
      <c r="E26" s="39">
        <v>30.3797</v>
      </c>
      <c r="F26" s="38">
        <v>275</v>
      </c>
      <c r="G26" s="44">
        <v>69.62</v>
      </c>
      <c r="H26" s="38">
        <v>3</v>
      </c>
      <c r="I26" s="40">
        <v>1.0909</v>
      </c>
      <c r="J26" s="41">
        <v>0</v>
      </c>
      <c r="K26" s="40">
        <v>0</v>
      </c>
      <c r="L26" s="41">
        <v>5</v>
      </c>
      <c r="M26" s="40">
        <v>1.8180000000000001</v>
      </c>
      <c r="N26" s="42">
        <v>165</v>
      </c>
      <c r="O26" s="40">
        <v>60</v>
      </c>
      <c r="P26" s="42">
        <v>92</v>
      </c>
      <c r="Q26" s="40">
        <v>33.454500000000003</v>
      </c>
      <c r="R26" s="41">
        <v>0</v>
      </c>
      <c r="S26" s="40">
        <v>0</v>
      </c>
      <c r="T26" s="46">
        <v>10</v>
      </c>
      <c r="U26" s="39">
        <v>3.6364000000000001</v>
      </c>
      <c r="V26" s="38">
        <v>0</v>
      </c>
      <c r="W26" s="39">
        <v>0</v>
      </c>
      <c r="X26" s="25">
        <v>1365</v>
      </c>
      <c r="Y26" s="26">
        <v>100</v>
      </c>
    </row>
    <row r="27" spans="1:25" s="24" customFormat="1" ht="15" customHeight="1" x14ac:dyDescent="0.2">
      <c r="A27" s="22" t="s">
        <v>1</v>
      </c>
      <c r="B27" s="54" t="s">
        <v>42</v>
      </c>
      <c r="C27" s="55">
        <v>201</v>
      </c>
      <c r="D27" s="59">
        <v>32</v>
      </c>
      <c r="E27" s="57">
        <v>15.920400000000001</v>
      </c>
      <c r="F27" s="60">
        <v>169</v>
      </c>
      <c r="G27" s="58">
        <v>84.08</v>
      </c>
      <c r="H27" s="59">
        <v>1</v>
      </c>
      <c r="I27" s="61">
        <v>0.5917</v>
      </c>
      <c r="J27" s="62">
        <v>1</v>
      </c>
      <c r="K27" s="61">
        <v>0.59172000000000002</v>
      </c>
      <c r="L27" s="62">
        <v>1</v>
      </c>
      <c r="M27" s="61">
        <v>0.59199999999999997</v>
      </c>
      <c r="N27" s="62">
        <v>18</v>
      </c>
      <c r="O27" s="61">
        <v>10.6509</v>
      </c>
      <c r="P27" s="63">
        <v>144</v>
      </c>
      <c r="Q27" s="61">
        <v>85.207099999999997</v>
      </c>
      <c r="R27" s="62">
        <v>0</v>
      </c>
      <c r="S27" s="61">
        <v>0</v>
      </c>
      <c r="T27" s="65">
        <v>4</v>
      </c>
      <c r="U27" s="57">
        <v>2.3668999999999998</v>
      </c>
      <c r="V27" s="59">
        <v>5</v>
      </c>
      <c r="W27" s="57">
        <v>2.4876</v>
      </c>
      <c r="X27" s="67">
        <v>579</v>
      </c>
      <c r="Y27" s="68">
        <v>100</v>
      </c>
    </row>
    <row r="28" spans="1:25" s="24" customFormat="1" ht="15" customHeight="1" x14ac:dyDescent="0.2">
      <c r="A28" s="22" t="s">
        <v>1</v>
      </c>
      <c r="B28" s="52" t="s">
        <v>41</v>
      </c>
      <c r="C28" s="47">
        <v>1072</v>
      </c>
      <c r="D28" s="38">
        <v>178</v>
      </c>
      <c r="E28" s="39">
        <v>16.604500000000002</v>
      </c>
      <c r="F28" s="45">
        <v>894</v>
      </c>
      <c r="G28" s="44">
        <v>83.396000000000001</v>
      </c>
      <c r="H28" s="45">
        <v>3</v>
      </c>
      <c r="I28" s="40">
        <v>0.33560000000000001</v>
      </c>
      <c r="J28" s="42">
        <v>3</v>
      </c>
      <c r="K28" s="40">
        <v>0.33556999999999998</v>
      </c>
      <c r="L28" s="42">
        <v>71</v>
      </c>
      <c r="M28" s="40">
        <v>7.9420000000000002</v>
      </c>
      <c r="N28" s="42">
        <v>514</v>
      </c>
      <c r="O28" s="40">
        <v>57.494399999999999</v>
      </c>
      <c r="P28" s="41">
        <v>261</v>
      </c>
      <c r="Q28" s="40">
        <v>29.194600000000001</v>
      </c>
      <c r="R28" s="42">
        <v>0</v>
      </c>
      <c r="S28" s="40">
        <v>0</v>
      </c>
      <c r="T28" s="43">
        <v>42</v>
      </c>
      <c r="U28" s="39">
        <v>4.6980000000000004</v>
      </c>
      <c r="V28" s="38">
        <v>38</v>
      </c>
      <c r="W28" s="39">
        <v>3.5448</v>
      </c>
      <c r="X28" s="25">
        <v>1414</v>
      </c>
      <c r="Y28" s="26">
        <v>100</v>
      </c>
    </row>
    <row r="29" spans="1:25" s="24" customFormat="1" ht="15" customHeight="1" x14ac:dyDescent="0.2">
      <c r="A29" s="22" t="s">
        <v>1</v>
      </c>
      <c r="B29" s="54" t="s">
        <v>40</v>
      </c>
      <c r="C29" s="53">
        <v>452</v>
      </c>
      <c r="D29" s="60">
        <v>56</v>
      </c>
      <c r="E29" s="57">
        <v>12.3894</v>
      </c>
      <c r="F29" s="60">
        <v>396</v>
      </c>
      <c r="G29" s="58">
        <v>87.611000000000004</v>
      </c>
      <c r="H29" s="60">
        <v>1</v>
      </c>
      <c r="I29" s="61">
        <v>0.2525</v>
      </c>
      <c r="J29" s="62">
        <v>11</v>
      </c>
      <c r="K29" s="61">
        <v>2.7777799999999999</v>
      </c>
      <c r="L29" s="63">
        <v>96</v>
      </c>
      <c r="M29" s="61">
        <v>24.242000000000001</v>
      </c>
      <c r="N29" s="62">
        <v>55</v>
      </c>
      <c r="O29" s="61">
        <v>13.8889</v>
      </c>
      <c r="P29" s="63">
        <v>213</v>
      </c>
      <c r="Q29" s="61">
        <v>53.7879</v>
      </c>
      <c r="R29" s="62">
        <v>0</v>
      </c>
      <c r="S29" s="61">
        <v>0</v>
      </c>
      <c r="T29" s="65">
        <v>20</v>
      </c>
      <c r="U29" s="57">
        <v>5.0505000000000004</v>
      </c>
      <c r="V29" s="60">
        <v>36</v>
      </c>
      <c r="W29" s="57">
        <v>7.9645999999999999</v>
      </c>
      <c r="X29" s="67">
        <v>1870</v>
      </c>
      <c r="Y29" s="68">
        <v>99.412000000000006</v>
      </c>
    </row>
    <row r="30" spans="1:25" s="24" customFormat="1" ht="15" customHeight="1" x14ac:dyDescent="0.2">
      <c r="A30" s="22" t="s">
        <v>1</v>
      </c>
      <c r="B30" s="52" t="s">
        <v>43</v>
      </c>
      <c r="C30" s="37">
        <v>674</v>
      </c>
      <c r="D30" s="38">
        <v>39</v>
      </c>
      <c r="E30" s="39">
        <v>5.7864000000000004</v>
      </c>
      <c r="F30" s="45">
        <v>635</v>
      </c>
      <c r="G30" s="44">
        <v>94.213999999999999</v>
      </c>
      <c r="H30" s="45">
        <v>14</v>
      </c>
      <c r="I30" s="40">
        <v>2.2046999999999999</v>
      </c>
      <c r="J30" s="41">
        <v>1</v>
      </c>
      <c r="K30" s="40">
        <v>0.15748000000000001</v>
      </c>
      <c r="L30" s="42">
        <v>31</v>
      </c>
      <c r="M30" s="40">
        <v>4.8819999999999997</v>
      </c>
      <c r="N30" s="42">
        <v>81</v>
      </c>
      <c r="O30" s="40">
        <v>12.7559</v>
      </c>
      <c r="P30" s="42">
        <v>483</v>
      </c>
      <c r="Q30" s="40">
        <v>76.063000000000002</v>
      </c>
      <c r="R30" s="42">
        <v>0</v>
      </c>
      <c r="S30" s="40">
        <v>0</v>
      </c>
      <c r="T30" s="43">
        <v>25</v>
      </c>
      <c r="U30" s="39">
        <v>3.9369999999999998</v>
      </c>
      <c r="V30" s="38">
        <v>9</v>
      </c>
      <c r="W30" s="39">
        <v>1.3352999999999999</v>
      </c>
      <c r="X30" s="25">
        <v>3559</v>
      </c>
      <c r="Y30" s="26">
        <v>100</v>
      </c>
    </row>
    <row r="31" spans="1:25" s="24" customFormat="1" ht="15" customHeight="1" x14ac:dyDescent="0.2">
      <c r="A31" s="22" t="s">
        <v>1</v>
      </c>
      <c r="B31" s="54" t="s">
        <v>44</v>
      </c>
      <c r="C31" s="55">
        <v>1313</v>
      </c>
      <c r="D31" s="60">
        <v>33</v>
      </c>
      <c r="E31" s="57">
        <v>2.5133000000000001</v>
      </c>
      <c r="F31" s="59">
        <v>1280</v>
      </c>
      <c r="G31" s="58">
        <v>97.486999999999995</v>
      </c>
      <c r="H31" s="60">
        <v>79</v>
      </c>
      <c r="I31" s="61">
        <v>6.1718999999999999</v>
      </c>
      <c r="J31" s="63">
        <v>23</v>
      </c>
      <c r="K31" s="61">
        <v>1.79688</v>
      </c>
      <c r="L31" s="62">
        <v>110</v>
      </c>
      <c r="M31" s="61">
        <v>8.5939999999999994</v>
      </c>
      <c r="N31" s="63">
        <v>346</v>
      </c>
      <c r="O31" s="61">
        <v>27.031300000000002</v>
      </c>
      <c r="P31" s="62">
        <v>638</v>
      </c>
      <c r="Q31" s="61">
        <v>49.843800000000002</v>
      </c>
      <c r="R31" s="62">
        <v>0</v>
      </c>
      <c r="S31" s="61">
        <v>0</v>
      </c>
      <c r="T31" s="64">
        <v>84</v>
      </c>
      <c r="U31" s="57">
        <v>6.5625</v>
      </c>
      <c r="V31" s="60">
        <v>45</v>
      </c>
      <c r="W31" s="57">
        <v>3.4272999999999998</v>
      </c>
      <c r="X31" s="67">
        <v>2232</v>
      </c>
      <c r="Y31" s="68">
        <v>100</v>
      </c>
    </row>
    <row r="32" spans="1:25" s="24" customFormat="1" ht="15" customHeight="1" x14ac:dyDescent="0.2">
      <c r="A32" s="22" t="s">
        <v>1</v>
      </c>
      <c r="B32" s="52" t="s">
        <v>46</v>
      </c>
      <c r="C32" s="37">
        <v>287</v>
      </c>
      <c r="D32" s="45">
        <v>7</v>
      </c>
      <c r="E32" s="39">
        <v>2.4390000000000001</v>
      </c>
      <c r="F32" s="38">
        <v>280</v>
      </c>
      <c r="G32" s="44">
        <v>97.561000000000007</v>
      </c>
      <c r="H32" s="38">
        <v>1</v>
      </c>
      <c r="I32" s="40">
        <v>0.35709999999999997</v>
      </c>
      <c r="J32" s="42">
        <v>0</v>
      </c>
      <c r="K32" s="40">
        <v>0</v>
      </c>
      <c r="L32" s="42">
        <v>5</v>
      </c>
      <c r="M32" s="40">
        <v>1.786</v>
      </c>
      <c r="N32" s="42">
        <v>180</v>
      </c>
      <c r="O32" s="40">
        <v>64.285700000000006</v>
      </c>
      <c r="P32" s="41">
        <v>91</v>
      </c>
      <c r="Q32" s="40">
        <v>32.5</v>
      </c>
      <c r="R32" s="41">
        <v>0</v>
      </c>
      <c r="S32" s="40">
        <v>0</v>
      </c>
      <c r="T32" s="46">
        <v>3</v>
      </c>
      <c r="U32" s="39">
        <v>1.0713999999999999</v>
      </c>
      <c r="V32" s="45">
        <v>2</v>
      </c>
      <c r="W32" s="39">
        <v>0.69689999999999996</v>
      </c>
      <c r="X32" s="25">
        <v>960</v>
      </c>
      <c r="Y32" s="26">
        <v>100</v>
      </c>
    </row>
    <row r="33" spans="1:25" s="24" customFormat="1" ht="15" customHeight="1" x14ac:dyDescent="0.2">
      <c r="A33" s="22" t="s">
        <v>1</v>
      </c>
      <c r="B33" s="54" t="s">
        <v>45</v>
      </c>
      <c r="C33" s="53">
        <v>1124</v>
      </c>
      <c r="D33" s="59">
        <v>118</v>
      </c>
      <c r="E33" s="57">
        <v>10.498200000000001</v>
      </c>
      <c r="F33" s="59">
        <v>1006</v>
      </c>
      <c r="G33" s="58">
        <v>89.501999999999995</v>
      </c>
      <c r="H33" s="59">
        <v>6</v>
      </c>
      <c r="I33" s="61">
        <v>0.59640000000000004</v>
      </c>
      <c r="J33" s="62">
        <v>1</v>
      </c>
      <c r="K33" s="61">
        <v>9.9400000000000002E-2</v>
      </c>
      <c r="L33" s="63">
        <v>41</v>
      </c>
      <c r="M33" s="61">
        <v>4.0759999999999996</v>
      </c>
      <c r="N33" s="62">
        <v>186</v>
      </c>
      <c r="O33" s="61">
        <v>18.489100000000001</v>
      </c>
      <c r="P33" s="62">
        <v>718</v>
      </c>
      <c r="Q33" s="61">
        <v>71.371799999999993</v>
      </c>
      <c r="R33" s="63">
        <v>0</v>
      </c>
      <c r="S33" s="61">
        <v>0</v>
      </c>
      <c r="T33" s="65">
        <v>54</v>
      </c>
      <c r="U33" s="57">
        <v>5.3677999999999999</v>
      </c>
      <c r="V33" s="59">
        <v>25</v>
      </c>
      <c r="W33" s="57">
        <v>2.2242000000000002</v>
      </c>
      <c r="X33" s="67">
        <v>2381</v>
      </c>
      <c r="Y33" s="68">
        <v>100</v>
      </c>
    </row>
    <row r="34" spans="1:25" s="24" customFormat="1" ht="15" customHeight="1" x14ac:dyDescent="0.2">
      <c r="A34" s="22" t="s">
        <v>1</v>
      </c>
      <c r="B34" s="52" t="s">
        <v>47</v>
      </c>
      <c r="C34" s="47">
        <v>169</v>
      </c>
      <c r="D34" s="45">
        <v>19</v>
      </c>
      <c r="E34" s="39">
        <v>11.242599999999999</v>
      </c>
      <c r="F34" s="45">
        <v>150</v>
      </c>
      <c r="G34" s="44">
        <v>88.757000000000005</v>
      </c>
      <c r="H34" s="38">
        <v>25</v>
      </c>
      <c r="I34" s="40">
        <v>16.666699999999999</v>
      </c>
      <c r="J34" s="42">
        <v>2</v>
      </c>
      <c r="K34" s="40">
        <v>1.3333299999999999</v>
      </c>
      <c r="L34" s="41">
        <v>7</v>
      </c>
      <c r="M34" s="40">
        <v>4.6669999999999998</v>
      </c>
      <c r="N34" s="42">
        <v>6</v>
      </c>
      <c r="O34" s="40">
        <v>4</v>
      </c>
      <c r="P34" s="41">
        <v>105</v>
      </c>
      <c r="Q34" s="40">
        <v>70</v>
      </c>
      <c r="R34" s="41">
        <v>0</v>
      </c>
      <c r="S34" s="40">
        <v>0</v>
      </c>
      <c r="T34" s="43">
        <v>5</v>
      </c>
      <c r="U34" s="39">
        <v>3.3332999999999999</v>
      </c>
      <c r="V34" s="45">
        <v>2</v>
      </c>
      <c r="W34" s="39">
        <v>1.1834</v>
      </c>
      <c r="X34" s="25">
        <v>823</v>
      </c>
      <c r="Y34" s="26">
        <v>96.233000000000004</v>
      </c>
    </row>
    <row r="35" spans="1:25" s="24" customFormat="1" ht="15" customHeight="1" x14ac:dyDescent="0.2">
      <c r="A35" s="22" t="s">
        <v>1</v>
      </c>
      <c r="B35" s="54" t="s">
        <v>50</v>
      </c>
      <c r="C35" s="55">
        <v>334</v>
      </c>
      <c r="D35" s="59">
        <v>8</v>
      </c>
      <c r="E35" s="57">
        <v>2.3952</v>
      </c>
      <c r="F35" s="59">
        <v>326</v>
      </c>
      <c r="G35" s="58">
        <v>97.605000000000004</v>
      </c>
      <c r="H35" s="59">
        <v>10</v>
      </c>
      <c r="I35" s="61">
        <v>3.0674999999999999</v>
      </c>
      <c r="J35" s="62">
        <v>2</v>
      </c>
      <c r="K35" s="61">
        <v>0.61350000000000005</v>
      </c>
      <c r="L35" s="63">
        <v>45</v>
      </c>
      <c r="M35" s="61">
        <v>13.804</v>
      </c>
      <c r="N35" s="62">
        <v>45</v>
      </c>
      <c r="O35" s="61">
        <v>13.803699999999999</v>
      </c>
      <c r="P35" s="63">
        <v>193</v>
      </c>
      <c r="Q35" s="61">
        <v>59.202500000000001</v>
      </c>
      <c r="R35" s="62">
        <v>0</v>
      </c>
      <c r="S35" s="61">
        <v>0</v>
      </c>
      <c r="T35" s="65">
        <v>31</v>
      </c>
      <c r="U35" s="57">
        <v>9.5091999999999999</v>
      </c>
      <c r="V35" s="59">
        <v>6</v>
      </c>
      <c r="W35" s="57">
        <v>1.7964</v>
      </c>
      <c r="X35" s="67">
        <v>1055</v>
      </c>
      <c r="Y35" s="68">
        <v>100</v>
      </c>
    </row>
    <row r="36" spans="1:25" s="24" customFormat="1" ht="15" customHeight="1" x14ac:dyDescent="0.2">
      <c r="A36" s="22" t="s">
        <v>1</v>
      </c>
      <c r="B36" s="52" t="s">
        <v>54</v>
      </c>
      <c r="C36" s="47">
        <v>410</v>
      </c>
      <c r="D36" s="45">
        <v>29</v>
      </c>
      <c r="E36" s="39">
        <v>7.0731999999999999</v>
      </c>
      <c r="F36" s="38">
        <v>381</v>
      </c>
      <c r="G36" s="44">
        <v>92.927000000000007</v>
      </c>
      <c r="H36" s="45">
        <v>9</v>
      </c>
      <c r="I36" s="40">
        <v>2.3622000000000001</v>
      </c>
      <c r="J36" s="42">
        <v>1</v>
      </c>
      <c r="K36" s="40">
        <v>0.26246999999999998</v>
      </c>
      <c r="L36" s="42">
        <v>104</v>
      </c>
      <c r="M36" s="40">
        <v>27.297000000000001</v>
      </c>
      <c r="N36" s="41">
        <v>112</v>
      </c>
      <c r="O36" s="40">
        <v>29.3963</v>
      </c>
      <c r="P36" s="41">
        <v>126</v>
      </c>
      <c r="Q36" s="40">
        <v>33.070900000000002</v>
      </c>
      <c r="R36" s="42">
        <v>4</v>
      </c>
      <c r="S36" s="40">
        <v>1.0499000000000001</v>
      </c>
      <c r="T36" s="46">
        <v>25</v>
      </c>
      <c r="U36" s="39">
        <v>6.5617000000000001</v>
      </c>
      <c r="V36" s="45">
        <v>61</v>
      </c>
      <c r="W36" s="39">
        <v>14.878</v>
      </c>
      <c r="X36" s="25">
        <v>704</v>
      </c>
      <c r="Y36" s="26">
        <v>100</v>
      </c>
    </row>
    <row r="37" spans="1:25" s="24" customFormat="1" ht="15" customHeight="1" x14ac:dyDescent="0.2">
      <c r="A37" s="22" t="s">
        <v>1</v>
      </c>
      <c r="B37" s="54" t="s">
        <v>51</v>
      </c>
      <c r="C37" s="53">
        <v>504</v>
      </c>
      <c r="D37" s="59">
        <v>110</v>
      </c>
      <c r="E37" s="57">
        <v>21.825399999999998</v>
      </c>
      <c r="F37" s="60">
        <v>394</v>
      </c>
      <c r="G37" s="58">
        <v>78.174999999999997</v>
      </c>
      <c r="H37" s="60">
        <v>0</v>
      </c>
      <c r="I37" s="61">
        <v>0</v>
      </c>
      <c r="J37" s="62">
        <v>2</v>
      </c>
      <c r="K37" s="61">
        <v>0.50761000000000001</v>
      </c>
      <c r="L37" s="62">
        <v>27</v>
      </c>
      <c r="M37" s="61">
        <v>6.8529999999999998</v>
      </c>
      <c r="N37" s="62">
        <v>6</v>
      </c>
      <c r="O37" s="61">
        <v>1.5227999999999999</v>
      </c>
      <c r="P37" s="62">
        <v>351</v>
      </c>
      <c r="Q37" s="61">
        <v>89.086299999999994</v>
      </c>
      <c r="R37" s="63">
        <v>0</v>
      </c>
      <c r="S37" s="61">
        <v>0</v>
      </c>
      <c r="T37" s="65">
        <v>8</v>
      </c>
      <c r="U37" s="57">
        <v>2.0305</v>
      </c>
      <c r="V37" s="59">
        <v>4</v>
      </c>
      <c r="W37" s="57">
        <v>0.79369999999999996</v>
      </c>
      <c r="X37" s="67">
        <v>491</v>
      </c>
      <c r="Y37" s="68">
        <v>100</v>
      </c>
    </row>
    <row r="38" spans="1:25" s="24" customFormat="1" ht="15" customHeight="1" x14ac:dyDescent="0.2">
      <c r="A38" s="22" t="s">
        <v>1</v>
      </c>
      <c r="B38" s="52" t="s">
        <v>52</v>
      </c>
      <c r="C38" s="37">
        <v>802</v>
      </c>
      <c r="D38" s="45">
        <v>55</v>
      </c>
      <c r="E38" s="39">
        <v>6.8578999999999999</v>
      </c>
      <c r="F38" s="38">
        <v>747</v>
      </c>
      <c r="G38" s="44">
        <v>93.141999999999996</v>
      </c>
      <c r="H38" s="38">
        <v>0</v>
      </c>
      <c r="I38" s="40">
        <v>0</v>
      </c>
      <c r="J38" s="42">
        <v>17</v>
      </c>
      <c r="K38" s="40">
        <v>2.2757700000000001</v>
      </c>
      <c r="L38" s="42">
        <v>182</v>
      </c>
      <c r="M38" s="40">
        <v>24.364000000000001</v>
      </c>
      <c r="N38" s="42">
        <v>244</v>
      </c>
      <c r="O38" s="40">
        <v>32.664000000000001</v>
      </c>
      <c r="P38" s="42">
        <v>291</v>
      </c>
      <c r="Q38" s="40">
        <v>38.955800000000004</v>
      </c>
      <c r="R38" s="42">
        <v>1</v>
      </c>
      <c r="S38" s="40">
        <v>0.13389999999999999</v>
      </c>
      <c r="T38" s="43">
        <v>12</v>
      </c>
      <c r="U38" s="39">
        <v>1.6064000000000001</v>
      </c>
      <c r="V38" s="45">
        <v>24</v>
      </c>
      <c r="W38" s="39">
        <v>2.9925000000000002</v>
      </c>
      <c r="X38" s="25">
        <v>2561</v>
      </c>
      <c r="Y38" s="26">
        <v>100</v>
      </c>
    </row>
    <row r="39" spans="1:25" s="24" customFormat="1" ht="15" customHeight="1" x14ac:dyDescent="0.2">
      <c r="A39" s="22" t="s">
        <v>1</v>
      </c>
      <c r="B39" s="54" t="s">
        <v>53</v>
      </c>
      <c r="C39" s="53">
        <v>179</v>
      </c>
      <c r="D39" s="60">
        <v>1</v>
      </c>
      <c r="E39" s="57">
        <v>0.55869999999999997</v>
      </c>
      <c r="F39" s="60">
        <v>178</v>
      </c>
      <c r="G39" s="58">
        <v>99.441000000000003</v>
      </c>
      <c r="H39" s="59">
        <v>30</v>
      </c>
      <c r="I39" s="61">
        <v>16.853899999999999</v>
      </c>
      <c r="J39" s="62">
        <v>0</v>
      </c>
      <c r="K39" s="61">
        <v>0</v>
      </c>
      <c r="L39" s="63">
        <v>99</v>
      </c>
      <c r="M39" s="61">
        <v>55.618000000000002</v>
      </c>
      <c r="N39" s="62">
        <v>8</v>
      </c>
      <c r="O39" s="61">
        <v>4.4943999999999997</v>
      </c>
      <c r="P39" s="63">
        <v>39</v>
      </c>
      <c r="Q39" s="61">
        <v>21.9101</v>
      </c>
      <c r="R39" s="62">
        <v>0</v>
      </c>
      <c r="S39" s="61">
        <v>0</v>
      </c>
      <c r="T39" s="65">
        <v>2</v>
      </c>
      <c r="U39" s="57">
        <v>1.1235999999999999</v>
      </c>
      <c r="V39" s="60">
        <v>28</v>
      </c>
      <c r="W39" s="57">
        <v>15.6425</v>
      </c>
      <c r="X39" s="67">
        <v>866</v>
      </c>
      <c r="Y39" s="68">
        <v>100</v>
      </c>
    </row>
    <row r="40" spans="1:25" s="24" customFormat="1" ht="15" customHeight="1" x14ac:dyDescent="0.2">
      <c r="A40" s="22" t="s">
        <v>1</v>
      </c>
      <c r="B40" s="52" t="s">
        <v>55</v>
      </c>
      <c r="C40" s="47">
        <v>1464</v>
      </c>
      <c r="D40" s="45">
        <v>44</v>
      </c>
      <c r="E40" s="39">
        <v>3.0055000000000001</v>
      </c>
      <c r="F40" s="38">
        <v>1420</v>
      </c>
      <c r="G40" s="44">
        <v>96.995000000000005</v>
      </c>
      <c r="H40" s="38">
        <v>9</v>
      </c>
      <c r="I40" s="40">
        <v>0.63380000000000003</v>
      </c>
      <c r="J40" s="42">
        <v>25</v>
      </c>
      <c r="K40" s="40">
        <v>1.7605599999999999</v>
      </c>
      <c r="L40" s="42">
        <v>392</v>
      </c>
      <c r="M40" s="40">
        <v>27.606000000000002</v>
      </c>
      <c r="N40" s="41">
        <v>563</v>
      </c>
      <c r="O40" s="40">
        <v>39.6479</v>
      </c>
      <c r="P40" s="41">
        <v>403</v>
      </c>
      <c r="Q40" s="40">
        <v>28.380299999999998</v>
      </c>
      <c r="R40" s="42">
        <v>0</v>
      </c>
      <c r="S40" s="40">
        <v>0</v>
      </c>
      <c r="T40" s="43">
        <v>28</v>
      </c>
      <c r="U40" s="39">
        <v>1.9718</v>
      </c>
      <c r="V40" s="45">
        <v>122</v>
      </c>
      <c r="W40" s="39">
        <v>8.3332999999999995</v>
      </c>
      <c r="X40" s="25">
        <v>4873</v>
      </c>
      <c r="Y40" s="26">
        <v>100</v>
      </c>
    </row>
    <row r="41" spans="1:25" s="24" customFormat="1" ht="15" customHeight="1" x14ac:dyDescent="0.2">
      <c r="A41" s="22" t="s">
        <v>1</v>
      </c>
      <c r="B41" s="54" t="s">
        <v>48</v>
      </c>
      <c r="C41" s="53">
        <v>1331</v>
      </c>
      <c r="D41" s="60">
        <v>109</v>
      </c>
      <c r="E41" s="57">
        <v>8.1892999999999994</v>
      </c>
      <c r="F41" s="59">
        <v>1222</v>
      </c>
      <c r="G41" s="58">
        <v>91.811000000000007</v>
      </c>
      <c r="H41" s="59">
        <v>6</v>
      </c>
      <c r="I41" s="61">
        <v>0.49099999999999999</v>
      </c>
      <c r="J41" s="62">
        <v>3</v>
      </c>
      <c r="K41" s="61">
        <v>0.2455</v>
      </c>
      <c r="L41" s="62">
        <v>174</v>
      </c>
      <c r="M41" s="61">
        <v>14.239000000000001</v>
      </c>
      <c r="N41" s="62">
        <v>612</v>
      </c>
      <c r="O41" s="61">
        <v>50.081800000000001</v>
      </c>
      <c r="P41" s="63">
        <v>364</v>
      </c>
      <c r="Q41" s="61">
        <v>29.787199999999999</v>
      </c>
      <c r="R41" s="63">
        <v>2</v>
      </c>
      <c r="S41" s="61">
        <v>0.16370000000000001</v>
      </c>
      <c r="T41" s="64">
        <v>61</v>
      </c>
      <c r="U41" s="57">
        <v>4.9917999999999996</v>
      </c>
      <c r="V41" s="60">
        <v>95</v>
      </c>
      <c r="W41" s="57">
        <v>7.1375000000000002</v>
      </c>
      <c r="X41" s="67">
        <v>2661</v>
      </c>
      <c r="Y41" s="68">
        <v>100</v>
      </c>
    </row>
    <row r="42" spans="1:25" s="24" customFormat="1" ht="15" customHeight="1" x14ac:dyDescent="0.2">
      <c r="A42" s="22" t="s">
        <v>1</v>
      </c>
      <c r="B42" s="52" t="s">
        <v>49</v>
      </c>
      <c r="C42" s="47">
        <v>111</v>
      </c>
      <c r="D42" s="45">
        <v>5</v>
      </c>
      <c r="E42" s="39">
        <v>4.5045000000000002</v>
      </c>
      <c r="F42" s="38">
        <v>106</v>
      </c>
      <c r="G42" s="44">
        <v>95.495000000000005</v>
      </c>
      <c r="H42" s="38">
        <v>28</v>
      </c>
      <c r="I42" s="40">
        <v>26.415099999999999</v>
      </c>
      <c r="J42" s="42">
        <v>0</v>
      </c>
      <c r="K42" s="40">
        <v>0</v>
      </c>
      <c r="L42" s="42">
        <v>6</v>
      </c>
      <c r="M42" s="40">
        <v>5.66</v>
      </c>
      <c r="N42" s="41">
        <v>8</v>
      </c>
      <c r="O42" s="40">
        <v>7.5472000000000001</v>
      </c>
      <c r="P42" s="41">
        <v>63</v>
      </c>
      <c r="Q42" s="40">
        <v>59.433999999999997</v>
      </c>
      <c r="R42" s="41">
        <v>0</v>
      </c>
      <c r="S42" s="40">
        <v>0</v>
      </c>
      <c r="T42" s="43">
        <v>1</v>
      </c>
      <c r="U42" s="39">
        <v>0.94340000000000002</v>
      </c>
      <c r="V42" s="45">
        <v>0</v>
      </c>
      <c r="W42" s="39">
        <v>0</v>
      </c>
      <c r="X42" s="25">
        <v>483</v>
      </c>
      <c r="Y42" s="26">
        <v>100</v>
      </c>
    </row>
    <row r="43" spans="1:25" s="24" customFormat="1" ht="15" customHeight="1" x14ac:dyDescent="0.2">
      <c r="A43" s="22" t="s">
        <v>1</v>
      </c>
      <c r="B43" s="54" t="s">
        <v>56</v>
      </c>
      <c r="C43" s="53">
        <v>842</v>
      </c>
      <c r="D43" s="59">
        <v>61</v>
      </c>
      <c r="E43" s="57">
        <v>7.2446999999999999</v>
      </c>
      <c r="F43" s="59">
        <v>781</v>
      </c>
      <c r="G43" s="58">
        <v>92.754999999999995</v>
      </c>
      <c r="H43" s="60">
        <v>0</v>
      </c>
      <c r="I43" s="61">
        <v>0</v>
      </c>
      <c r="J43" s="62">
        <v>2</v>
      </c>
      <c r="K43" s="61">
        <v>0.25607999999999997</v>
      </c>
      <c r="L43" s="63">
        <v>29</v>
      </c>
      <c r="M43" s="61">
        <v>3.7130000000000001</v>
      </c>
      <c r="N43" s="62">
        <v>255</v>
      </c>
      <c r="O43" s="61">
        <v>32.650399999999998</v>
      </c>
      <c r="P43" s="62">
        <v>438</v>
      </c>
      <c r="Q43" s="61">
        <v>56.081899999999997</v>
      </c>
      <c r="R43" s="62">
        <v>1</v>
      </c>
      <c r="S43" s="61">
        <v>0.128</v>
      </c>
      <c r="T43" s="64">
        <v>56</v>
      </c>
      <c r="U43" s="57">
        <v>7.1703000000000001</v>
      </c>
      <c r="V43" s="59">
        <v>12</v>
      </c>
      <c r="W43" s="57">
        <v>1.4252</v>
      </c>
      <c r="X43" s="67">
        <v>3593</v>
      </c>
      <c r="Y43" s="68">
        <v>100</v>
      </c>
    </row>
    <row r="44" spans="1:25" s="24" customFormat="1" ht="15" customHeight="1" x14ac:dyDescent="0.2">
      <c r="A44" s="22" t="s">
        <v>1</v>
      </c>
      <c r="B44" s="52" t="s">
        <v>57</v>
      </c>
      <c r="C44" s="37">
        <v>505</v>
      </c>
      <c r="D44" s="45">
        <v>35</v>
      </c>
      <c r="E44" s="39">
        <v>6.9306999999999999</v>
      </c>
      <c r="F44" s="45">
        <v>470</v>
      </c>
      <c r="G44" s="44">
        <v>93.069000000000003</v>
      </c>
      <c r="H44" s="38">
        <v>74</v>
      </c>
      <c r="I44" s="40">
        <v>15.7447</v>
      </c>
      <c r="J44" s="41">
        <v>1</v>
      </c>
      <c r="K44" s="40">
        <v>0.21276999999999999</v>
      </c>
      <c r="L44" s="42">
        <v>54</v>
      </c>
      <c r="M44" s="40">
        <v>11.489000000000001</v>
      </c>
      <c r="N44" s="42">
        <v>112</v>
      </c>
      <c r="O44" s="40">
        <v>23.829799999999999</v>
      </c>
      <c r="P44" s="42">
        <v>188</v>
      </c>
      <c r="Q44" s="40">
        <v>40</v>
      </c>
      <c r="R44" s="41">
        <v>5</v>
      </c>
      <c r="S44" s="40">
        <v>1.0638000000000001</v>
      </c>
      <c r="T44" s="46">
        <v>36</v>
      </c>
      <c r="U44" s="39">
        <v>7.6596000000000002</v>
      </c>
      <c r="V44" s="45">
        <v>24</v>
      </c>
      <c r="W44" s="39">
        <v>4.7525000000000004</v>
      </c>
      <c r="X44" s="25">
        <v>1816</v>
      </c>
      <c r="Y44" s="26">
        <v>100</v>
      </c>
    </row>
    <row r="45" spans="1:25" s="24" customFormat="1" ht="15" customHeight="1" x14ac:dyDescent="0.2">
      <c r="A45" s="22" t="s">
        <v>1</v>
      </c>
      <c r="B45" s="54" t="s">
        <v>58</v>
      </c>
      <c r="C45" s="53">
        <v>262</v>
      </c>
      <c r="D45" s="60">
        <v>38</v>
      </c>
      <c r="E45" s="57">
        <v>14.5038</v>
      </c>
      <c r="F45" s="59">
        <v>224</v>
      </c>
      <c r="G45" s="58">
        <v>85.495999999999995</v>
      </c>
      <c r="H45" s="59">
        <v>8</v>
      </c>
      <c r="I45" s="61">
        <v>3.5714000000000001</v>
      </c>
      <c r="J45" s="62">
        <v>0</v>
      </c>
      <c r="K45" s="61">
        <v>0</v>
      </c>
      <c r="L45" s="63">
        <v>49</v>
      </c>
      <c r="M45" s="61">
        <v>21.875</v>
      </c>
      <c r="N45" s="62">
        <v>2</v>
      </c>
      <c r="O45" s="61">
        <v>0.89290000000000003</v>
      </c>
      <c r="P45" s="63">
        <v>152</v>
      </c>
      <c r="Q45" s="61">
        <v>67.857100000000003</v>
      </c>
      <c r="R45" s="62">
        <v>0</v>
      </c>
      <c r="S45" s="61">
        <v>0</v>
      </c>
      <c r="T45" s="64">
        <v>13</v>
      </c>
      <c r="U45" s="57">
        <v>5.8036000000000003</v>
      </c>
      <c r="V45" s="60">
        <v>9</v>
      </c>
      <c r="W45" s="57">
        <v>3.4350999999999998</v>
      </c>
      <c r="X45" s="67">
        <v>1289</v>
      </c>
      <c r="Y45" s="68">
        <v>100</v>
      </c>
    </row>
    <row r="46" spans="1:25" s="24" customFormat="1" ht="15" customHeight="1" x14ac:dyDescent="0.2">
      <c r="A46" s="22" t="s">
        <v>1</v>
      </c>
      <c r="B46" s="52" t="s">
        <v>59</v>
      </c>
      <c r="C46" s="37">
        <v>5049</v>
      </c>
      <c r="D46" s="38">
        <v>339</v>
      </c>
      <c r="E46" s="39">
        <v>6.7141999999999999</v>
      </c>
      <c r="F46" s="38">
        <v>4710</v>
      </c>
      <c r="G46" s="44">
        <v>93.286000000000001</v>
      </c>
      <c r="H46" s="38">
        <v>13</v>
      </c>
      <c r="I46" s="40">
        <v>0.27600000000000002</v>
      </c>
      <c r="J46" s="42">
        <v>25</v>
      </c>
      <c r="K46" s="40">
        <v>0.53078999999999998</v>
      </c>
      <c r="L46" s="42">
        <v>670</v>
      </c>
      <c r="M46" s="40">
        <v>14.225</v>
      </c>
      <c r="N46" s="42">
        <v>1475</v>
      </c>
      <c r="O46" s="40">
        <v>31.316299999999998</v>
      </c>
      <c r="P46" s="41">
        <v>2282</v>
      </c>
      <c r="Q46" s="40">
        <v>48.450099999999999</v>
      </c>
      <c r="R46" s="41">
        <v>5</v>
      </c>
      <c r="S46" s="40">
        <v>0.1062</v>
      </c>
      <c r="T46" s="46">
        <v>240</v>
      </c>
      <c r="U46" s="39">
        <v>5.0955000000000004</v>
      </c>
      <c r="V46" s="38">
        <v>174</v>
      </c>
      <c r="W46" s="39">
        <v>3.4462000000000002</v>
      </c>
      <c r="X46" s="25">
        <v>3006</v>
      </c>
      <c r="Y46" s="26">
        <v>100</v>
      </c>
    </row>
    <row r="47" spans="1:25" s="24" customFormat="1" ht="15" customHeight="1" x14ac:dyDescent="0.2">
      <c r="A47" s="22" t="s">
        <v>1</v>
      </c>
      <c r="B47" s="54" t="s">
        <v>60</v>
      </c>
      <c r="C47" s="55">
        <v>72</v>
      </c>
      <c r="D47" s="59">
        <v>12</v>
      </c>
      <c r="E47" s="57">
        <v>16.666699999999999</v>
      </c>
      <c r="F47" s="60">
        <v>60</v>
      </c>
      <c r="G47" s="58">
        <v>83.332999999999998</v>
      </c>
      <c r="H47" s="60">
        <v>1</v>
      </c>
      <c r="I47" s="61">
        <v>1.6667000000000001</v>
      </c>
      <c r="J47" s="63">
        <v>0</v>
      </c>
      <c r="K47" s="61">
        <v>0</v>
      </c>
      <c r="L47" s="63">
        <v>11</v>
      </c>
      <c r="M47" s="61">
        <v>18.332999999999998</v>
      </c>
      <c r="N47" s="63">
        <v>10</v>
      </c>
      <c r="O47" s="61">
        <v>16.666699999999999</v>
      </c>
      <c r="P47" s="63">
        <v>33</v>
      </c>
      <c r="Q47" s="61">
        <v>55</v>
      </c>
      <c r="R47" s="62">
        <v>0</v>
      </c>
      <c r="S47" s="61">
        <v>0</v>
      </c>
      <c r="T47" s="64">
        <v>5</v>
      </c>
      <c r="U47" s="57">
        <v>8.3332999999999995</v>
      </c>
      <c r="V47" s="59">
        <v>6</v>
      </c>
      <c r="W47" s="57">
        <v>8.3332999999999995</v>
      </c>
      <c r="X47" s="67">
        <v>312</v>
      </c>
      <c r="Y47" s="68">
        <v>100</v>
      </c>
    </row>
    <row r="48" spans="1:25" s="24" customFormat="1" ht="15" customHeight="1" x14ac:dyDescent="0.2">
      <c r="A48" s="22" t="s">
        <v>1</v>
      </c>
      <c r="B48" s="52" t="s">
        <v>61</v>
      </c>
      <c r="C48" s="37">
        <v>590</v>
      </c>
      <c r="D48" s="45">
        <v>63</v>
      </c>
      <c r="E48" s="39">
        <v>10.678000000000001</v>
      </c>
      <c r="F48" s="45">
        <v>527</v>
      </c>
      <c r="G48" s="44">
        <v>89.322000000000003</v>
      </c>
      <c r="H48" s="45">
        <v>1</v>
      </c>
      <c r="I48" s="40">
        <v>0.1898</v>
      </c>
      <c r="J48" s="42">
        <v>1</v>
      </c>
      <c r="K48" s="40">
        <v>0.18975</v>
      </c>
      <c r="L48" s="41">
        <v>19</v>
      </c>
      <c r="M48" s="40">
        <v>3.605</v>
      </c>
      <c r="N48" s="42">
        <v>317</v>
      </c>
      <c r="O48" s="40">
        <v>60.151800000000001</v>
      </c>
      <c r="P48" s="42">
        <v>170</v>
      </c>
      <c r="Q48" s="40">
        <v>32.258099999999999</v>
      </c>
      <c r="R48" s="41">
        <v>0</v>
      </c>
      <c r="S48" s="40">
        <v>0</v>
      </c>
      <c r="T48" s="46">
        <v>19</v>
      </c>
      <c r="U48" s="39">
        <v>3.6053000000000002</v>
      </c>
      <c r="V48" s="45">
        <v>13</v>
      </c>
      <c r="W48" s="39">
        <v>2.2033999999999998</v>
      </c>
      <c r="X48" s="25">
        <v>1243</v>
      </c>
      <c r="Y48" s="26">
        <v>100</v>
      </c>
    </row>
    <row r="49" spans="1:25" s="24" customFormat="1" ht="15" customHeight="1" x14ac:dyDescent="0.2">
      <c r="A49" s="22" t="s">
        <v>1</v>
      </c>
      <c r="B49" s="54" t="s">
        <v>62</v>
      </c>
      <c r="C49" s="55">
        <v>250</v>
      </c>
      <c r="D49" s="59">
        <v>13</v>
      </c>
      <c r="E49" s="57">
        <v>5.2</v>
      </c>
      <c r="F49" s="59">
        <v>237</v>
      </c>
      <c r="G49" s="58">
        <v>94.8</v>
      </c>
      <c r="H49" s="60">
        <v>41</v>
      </c>
      <c r="I49" s="61">
        <v>17.299600000000002</v>
      </c>
      <c r="J49" s="62">
        <v>1</v>
      </c>
      <c r="K49" s="61">
        <v>0.42193999999999998</v>
      </c>
      <c r="L49" s="62">
        <v>21</v>
      </c>
      <c r="M49" s="61">
        <v>8.8610000000000007</v>
      </c>
      <c r="N49" s="62">
        <v>29</v>
      </c>
      <c r="O49" s="61">
        <v>12.2363</v>
      </c>
      <c r="P49" s="63">
        <v>123</v>
      </c>
      <c r="Q49" s="61">
        <v>51.898699999999998</v>
      </c>
      <c r="R49" s="63">
        <v>0</v>
      </c>
      <c r="S49" s="61">
        <v>0</v>
      </c>
      <c r="T49" s="64">
        <v>22</v>
      </c>
      <c r="U49" s="57">
        <v>9.2827000000000002</v>
      </c>
      <c r="V49" s="59">
        <v>10</v>
      </c>
      <c r="W49" s="57">
        <v>4</v>
      </c>
      <c r="X49" s="67">
        <v>698</v>
      </c>
      <c r="Y49" s="68">
        <v>100</v>
      </c>
    </row>
    <row r="50" spans="1:25" s="24" customFormat="1" ht="15" customHeight="1" x14ac:dyDescent="0.2">
      <c r="A50" s="22" t="s">
        <v>1</v>
      </c>
      <c r="B50" s="52" t="s">
        <v>63</v>
      </c>
      <c r="C50" s="37">
        <v>627</v>
      </c>
      <c r="D50" s="38">
        <v>46</v>
      </c>
      <c r="E50" s="39">
        <v>7.3365</v>
      </c>
      <c r="F50" s="38">
        <v>581</v>
      </c>
      <c r="G50" s="44">
        <v>92.662999999999997</v>
      </c>
      <c r="H50" s="38">
        <v>2</v>
      </c>
      <c r="I50" s="40">
        <v>0.34420000000000001</v>
      </c>
      <c r="J50" s="42">
        <v>3</v>
      </c>
      <c r="K50" s="40">
        <v>0.51634999999999998</v>
      </c>
      <c r="L50" s="41">
        <v>21</v>
      </c>
      <c r="M50" s="40">
        <v>3.6139999999999999</v>
      </c>
      <c r="N50" s="42">
        <v>208</v>
      </c>
      <c r="O50" s="40">
        <v>35.8003</v>
      </c>
      <c r="P50" s="42">
        <v>339</v>
      </c>
      <c r="Q50" s="40">
        <v>58.347700000000003</v>
      </c>
      <c r="R50" s="41">
        <v>0</v>
      </c>
      <c r="S50" s="40">
        <v>0</v>
      </c>
      <c r="T50" s="46">
        <v>8</v>
      </c>
      <c r="U50" s="39">
        <v>1.3769</v>
      </c>
      <c r="V50" s="38">
        <v>17</v>
      </c>
      <c r="W50" s="39">
        <v>2.7113</v>
      </c>
      <c r="X50" s="25">
        <v>1777</v>
      </c>
      <c r="Y50" s="26">
        <v>100</v>
      </c>
    </row>
    <row r="51" spans="1:25" s="24" customFormat="1" ht="15" customHeight="1" x14ac:dyDescent="0.2">
      <c r="A51" s="22" t="s">
        <v>1</v>
      </c>
      <c r="B51" s="54" t="s">
        <v>64</v>
      </c>
      <c r="C51" s="53">
        <v>4746</v>
      </c>
      <c r="D51" s="60">
        <v>1397</v>
      </c>
      <c r="E51" s="57">
        <v>29.435300000000002</v>
      </c>
      <c r="F51" s="60">
        <v>3349</v>
      </c>
      <c r="G51" s="58">
        <v>70.564999999999998</v>
      </c>
      <c r="H51" s="60">
        <v>8</v>
      </c>
      <c r="I51" s="61">
        <v>0.2389</v>
      </c>
      <c r="J51" s="63">
        <v>19</v>
      </c>
      <c r="K51" s="61">
        <v>0.56733</v>
      </c>
      <c r="L51" s="62">
        <v>1913</v>
      </c>
      <c r="M51" s="61">
        <v>57.122</v>
      </c>
      <c r="N51" s="62">
        <v>831</v>
      </c>
      <c r="O51" s="61">
        <v>24.813400000000001</v>
      </c>
      <c r="P51" s="62">
        <v>523</v>
      </c>
      <c r="Q51" s="61">
        <v>15.6166</v>
      </c>
      <c r="R51" s="63">
        <v>3</v>
      </c>
      <c r="S51" s="61">
        <v>8.9599999999999999E-2</v>
      </c>
      <c r="T51" s="64">
        <v>52</v>
      </c>
      <c r="U51" s="57">
        <v>1.5527</v>
      </c>
      <c r="V51" s="60">
        <v>511</v>
      </c>
      <c r="W51" s="57">
        <v>10.766999999999999</v>
      </c>
      <c r="X51" s="67">
        <v>8758</v>
      </c>
      <c r="Y51" s="68">
        <v>100</v>
      </c>
    </row>
    <row r="52" spans="1:25" s="24" customFormat="1" ht="15" customHeight="1" x14ac:dyDescent="0.2">
      <c r="A52" s="22" t="s">
        <v>1</v>
      </c>
      <c r="B52" s="52" t="s">
        <v>65</v>
      </c>
      <c r="C52" s="37">
        <v>366</v>
      </c>
      <c r="D52" s="38">
        <v>29</v>
      </c>
      <c r="E52" s="39">
        <v>7.9234999999999998</v>
      </c>
      <c r="F52" s="38">
        <v>337</v>
      </c>
      <c r="G52" s="44">
        <v>92.076999999999998</v>
      </c>
      <c r="H52" s="45">
        <v>6</v>
      </c>
      <c r="I52" s="40">
        <v>1.7804</v>
      </c>
      <c r="J52" s="42">
        <v>2</v>
      </c>
      <c r="K52" s="40">
        <v>0.59347000000000005</v>
      </c>
      <c r="L52" s="41">
        <v>88</v>
      </c>
      <c r="M52" s="40">
        <v>26.113</v>
      </c>
      <c r="N52" s="41">
        <v>17</v>
      </c>
      <c r="O52" s="40">
        <v>5.0445000000000002</v>
      </c>
      <c r="P52" s="42">
        <v>216</v>
      </c>
      <c r="Q52" s="40">
        <v>64.094999999999999</v>
      </c>
      <c r="R52" s="41">
        <v>4</v>
      </c>
      <c r="S52" s="40">
        <v>1.1869000000000001</v>
      </c>
      <c r="T52" s="43">
        <v>4</v>
      </c>
      <c r="U52" s="39">
        <v>1.1869000000000001</v>
      </c>
      <c r="V52" s="38">
        <v>32</v>
      </c>
      <c r="W52" s="39">
        <v>8.7431999999999999</v>
      </c>
      <c r="X52" s="25">
        <v>1029</v>
      </c>
      <c r="Y52" s="26">
        <v>100</v>
      </c>
    </row>
    <row r="53" spans="1:25" s="24" customFormat="1" ht="15" customHeight="1" x14ac:dyDescent="0.2">
      <c r="A53" s="22" t="s">
        <v>1</v>
      </c>
      <c r="B53" s="54" t="s">
        <v>66</v>
      </c>
      <c r="C53" s="55">
        <v>101</v>
      </c>
      <c r="D53" s="59">
        <v>13</v>
      </c>
      <c r="E53" s="57">
        <v>12.8713</v>
      </c>
      <c r="F53" s="60">
        <v>88</v>
      </c>
      <c r="G53" s="58">
        <v>87.129000000000005</v>
      </c>
      <c r="H53" s="59">
        <v>0</v>
      </c>
      <c r="I53" s="61">
        <v>0</v>
      </c>
      <c r="J53" s="62">
        <v>0</v>
      </c>
      <c r="K53" s="61">
        <v>0</v>
      </c>
      <c r="L53" s="63">
        <v>2</v>
      </c>
      <c r="M53" s="61">
        <v>2.2730000000000001</v>
      </c>
      <c r="N53" s="62">
        <v>8</v>
      </c>
      <c r="O53" s="61">
        <v>9.0908999999999995</v>
      </c>
      <c r="P53" s="63">
        <v>75</v>
      </c>
      <c r="Q53" s="61">
        <v>85.2273</v>
      </c>
      <c r="R53" s="63">
        <v>0</v>
      </c>
      <c r="S53" s="61">
        <v>0</v>
      </c>
      <c r="T53" s="64">
        <v>3</v>
      </c>
      <c r="U53" s="57">
        <v>3.4091</v>
      </c>
      <c r="V53" s="59">
        <v>0</v>
      </c>
      <c r="W53" s="57">
        <v>0</v>
      </c>
      <c r="X53" s="67">
        <v>302</v>
      </c>
      <c r="Y53" s="68">
        <v>100</v>
      </c>
    </row>
    <row r="54" spans="1:25" s="24" customFormat="1" ht="15" customHeight="1" x14ac:dyDescent="0.2">
      <c r="A54" s="22" t="s">
        <v>1</v>
      </c>
      <c r="B54" s="52" t="s">
        <v>67</v>
      </c>
      <c r="C54" s="37">
        <v>4846</v>
      </c>
      <c r="D54" s="38">
        <v>487</v>
      </c>
      <c r="E54" s="39">
        <v>10.0495</v>
      </c>
      <c r="F54" s="45">
        <v>4359</v>
      </c>
      <c r="G54" s="44">
        <v>89.95</v>
      </c>
      <c r="H54" s="45">
        <v>12</v>
      </c>
      <c r="I54" s="40">
        <v>0.27529999999999999</v>
      </c>
      <c r="J54" s="42">
        <v>31</v>
      </c>
      <c r="K54" s="66">
        <v>0.71116999999999997</v>
      </c>
      <c r="L54" s="41">
        <v>406</v>
      </c>
      <c r="M54" s="66">
        <v>9.3140000000000001</v>
      </c>
      <c r="N54" s="42">
        <v>1909</v>
      </c>
      <c r="O54" s="40">
        <v>43.794400000000003</v>
      </c>
      <c r="P54" s="42">
        <v>1759</v>
      </c>
      <c r="Q54" s="40">
        <v>40.353299999999997</v>
      </c>
      <c r="R54" s="42">
        <v>2</v>
      </c>
      <c r="S54" s="40" t="s">
        <v>78</v>
      </c>
      <c r="T54" s="46">
        <v>240</v>
      </c>
      <c r="U54" s="39">
        <v>5.5057999999999998</v>
      </c>
      <c r="V54" s="38">
        <v>229</v>
      </c>
      <c r="W54" s="39">
        <v>4.7255000000000003</v>
      </c>
      <c r="X54" s="25">
        <v>1982</v>
      </c>
      <c r="Y54" s="26">
        <v>100</v>
      </c>
    </row>
    <row r="55" spans="1:25" s="24" customFormat="1" ht="15" customHeight="1" x14ac:dyDescent="0.2">
      <c r="A55" s="22" t="s">
        <v>1</v>
      </c>
      <c r="B55" s="54" t="s">
        <v>68</v>
      </c>
      <c r="C55" s="53">
        <v>599</v>
      </c>
      <c r="D55" s="60">
        <v>78</v>
      </c>
      <c r="E55" s="57">
        <v>13.021699999999999</v>
      </c>
      <c r="F55" s="59">
        <v>521</v>
      </c>
      <c r="G55" s="58">
        <v>86.977999999999994</v>
      </c>
      <c r="H55" s="60">
        <v>11</v>
      </c>
      <c r="I55" s="61">
        <v>2.1113</v>
      </c>
      <c r="J55" s="62">
        <v>8</v>
      </c>
      <c r="K55" s="61">
        <v>1.5355099999999999</v>
      </c>
      <c r="L55" s="63">
        <v>108</v>
      </c>
      <c r="M55" s="61">
        <v>20.728999999999999</v>
      </c>
      <c r="N55" s="63">
        <v>42</v>
      </c>
      <c r="O55" s="61">
        <v>8.0614000000000008</v>
      </c>
      <c r="P55" s="62">
        <v>314</v>
      </c>
      <c r="Q55" s="61">
        <v>60.268700000000003</v>
      </c>
      <c r="R55" s="62">
        <v>0</v>
      </c>
      <c r="S55" s="61">
        <v>0</v>
      </c>
      <c r="T55" s="65">
        <v>38</v>
      </c>
      <c r="U55" s="57">
        <v>7.2937000000000003</v>
      </c>
      <c r="V55" s="60">
        <v>36</v>
      </c>
      <c r="W55" s="57">
        <v>6.01</v>
      </c>
      <c r="X55" s="67">
        <v>2339</v>
      </c>
      <c r="Y55" s="68">
        <v>100</v>
      </c>
    </row>
    <row r="56" spans="1:25" s="24" customFormat="1" ht="15" customHeight="1" x14ac:dyDescent="0.2">
      <c r="A56" s="22" t="s">
        <v>1</v>
      </c>
      <c r="B56" s="52" t="s">
        <v>69</v>
      </c>
      <c r="C56" s="37">
        <v>122</v>
      </c>
      <c r="D56" s="45">
        <v>11</v>
      </c>
      <c r="E56" s="39">
        <v>9.0164000000000009</v>
      </c>
      <c r="F56" s="45">
        <v>111</v>
      </c>
      <c r="G56" s="44">
        <v>90.983999999999995</v>
      </c>
      <c r="H56" s="38">
        <v>0</v>
      </c>
      <c r="I56" s="40">
        <v>0</v>
      </c>
      <c r="J56" s="42">
        <v>0</v>
      </c>
      <c r="K56" s="40">
        <v>0</v>
      </c>
      <c r="L56" s="42">
        <v>3</v>
      </c>
      <c r="M56" s="40">
        <v>2.7029999999999998</v>
      </c>
      <c r="N56" s="41">
        <v>8</v>
      </c>
      <c r="O56" s="40">
        <v>7.2072000000000003</v>
      </c>
      <c r="P56" s="42">
        <v>99</v>
      </c>
      <c r="Q56" s="40">
        <v>89.1892</v>
      </c>
      <c r="R56" s="41">
        <v>0</v>
      </c>
      <c r="S56" s="40">
        <v>0</v>
      </c>
      <c r="T56" s="43">
        <v>1</v>
      </c>
      <c r="U56" s="39">
        <v>0.90090000000000003</v>
      </c>
      <c r="V56" s="45">
        <v>0</v>
      </c>
      <c r="W56" s="39">
        <v>0</v>
      </c>
      <c r="X56" s="25">
        <v>691</v>
      </c>
      <c r="Y56" s="26">
        <v>100</v>
      </c>
    </row>
    <row r="57" spans="1:25" s="24" customFormat="1" ht="15" customHeight="1" x14ac:dyDescent="0.2">
      <c r="A57" s="22" t="s">
        <v>1</v>
      </c>
      <c r="B57" s="54" t="s">
        <v>70</v>
      </c>
      <c r="C57" s="53">
        <v>2053</v>
      </c>
      <c r="D57" s="59">
        <v>65</v>
      </c>
      <c r="E57" s="57">
        <v>3.1661000000000001</v>
      </c>
      <c r="F57" s="59">
        <v>1988</v>
      </c>
      <c r="G57" s="58">
        <v>96.834000000000003</v>
      </c>
      <c r="H57" s="60">
        <v>57</v>
      </c>
      <c r="I57" s="61">
        <v>2.8672</v>
      </c>
      <c r="J57" s="63">
        <v>10</v>
      </c>
      <c r="K57" s="61">
        <v>0.50302000000000002</v>
      </c>
      <c r="L57" s="62">
        <v>205</v>
      </c>
      <c r="M57" s="61">
        <v>10.311999999999999</v>
      </c>
      <c r="N57" s="62">
        <v>471</v>
      </c>
      <c r="O57" s="61">
        <v>23.6922</v>
      </c>
      <c r="P57" s="62">
        <v>1112</v>
      </c>
      <c r="Q57" s="61">
        <v>55.935600000000001</v>
      </c>
      <c r="R57" s="62">
        <v>5</v>
      </c>
      <c r="S57" s="61">
        <v>0.2515</v>
      </c>
      <c r="T57" s="65">
        <v>128</v>
      </c>
      <c r="U57" s="57">
        <v>6.4386000000000001</v>
      </c>
      <c r="V57" s="59">
        <v>77</v>
      </c>
      <c r="W57" s="57">
        <v>3.7505999999999999</v>
      </c>
      <c r="X57" s="67">
        <v>2235</v>
      </c>
      <c r="Y57" s="68">
        <v>100</v>
      </c>
    </row>
    <row r="58" spans="1:25" s="24" customFormat="1" ht="15" customHeight="1" x14ac:dyDescent="0.2">
      <c r="A58" s="22" t="s">
        <v>1</v>
      </c>
      <c r="B58" s="52" t="s">
        <v>71</v>
      </c>
      <c r="C58" s="47">
        <v>138</v>
      </c>
      <c r="D58" s="38">
        <v>13</v>
      </c>
      <c r="E58" s="39">
        <v>9.4202999999999992</v>
      </c>
      <c r="F58" s="38">
        <v>125</v>
      </c>
      <c r="G58" s="44">
        <v>90.58</v>
      </c>
      <c r="H58" s="45">
        <v>6</v>
      </c>
      <c r="I58" s="40">
        <v>4.8</v>
      </c>
      <c r="J58" s="42">
        <v>0</v>
      </c>
      <c r="K58" s="40">
        <v>0</v>
      </c>
      <c r="L58" s="41">
        <v>15</v>
      </c>
      <c r="M58" s="40">
        <v>12</v>
      </c>
      <c r="N58" s="42">
        <v>3</v>
      </c>
      <c r="O58" s="40">
        <v>2.4</v>
      </c>
      <c r="P58" s="42">
        <v>95</v>
      </c>
      <c r="Q58" s="40">
        <v>76</v>
      </c>
      <c r="R58" s="42">
        <v>0</v>
      </c>
      <c r="S58" s="40">
        <v>0</v>
      </c>
      <c r="T58" s="46">
        <v>6</v>
      </c>
      <c r="U58" s="39">
        <v>4.8</v>
      </c>
      <c r="V58" s="38">
        <v>6</v>
      </c>
      <c r="W58" s="39">
        <v>4.3478000000000003</v>
      </c>
      <c r="X58" s="25">
        <v>366</v>
      </c>
      <c r="Y58" s="26">
        <v>100</v>
      </c>
    </row>
    <row r="59" spans="1:25" s="24" customFormat="1" ht="15" customHeight="1" thickBot="1" x14ac:dyDescent="0.25">
      <c r="A59" s="22" t="s">
        <v>1</v>
      </c>
      <c r="B59" s="69" t="s">
        <v>75</v>
      </c>
      <c r="C59" s="70">
        <v>21</v>
      </c>
      <c r="D59" s="71">
        <v>0</v>
      </c>
      <c r="E59" s="72">
        <v>0</v>
      </c>
      <c r="F59" s="71">
        <v>21</v>
      </c>
      <c r="G59" s="73">
        <v>100</v>
      </c>
      <c r="H59" s="74">
        <v>0</v>
      </c>
      <c r="I59" s="75">
        <v>0</v>
      </c>
      <c r="J59" s="76">
        <v>0</v>
      </c>
      <c r="K59" s="75">
        <v>0</v>
      </c>
      <c r="L59" s="77">
        <v>21</v>
      </c>
      <c r="M59" s="75">
        <v>100</v>
      </c>
      <c r="N59" s="76">
        <v>0</v>
      </c>
      <c r="O59" s="75">
        <v>0</v>
      </c>
      <c r="P59" s="76">
        <v>0</v>
      </c>
      <c r="Q59" s="75">
        <v>0</v>
      </c>
      <c r="R59" s="76">
        <v>0</v>
      </c>
      <c r="S59" s="75">
        <v>0</v>
      </c>
      <c r="T59" s="78">
        <v>0</v>
      </c>
      <c r="U59" s="72">
        <v>0</v>
      </c>
      <c r="V59" s="71">
        <v>0</v>
      </c>
      <c r="W59" s="72">
        <v>0</v>
      </c>
      <c r="X59" s="79">
        <v>1099</v>
      </c>
      <c r="Y59" s="80">
        <v>100</v>
      </c>
    </row>
    <row r="60" spans="1:25" s="24" customFormat="1" ht="15" customHeight="1" x14ac:dyDescent="0.2">
      <c r="A60" s="22"/>
      <c r="B60" s="27"/>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79</v>
      </c>
      <c r="C61" s="28"/>
      <c r="D61" s="28"/>
      <c r="E61" s="28"/>
      <c r="F61" s="28"/>
      <c r="G61" s="28"/>
      <c r="H61" s="28"/>
      <c r="I61" s="28"/>
      <c r="J61" s="28"/>
      <c r="K61" s="28"/>
      <c r="L61" s="28"/>
      <c r="M61" s="28"/>
      <c r="N61" s="28"/>
      <c r="O61" s="28"/>
      <c r="P61" s="28"/>
      <c r="Q61" s="28"/>
      <c r="R61" s="28"/>
      <c r="S61" s="28"/>
      <c r="T61" s="28"/>
      <c r="U61" s="28"/>
      <c r="V61" s="29"/>
      <c r="W61" s="23"/>
      <c r="X61" s="28"/>
      <c r="Y61" s="28"/>
    </row>
    <row r="62" spans="1:25" s="24" customFormat="1" ht="15" customHeight="1" x14ac:dyDescent="0.2">
      <c r="A62" s="22"/>
      <c r="B62" s="27" t="s">
        <v>18</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
        <v>19</v>
      </c>
      <c r="C64" s="29"/>
      <c r="D64" s="29"/>
      <c r="E64" s="29"/>
      <c r="F64" s="29"/>
      <c r="G64" s="29"/>
      <c r="H64" s="28"/>
      <c r="I64" s="28"/>
      <c r="J64" s="28"/>
      <c r="K64" s="28"/>
      <c r="L64" s="28"/>
      <c r="M64" s="28"/>
      <c r="N64" s="28"/>
      <c r="O64" s="28"/>
      <c r="P64" s="28"/>
      <c r="Q64" s="28"/>
      <c r="R64" s="28"/>
      <c r="S64" s="28"/>
      <c r="T64" s="28"/>
      <c r="U64" s="28"/>
      <c r="V64" s="29"/>
      <c r="W64" s="29"/>
      <c r="X64" s="28"/>
      <c r="Y64" s="28"/>
    </row>
    <row r="65" spans="1:26" s="24" customFormat="1" ht="15" customHeight="1" x14ac:dyDescent="0.2">
      <c r="A65" s="22"/>
      <c r="B65" s="30" t="str">
        <f>CONCATENATE("NOTE: Table reads (for 50 states, District of Columbia, and Puerto Rico Totals):  Of all ", C70," public school male students with disabilities who received ", LOWER(A7), ", ",D70," (",TEXT(E7,"0.0"),"%) were served solely under Section 504 and ", F70," (",TEXT(G7,"0.0"),"%) were served under IDEA.")</f>
        <v>NOTE: Table reads (for 50 states, District of Columbia, and Puerto Rico Totals):  Of all 53,081 public school male students with disabilities who received referral to law enforcement, 6,146 (11.6%) were served solely under Section 504 and 46,935 (88.4%) were served under IDEA.</v>
      </c>
      <c r="C65" s="29"/>
      <c r="D65" s="29"/>
      <c r="E65" s="29"/>
      <c r="F65" s="29"/>
      <c r="G65" s="29"/>
      <c r="H65" s="28"/>
      <c r="I65" s="28"/>
      <c r="J65" s="28"/>
      <c r="K65" s="28"/>
      <c r="L65" s="28"/>
      <c r="M65" s="28"/>
      <c r="N65" s="28"/>
      <c r="O65" s="28"/>
      <c r="P65" s="28"/>
      <c r="Q65" s="28"/>
      <c r="R65" s="28"/>
      <c r="S65" s="28"/>
      <c r="T65" s="28"/>
      <c r="U65" s="28"/>
      <c r="V65" s="29"/>
      <c r="W65" s="23"/>
      <c r="X65" s="28"/>
      <c r="Y65" s="28"/>
    </row>
    <row r="66" spans="1:26" s="24" customFormat="1" ht="15" customHeight="1" x14ac:dyDescent="0.2">
      <c r="A66" s="22"/>
      <c r="B66" s="30" t="str">
        <f>CONCATENATE("            Table reads (for 50 states, District of Columbia, and Puerto Rico Race/Ethnicity):  Of all ",TEXT(F7,"#,##0")," public school male students with disabilities served under IDEA who received ",LOWER(A7), ", ",TEXT(H7,"#,##0")," (",TEXT(I7,"0.0"),"%) were American Indian or Alaska Native.")</f>
        <v xml:space="preserve">            Table reads (for 50 states, District of Columbia, and Puerto Rico Race/Ethnicity):  Of all 46,935 public school male students with disabilities served under IDEA who received referral to law enforcement, 744 (1.6%) were American Indian or Alaska Native.</v>
      </c>
      <c r="C66" s="29"/>
      <c r="D66" s="29"/>
      <c r="E66" s="29"/>
      <c r="F66" s="29"/>
      <c r="G66" s="29"/>
      <c r="H66" s="28"/>
      <c r="I66" s="28"/>
      <c r="J66" s="28"/>
      <c r="K66" s="28"/>
      <c r="L66" s="28"/>
      <c r="M66" s="28"/>
      <c r="N66" s="28"/>
      <c r="O66" s="28"/>
      <c r="P66" s="28"/>
      <c r="Q66" s="28"/>
      <c r="R66" s="28"/>
      <c r="S66" s="28"/>
      <c r="T66" s="28"/>
      <c r="U66" s="28"/>
      <c r="V66" s="29"/>
      <c r="W66" s="29"/>
      <c r="X66" s="28"/>
      <c r="Y66" s="28"/>
    </row>
    <row r="67" spans="1:26" s="24" customFormat="1" ht="15" customHeight="1" x14ac:dyDescent="0.2">
      <c r="A67" s="22"/>
      <c r="B67" s="97" t="s">
        <v>77</v>
      </c>
      <c r="C67" s="97"/>
      <c r="D67" s="97"/>
      <c r="E67" s="97"/>
      <c r="F67" s="97"/>
      <c r="G67" s="97"/>
      <c r="H67" s="97"/>
      <c r="I67" s="97"/>
      <c r="J67" s="97"/>
      <c r="K67" s="97"/>
      <c r="L67" s="97"/>
      <c r="M67" s="97"/>
      <c r="N67" s="97"/>
      <c r="O67" s="97"/>
      <c r="P67" s="97"/>
      <c r="Q67" s="97"/>
      <c r="R67" s="97"/>
      <c r="S67" s="97"/>
      <c r="T67" s="97"/>
      <c r="U67" s="97"/>
      <c r="V67" s="97"/>
      <c r="W67" s="97"/>
      <c r="X67" s="28"/>
      <c r="Y67" s="28"/>
    </row>
    <row r="68" spans="1:26" s="33" customFormat="1" ht="14.1" customHeight="1" x14ac:dyDescent="0.2">
      <c r="A68" s="36"/>
      <c r="B68" s="97" t="s">
        <v>74</v>
      </c>
      <c r="C68" s="97"/>
      <c r="D68" s="97"/>
      <c r="E68" s="97"/>
      <c r="F68" s="97"/>
      <c r="G68" s="97"/>
      <c r="H68" s="97"/>
      <c r="I68" s="97"/>
      <c r="J68" s="97"/>
      <c r="K68" s="97"/>
      <c r="L68" s="97"/>
      <c r="M68" s="97"/>
      <c r="N68" s="97"/>
      <c r="O68" s="97"/>
      <c r="P68" s="97"/>
      <c r="Q68" s="97"/>
      <c r="R68" s="97"/>
      <c r="S68" s="97"/>
      <c r="T68" s="97"/>
      <c r="U68" s="97"/>
      <c r="V68" s="97"/>
      <c r="W68" s="97"/>
      <c r="X68" s="32"/>
      <c r="Y68" s="31"/>
    </row>
    <row r="69" spans="1:26" ht="15" customHeight="1" x14ac:dyDescent="0.2"/>
    <row r="70" spans="1:26" x14ac:dyDescent="0.2">
      <c r="B70" s="48"/>
      <c r="C70" s="49" t="str">
        <f>IF(ISTEXT(C7),LEFT(C7,3),TEXT(C7,"#,##0"))</f>
        <v>53,081</v>
      </c>
      <c r="D70" s="49" t="str">
        <f>IF(ISTEXT(D7),LEFT(D7,3),TEXT(D7,"#,##0"))</f>
        <v>6,146</v>
      </c>
      <c r="E70" s="49"/>
      <c r="F70" s="49" t="str">
        <f>IF(ISTEXT(F7),LEFT(F7,3),TEXT(F7,"#,##0"))</f>
        <v>46,935</v>
      </c>
      <c r="G70" s="49"/>
      <c r="H70" s="49" t="str">
        <f>IF(ISTEXT(H7),LEFT(H7,3),TEXT(H7,"#,##0"))</f>
        <v>744</v>
      </c>
      <c r="I70" s="5"/>
      <c r="J70" s="5"/>
      <c r="K70" s="5"/>
      <c r="L70" s="5"/>
      <c r="M70" s="5"/>
      <c r="N70" s="5"/>
      <c r="O70" s="5"/>
      <c r="P70" s="5"/>
      <c r="Q70" s="5"/>
      <c r="R70" s="5"/>
      <c r="S70" s="5"/>
      <c r="T70" s="5"/>
      <c r="U70" s="5"/>
      <c r="V70" s="50"/>
      <c r="W70" s="51"/>
    </row>
    <row r="71" spans="1:26" s="35" customFormat="1" ht="15" customHeight="1" x14ac:dyDescent="0.2">
      <c r="B71" s="6"/>
      <c r="C71" s="6"/>
      <c r="D71" s="6"/>
      <c r="E71" s="6"/>
      <c r="F71" s="6"/>
      <c r="G71" s="6"/>
      <c r="H71" s="6"/>
      <c r="I71" s="6"/>
      <c r="J71" s="6"/>
      <c r="K71" s="6"/>
      <c r="L71" s="6"/>
      <c r="M71" s="6"/>
      <c r="N71" s="6"/>
      <c r="O71" s="6"/>
      <c r="P71" s="6"/>
      <c r="Q71" s="6"/>
      <c r="R71" s="6"/>
      <c r="S71" s="6"/>
      <c r="T71" s="6"/>
      <c r="U71" s="6"/>
      <c r="V71" s="5"/>
      <c r="X71" s="5"/>
      <c r="Y71" s="5"/>
      <c r="Z71" s="51"/>
    </row>
  </sheetData>
  <sortState xmlns:xlrd2="http://schemas.microsoft.com/office/spreadsheetml/2017/richdata2" ref="B8:Y59">
    <sortCondition ref="B8:B59"/>
  </sortState>
  <mergeCells count="18">
    <mergeCell ref="B2:W2"/>
    <mergeCell ref="B4:B5"/>
    <mergeCell ref="C4:C5"/>
    <mergeCell ref="D4:E5"/>
    <mergeCell ref="F4:G5"/>
    <mergeCell ref="H4:U4"/>
    <mergeCell ref="V4:W5"/>
    <mergeCell ref="B67:W67"/>
    <mergeCell ref="B68:W68"/>
    <mergeCell ref="X4:X5"/>
    <mergeCell ref="Y4:Y5"/>
    <mergeCell ref="H5:I5"/>
    <mergeCell ref="J5:K5"/>
    <mergeCell ref="L5:M5"/>
    <mergeCell ref="N5:O5"/>
    <mergeCell ref="P5:Q5"/>
    <mergeCell ref="R5:S5"/>
    <mergeCell ref="T5:U5"/>
  </mergeCells>
  <pageMargins left="0.7" right="0.7" top="0.75" bottom="0.75" header="0.3" footer="0.3"/>
  <pageSetup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0"/>
  <sheetViews>
    <sheetView showGridLines="0" zoomScale="80" zoomScaleNormal="80" workbookViewId="0">
      <selection activeCell="B7" sqref="B7"/>
    </sheetView>
  </sheetViews>
  <sheetFormatPr defaultColWidth="10.140625" defaultRowHeight="14.25" x14ac:dyDescent="0.2"/>
  <cols>
    <col min="1" max="1" width="8.28515625" style="34" customWidth="1"/>
    <col min="2" max="2" width="47" style="6" customWidth="1"/>
    <col min="3" max="21" width="13.5703125" style="6" customWidth="1"/>
    <col min="22" max="22" width="13.5703125" style="5" customWidth="1"/>
    <col min="23" max="23" width="13.5703125" style="35" customWidth="1"/>
    <col min="24" max="25" width="13.5703125" style="6" customWidth="1"/>
    <col min="26" max="16384" width="10.140625" style="36"/>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6" t="str">
        <f>CONCATENATE("Number and percentage of public school female students with disabilities receiving ",LOWER(A7), " by disability status, race/ethnicity, and English proficiency, by state: School Year 2017-18")</f>
        <v>Number and percentage of public school female students with disabilities receiving referral to law enforcement by disability status, race/ethnicity, and English proficiency, by state: School Year 2017-18</v>
      </c>
      <c r="C2" s="96"/>
      <c r="D2" s="96"/>
      <c r="E2" s="96"/>
      <c r="F2" s="96"/>
      <c r="G2" s="96"/>
      <c r="H2" s="96"/>
      <c r="I2" s="96"/>
      <c r="J2" s="96"/>
      <c r="K2" s="96"/>
      <c r="L2" s="96"/>
      <c r="M2" s="96"/>
      <c r="N2" s="96"/>
      <c r="O2" s="96"/>
      <c r="P2" s="96"/>
      <c r="Q2" s="96"/>
      <c r="R2" s="96"/>
      <c r="S2" s="96"/>
      <c r="T2" s="96"/>
      <c r="U2" s="96"/>
      <c r="V2" s="96"/>
      <c r="W2" s="96"/>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100" t="s">
        <v>0</v>
      </c>
      <c r="C4" s="102" t="s">
        <v>2</v>
      </c>
      <c r="D4" s="89" t="s">
        <v>3</v>
      </c>
      <c r="E4" s="90"/>
      <c r="F4" s="89" t="s">
        <v>4</v>
      </c>
      <c r="G4" s="90"/>
      <c r="H4" s="93" t="s">
        <v>5</v>
      </c>
      <c r="I4" s="94"/>
      <c r="J4" s="94"/>
      <c r="K4" s="94"/>
      <c r="L4" s="94"/>
      <c r="M4" s="94"/>
      <c r="N4" s="94"/>
      <c r="O4" s="94"/>
      <c r="P4" s="94"/>
      <c r="Q4" s="94"/>
      <c r="R4" s="94"/>
      <c r="S4" s="94"/>
      <c r="T4" s="94"/>
      <c r="U4" s="95"/>
      <c r="V4" s="89" t="s">
        <v>6</v>
      </c>
      <c r="W4" s="90"/>
      <c r="X4" s="98" t="s">
        <v>73</v>
      </c>
      <c r="Y4" s="82" t="s">
        <v>7</v>
      </c>
    </row>
    <row r="5" spans="1:25" s="12" customFormat="1" ht="24.95" customHeight="1" x14ac:dyDescent="0.2">
      <c r="A5" s="11"/>
      <c r="B5" s="101"/>
      <c r="C5" s="103"/>
      <c r="D5" s="91"/>
      <c r="E5" s="92"/>
      <c r="F5" s="91"/>
      <c r="G5" s="92"/>
      <c r="H5" s="84" t="s">
        <v>8</v>
      </c>
      <c r="I5" s="85"/>
      <c r="J5" s="86" t="s">
        <v>9</v>
      </c>
      <c r="K5" s="85"/>
      <c r="L5" s="87" t="s">
        <v>10</v>
      </c>
      <c r="M5" s="85"/>
      <c r="N5" s="87" t="s">
        <v>11</v>
      </c>
      <c r="O5" s="85"/>
      <c r="P5" s="87" t="s">
        <v>12</v>
      </c>
      <c r="Q5" s="85"/>
      <c r="R5" s="87" t="s">
        <v>13</v>
      </c>
      <c r="S5" s="85"/>
      <c r="T5" s="87" t="s">
        <v>14</v>
      </c>
      <c r="U5" s="88"/>
      <c r="V5" s="91"/>
      <c r="W5" s="92"/>
      <c r="X5" s="99"/>
      <c r="Y5" s="83"/>
    </row>
    <row r="6" spans="1:25" s="12" customFormat="1" ht="15" customHeight="1" thickBot="1" x14ac:dyDescent="0.25">
      <c r="A6" s="11"/>
      <c r="B6" s="13"/>
      <c r="C6" s="14"/>
      <c r="D6" s="15" t="s">
        <v>15</v>
      </c>
      <c r="E6" s="16" t="s">
        <v>16</v>
      </c>
      <c r="F6" s="15" t="s">
        <v>15</v>
      </c>
      <c r="G6" s="16" t="s">
        <v>16</v>
      </c>
      <c r="H6" s="15" t="s">
        <v>15</v>
      </c>
      <c r="I6" s="17" t="s">
        <v>17</v>
      </c>
      <c r="J6" s="18" t="s">
        <v>15</v>
      </c>
      <c r="K6" s="17" t="s">
        <v>17</v>
      </c>
      <c r="L6" s="18" t="s">
        <v>15</v>
      </c>
      <c r="M6" s="17" t="s">
        <v>17</v>
      </c>
      <c r="N6" s="18" t="s">
        <v>15</v>
      </c>
      <c r="O6" s="17" t="s">
        <v>17</v>
      </c>
      <c r="P6" s="18" t="s">
        <v>15</v>
      </c>
      <c r="Q6" s="17" t="s">
        <v>17</v>
      </c>
      <c r="R6" s="18" t="s">
        <v>15</v>
      </c>
      <c r="S6" s="17" t="s">
        <v>17</v>
      </c>
      <c r="T6" s="18" t="s">
        <v>15</v>
      </c>
      <c r="U6" s="19" t="s">
        <v>17</v>
      </c>
      <c r="V6" s="18" t="s">
        <v>15</v>
      </c>
      <c r="W6" s="16" t="s">
        <v>16</v>
      </c>
      <c r="X6" s="20"/>
      <c r="Y6" s="21"/>
    </row>
    <row r="7" spans="1:25" s="24" customFormat="1" ht="15" customHeight="1" x14ac:dyDescent="0.2">
      <c r="A7" s="22" t="s">
        <v>20</v>
      </c>
      <c r="B7" s="81" t="s">
        <v>76</v>
      </c>
      <c r="C7" s="53">
        <v>15037</v>
      </c>
      <c r="D7" s="56">
        <v>2021</v>
      </c>
      <c r="E7" s="57">
        <v>13.440200000000001</v>
      </c>
      <c r="F7" s="56">
        <v>13016</v>
      </c>
      <c r="G7" s="58">
        <v>86.56</v>
      </c>
      <c r="H7" s="60">
        <v>220</v>
      </c>
      <c r="I7" s="61">
        <v>1.6901999999999999</v>
      </c>
      <c r="J7" s="62">
        <v>83</v>
      </c>
      <c r="K7" s="61">
        <v>0.63768000000000002</v>
      </c>
      <c r="L7" s="62">
        <v>2958</v>
      </c>
      <c r="M7" s="61">
        <v>22.725999999999999</v>
      </c>
      <c r="N7" s="62">
        <v>4662</v>
      </c>
      <c r="O7" s="61">
        <v>35.817500000000003</v>
      </c>
      <c r="P7" s="62">
        <v>4562</v>
      </c>
      <c r="Q7" s="61">
        <v>35.049199999999999</v>
      </c>
      <c r="R7" s="63">
        <v>27</v>
      </c>
      <c r="S7" s="61">
        <v>0.2074</v>
      </c>
      <c r="T7" s="64">
        <v>504</v>
      </c>
      <c r="U7" s="57">
        <v>3.8721999999999999</v>
      </c>
      <c r="V7" s="56">
        <v>1005</v>
      </c>
      <c r="W7" s="57">
        <v>6.6835000000000004</v>
      </c>
      <c r="X7" s="67">
        <v>97632</v>
      </c>
      <c r="Y7" s="68">
        <v>99.933000000000007</v>
      </c>
    </row>
    <row r="8" spans="1:25" s="24" customFormat="1" ht="15" customHeight="1" x14ac:dyDescent="0.2">
      <c r="A8" s="22" t="s">
        <v>1</v>
      </c>
      <c r="B8" s="52" t="s">
        <v>22</v>
      </c>
      <c r="C8" s="37">
        <v>123</v>
      </c>
      <c r="D8" s="38">
        <v>5</v>
      </c>
      <c r="E8" s="39">
        <v>4.0650000000000004</v>
      </c>
      <c r="F8" s="45">
        <v>118</v>
      </c>
      <c r="G8" s="44">
        <v>95.935000000000002</v>
      </c>
      <c r="H8" s="38">
        <v>1</v>
      </c>
      <c r="I8" s="40">
        <v>0.84750000000000003</v>
      </c>
      <c r="J8" s="42">
        <v>0</v>
      </c>
      <c r="K8" s="40">
        <v>0</v>
      </c>
      <c r="L8" s="41">
        <v>1</v>
      </c>
      <c r="M8" s="40">
        <v>0.84699999999999998</v>
      </c>
      <c r="N8" s="42">
        <v>90</v>
      </c>
      <c r="O8" s="40">
        <v>76.271199999999993</v>
      </c>
      <c r="P8" s="42">
        <v>26</v>
      </c>
      <c r="Q8" s="40">
        <v>22.033899999999999</v>
      </c>
      <c r="R8" s="42">
        <v>0</v>
      </c>
      <c r="S8" s="40">
        <v>0</v>
      </c>
      <c r="T8" s="46">
        <v>0</v>
      </c>
      <c r="U8" s="39">
        <v>0</v>
      </c>
      <c r="V8" s="38">
        <v>7</v>
      </c>
      <c r="W8" s="39">
        <v>5.6910999999999996</v>
      </c>
      <c r="X8" s="25">
        <v>1390</v>
      </c>
      <c r="Y8" s="26">
        <v>100</v>
      </c>
    </row>
    <row r="9" spans="1:25" s="24" customFormat="1" ht="15" customHeight="1" x14ac:dyDescent="0.2">
      <c r="A9" s="22" t="s">
        <v>1</v>
      </c>
      <c r="B9" s="54" t="s">
        <v>21</v>
      </c>
      <c r="C9" s="53">
        <v>19</v>
      </c>
      <c r="D9" s="59">
        <v>1</v>
      </c>
      <c r="E9" s="57">
        <v>5.2632000000000003</v>
      </c>
      <c r="F9" s="59">
        <v>18</v>
      </c>
      <c r="G9" s="58">
        <v>94.736999999999995</v>
      </c>
      <c r="H9" s="60">
        <v>12</v>
      </c>
      <c r="I9" s="61">
        <v>66.666700000000006</v>
      </c>
      <c r="J9" s="62">
        <v>0</v>
      </c>
      <c r="K9" s="61">
        <v>0</v>
      </c>
      <c r="L9" s="62">
        <v>0</v>
      </c>
      <c r="M9" s="61">
        <v>0</v>
      </c>
      <c r="N9" s="63">
        <v>1</v>
      </c>
      <c r="O9" s="61">
        <v>5.5556000000000001</v>
      </c>
      <c r="P9" s="63">
        <v>4</v>
      </c>
      <c r="Q9" s="61">
        <v>22.222200000000001</v>
      </c>
      <c r="R9" s="62">
        <v>0</v>
      </c>
      <c r="S9" s="61">
        <v>0</v>
      </c>
      <c r="T9" s="65">
        <v>1</v>
      </c>
      <c r="U9" s="57">
        <v>5.5556000000000001</v>
      </c>
      <c r="V9" s="59">
        <v>4</v>
      </c>
      <c r="W9" s="57">
        <v>21.052600000000002</v>
      </c>
      <c r="X9" s="67">
        <v>506</v>
      </c>
      <c r="Y9" s="68">
        <v>100</v>
      </c>
    </row>
    <row r="10" spans="1:25" s="24" customFormat="1" ht="15" customHeight="1" x14ac:dyDescent="0.2">
      <c r="A10" s="22" t="s">
        <v>1</v>
      </c>
      <c r="B10" s="52" t="s">
        <v>24</v>
      </c>
      <c r="C10" s="37">
        <v>174</v>
      </c>
      <c r="D10" s="45">
        <v>7</v>
      </c>
      <c r="E10" s="39">
        <v>4.0229999999999997</v>
      </c>
      <c r="F10" s="45">
        <v>167</v>
      </c>
      <c r="G10" s="44">
        <v>95.977000000000004</v>
      </c>
      <c r="H10" s="45">
        <v>16</v>
      </c>
      <c r="I10" s="40">
        <v>9.5808</v>
      </c>
      <c r="J10" s="42">
        <v>1</v>
      </c>
      <c r="K10" s="40">
        <v>0.5988</v>
      </c>
      <c r="L10" s="41">
        <v>74</v>
      </c>
      <c r="M10" s="40">
        <v>44.311</v>
      </c>
      <c r="N10" s="42">
        <v>15</v>
      </c>
      <c r="O10" s="40">
        <v>8.9819999999999993</v>
      </c>
      <c r="P10" s="41">
        <v>57</v>
      </c>
      <c r="Q10" s="40">
        <v>34.131700000000002</v>
      </c>
      <c r="R10" s="41">
        <v>0</v>
      </c>
      <c r="S10" s="40">
        <v>0</v>
      </c>
      <c r="T10" s="43">
        <v>4</v>
      </c>
      <c r="U10" s="39">
        <v>2.3952</v>
      </c>
      <c r="V10" s="45">
        <v>5</v>
      </c>
      <c r="W10" s="39">
        <v>2.8736000000000002</v>
      </c>
      <c r="X10" s="25">
        <v>2000</v>
      </c>
      <c r="Y10" s="26">
        <v>100</v>
      </c>
    </row>
    <row r="11" spans="1:25" s="24" customFormat="1" ht="15" customHeight="1" x14ac:dyDescent="0.2">
      <c r="A11" s="22" t="s">
        <v>1</v>
      </c>
      <c r="B11" s="54" t="s">
        <v>23</v>
      </c>
      <c r="C11" s="53">
        <v>66</v>
      </c>
      <c r="D11" s="59">
        <v>13</v>
      </c>
      <c r="E11" s="57">
        <v>19.696999999999999</v>
      </c>
      <c r="F11" s="60">
        <v>53</v>
      </c>
      <c r="G11" s="58">
        <v>80.302999999999997</v>
      </c>
      <c r="H11" s="60">
        <v>0</v>
      </c>
      <c r="I11" s="61">
        <v>0</v>
      </c>
      <c r="J11" s="63">
        <v>1</v>
      </c>
      <c r="K11" s="61">
        <v>1.88679</v>
      </c>
      <c r="L11" s="62">
        <v>5</v>
      </c>
      <c r="M11" s="61">
        <v>9.4339999999999993</v>
      </c>
      <c r="N11" s="62">
        <v>11</v>
      </c>
      <c r="O11" s="61">
        <v>20.7547</v>
      </c>
      <c r="P11" s="62">
        <v>35</v>
      </c>
      <c r="Q11" s="61">
        <v>66.037700000000001</v>
      </c>
      <c r="R11" s="62">
        <v>0</v>
      </c>
      <c r="S11" s="61">
        <v>0</v>
      </c>
      <c r="T11" s="65">
        <v>1</v>
      </c>
      <c r="U11" s="57">
        <v>1.8868</v>
      </c>
      <c r="V11" s="59">
        <v>2</v>
      </c>
      <c r="W11" s="57">
        <v>3.0303</v>
      </c>
      <c r="X11" s="67">
        <v>1088</v>
      </c>
      <c r="Y11" s="68">
        <v>100</v>
      </c>
    </row>
    <row r="12" spans="1:25" s="24" customFormat="1" ht="15" customHeight="1" x14ac:dyDescent="0.2">
      <c r="A12" s="22" t="s">
        <v>1</v>
      </c>
      <c r="B12" s="52" t="s">
        <v>25</v>
      </c>
      <c r="C12" s="37">
        <v>1135</v>
      </c>
      <c r="D12" s="45">
        <v>80</v>
      </c>
      <c r="E12" s="39">
        <v>7.0484999999999998</v>
      </c>
      <c r="F12" s="38">
        <v>1055</v>
      </c>
      <c r="G12" s="44">
        <v>92.951999999999998</v>
      </c>
      <c r="H12" s="38">
        <v>9</v>
      </c>
      <c r="I12" s="40">
        <v>0.85309999999999997</v>
      </c>
      <c r="J12" s="41">
        <v>26</v>
      </c>
      <c r="K12" s="40">
        <v>2.4644499999999998</v>
      </c>
      <c r="L12" s="42">
        <v>549</v>
      </c>
      <c r="M12" s="40">
        <v>52.037999999999997</v>
      </c>
      <c r="N12" s="42">
        <v>227</v>
      </c>
      <c r="O12" s="40">
        <v>21.5166</v>
      </c>
      <c r="P12" s="42">
        <v>204</v>
      </c>
      <c r="Q12" s="40">
        <v>19.336500000000001</v>
      </c>
      <c r="R12" s="41">
        <v>3</v>
      </c>
      <c r="S12" s="40">
        <v>0.28439999999999999</v>
      </c>
      <c r="T12" s="46">
        <v>37</v>
      </c>
      <c r="U12" s="39">
        <v>3.5070999999999999</v>
      </c>
      <c r="V12" s="45">
        <v>149</v>
      </c>
      <c r="W12" s="39">
        <v>13.127800000000001</v>
      </c>
      <c r="X12" s="25">
        <v>10121</v>
      </c>
      <c r="Y12" s="26">
        <v>99.772999999999996</v>
      </c>
    </row>
    <row r="13" spans="1:25" s="24" customFormat="1" ht="15" customHeight="1" x14ac:dyDescent="0.2">
      <c r="A13" s="22" t="s">
        <v>1</v>
      </c>
      <c r="B13" s="54" t="s">
        <v>26</v>
      </c>
      <c r="C13" s="53">
        <v>323</v>
      </c>
      <c r="D13" s="60">
        <v>42</v>
      </c>
      <c r="E13" s="57">
        <v>13.0031</v>
      </c>
      <c r="F13" s="59">
        <v>281</v>
      </c>
      <c r="G13" s="58">
        <v>86.997</v>
      </c>
      <c r="H13" s="60">
        <v>0</v>
      </c>
      <c r="I13" s="61">
        <v>0</v>
      </c>
      <c r="J13" s="63">
        <v>0</v>
      </c>
      <c r="K13" s="61">
        <v>0</v>
      </c>
      <c r="L13" s="62">
        <v>127</v>
      </c>
      <c r="M13" s="61">
        <v>45.195999999999998</v>
      </c>
      <c r="N13" s="63">
        <v>46</v>
      </c>
      <c r="O13" s="61">
        <v>16.370100000000001</v>
      </c>
      <c r="P13" s="62">
        <v>99</v>
      </c>
      <c r="Q13" s="61">
        <v>35.231299999999997</v>
      </c>
      <c r="R13" s="62">
        <v>1</v>
      </c>
      <c r="S13" s="61">
        <v>0.35589999999999999</v>
      </c>
      <c r="T13" s="64">
        <v>8</v>
      </c>
      <c r="U13" s="57">
        <v>2.847</v>
      </c>
      <c r="V13" s="60">
        <v>40</v>
      </c>
      <c r="W13" s="57">
        <v>12.383900000000001</v>
      </c>
      <c r="X13" s="67">
        <v>1908</v>
      </c>
      <c r="Y13" s="68">
        <v>100</v>
      </c>
    </row>
    <row r="14" spans="1:25" s="24" customFormat="1" ht="15" customHeight="1" x14ac:dyDescent="0.2">
      <c r="A14" s="22" t="s">
        <v>1</v>
      </c>
      <c r="B14" s="52" t="s">
        <v>27</v>
      </c>
      <c r="C14" s="47">
        <v>213</v>
      </c>
      <c r="D14" s="45">
        <v>21</v>
      </c>
      <c r="E14" s="39">
        <v>9.8591999999999995</v>
      </c>
      <c r="F14" s="38">
        <v>192</v>
      </c>
      <c r="G14" s="44">
        <v>90.141000000000005</v>
      </c>
      <c r="H14" s="38">
        <v>0</v>
      </c>
      <c r="I14" s="40">
        <v>0</v>
      </c>
      <c r="J14" s="42">
        <v>0</v>
      </c>
      <c r="K14" s="40">
        <v>0</v>
      </c>
      <c r="L14" s="41">
        <v>89</v>
      </c>
      <c r="M14" s="40">
        <v>46.353999999999999</v>
      </c>
      <c r="N14" s="41">
        <v>46</v>
      </c>
      <c r="O14" s="40">
        <v>23.958300000000001</v>
      </c>
      <c r="P14" s="41">
        <v>49</v>
      </c>
      <c r="Q14" s="40">
        <v>25.520800000000001</v>
      </c>
      <c r="R14" s="42">
        <v>0</v>
      </c>
      <c r="S14" s="40">
        <v>0</v>
      </c>
      <c r="T14" s="43">
        <v>8</v>
      </c>
      <c r="U14" s="39">
        <v>4.1666999999999996</v>
      </c>
      <c r="V14" s="45">
        <v>15</v>
      </c>
      <c r="W14" s="39">
        <v>7.0423</v>
      </c>
      <c r="X14" s="25">
        <v>1214</v>
      </c>
      <c r="Y14" s="26">
        <v>100</v>
      </c>
    </row>
    <row r="15" spans="1:25" s="24" customFormat="1" ht="15" customHeight="1" x14ac:dyDescent="0.2">
      <c r="A15" s="22" t="s">
        <v>1</v>
      </c>
      <c r="B15" s="54" t="s">
        <v>29</v>
      </c>
      <c r="C15" s="55">
        <v>77</v>
      </c>
      <c r="D15" s="59">
        <v>8</v>
      </c>
      <c r="E15" s="57">
        <v>10.3896</v>
      </c>
      <c r="F15" s="60">
        <v>69</v>
      </c>
      <c r="G15" s="58">
        <v>89.61</v>
      </c>
      <c r="H15" s="60">
        <v>0</v>
      </c>
      <c r="I15" s="61">
        <v>0</v>
      </c>
      <c r="J15" s="62">
        <v>1</v>
      </c>
      <c r="K15" s="61">
        <v>1.4492799999999999</v>
      </c>
      <c r="L15" s="62">
        <v>6</v>
      </c>
      <c r="M15" s="61">
        <v>8.6959999999999997</v>
      </c>
      <c r="N15" s="63">
        <v>43</v>
      </c>
      <c r="O15" s="61">
        <v>62.318800000000003</v>
      </c>
      <c r="P15" s="62">
        <v>18</v>
      </c>
      <c r="Q15" s="61">
        <v>26.087</v>
      </c>
      <c r="R15" s="63">
        <v>0</v>
      </c>
      <c r="S15" s="61">
        <v>0</v>
      </c>
      <c r="T15" s="64">
        <v>1</v>
      </c>
      <c r="U15" s="57">
        <v>1.4493</v>
      </c>
      <c r="V15" s="59">
        <v>1</v>
      </c>
      <c r="W15" s="57">
        <v>1.2987</v>
      </c>
      <c r="X15" s="67">
        <v>231</v>
      </c>
      <c r="Y15" s="68">
        <v>100</v>
      </c>
    </row>
    <row r="16" spans="1:25" s="24" customFormat="1" ht="15" customHeight="1" x14ac:dyDescent="0.2">
      <c r="A16" s="22" t="s">
        <v>1</v>
      </c>
      <c r="B16" s="52" t="s">
        <v>28</v>
      </c>
      <c r="C16" s="47">
        <v>10</v>
      </c>
      <c r="D16" s="38">
        <v>0</v>
      </c>
      <c r="E16" s="39">
        <v>0</v>
      </c>
      <c r="F16" s="38">
        <v>10</v>
      </c>
      <c r="G16" s="44">
        <v>100</v>
      </c>
      <c r="H16" s="45">
        <v>0</v>
      </c>
      <c r="I16" s="40">
        <v>0</v>
      </c>
      <c r="J16" s="41">
        <v>0</v>
      </c>
      <c r="K16" s="40">
        <v>0</v>
      </c>
      <c r="L16" s="42">
        <v>1</v>
      </c>
      <c r="M16" s="40">
        <v>10</v>
      </c>
      <c r="N16" s="41">
        <v>9</v>
      </c>
      <c r="O16" s="40">
        <v>90</v>
      </c>
      <c r="P16" s="42">
        <v>0</v>
      </c>
      <c r="Q16" s="40">
        <v>0</v>
      </c>
      <c r="R16" s="41">
        <v>0</v>
      </c>
      <c r="S16" s="40">
        <v>0</v>
      </c>
      <c r="T16" s="43">
        <v>0</v>
      </c>
      <c r="U16" s="39">
        <v>0</v>
      </c>
      <c r="V16" s="38">
        <v>1</v>
      </c>
      <c r="W16" s="39">
        <v>10</v>
      </c>
      <c r="X16" s="25">
        <v>228</v>
      </c>
      <c r="Y16" s="26">
        <v>100</v>
      </c>
    </row>
    <row r="17" spans="1:25" s="24" customFormat="1" ht="15" customHeight="1" x14ac:dyDescent="0.2">
      <c r="A17" s="22" t="s">
        <v>1</v>
      </c>
      <c r="B17" s="54" t="s">
        <v>30</v>
      </c>
      <c r="C17" s="53">
        <v>1599</v>
      </c>
      <c r="D17" s="60">
        <v>389</v>
      </c>
      <c r="E17" s="57">
        <v>24.3277</v>
      </c>
      <c r="F17" s="60">
        <v>1210</v>
      </c>
      <c r="G17" s="58">
        <v>75.671999999999997</v>
      </c>
      <c r="H17" s="60">
        <v>2</v>
      </c>
      <c r="I17" s="61">
        <v>0.1653</v>
      </c>
      <c r="J17" s="63">
        <v>6</v>
      </c>
      <c r="K17" s="61">
        <v>0.49586999999999998</v>
      </c>
      <c r="L17" s="62">
        <v>214</v>
      </c>
      <c r="M17" s="61">
        <v>17.686</v>
      </c>
      <c r="N17" s="63">
        <v>582</v>
      </c>
      <c r="O17" s="61">
        <v>48.099200000000003</v>
      </c>
      <c r="P17" s="63">
        <v>370</v>
      </c>
      <c r="Q17" s="61">
        <v>30.578499999999998</v>
      </c>
      <c r="R17" s="63">
        <v>1</v>
      </c>
      <c r="S17" s="61">
        <v>8.2600000000000007E-2</v>
      </c>
      <c r="T17" s="65">
        <v>35</v>
      </c>
      <c r="U17" s="57">
        <v>2.8925999999999998</v>
      </c>
      <c r="V17" s="60">
        <v>29</v>
      </c>
      <c r="W17" s="57">
        <v>1.8136000000000001</v>
      </c>
      <c r="X17" s="67">
        <v>3976</v>
      </c>
      <c r="Y17" s="68">
        <v>100</v>
      </c>
    </row>
    <row r="18" spans="1:25" s="24" customFormat="1" ht="15" customHeight="1" x14ac:dyDescent="0.2">
      <c r="A18" s="22" t="s">
        <v>1</v>
      </c>
      <c r="B18" s="52" t="s">
        <v>31</v>
      </c>
      <c r="C18" s="37">
        <v>276</v>
      </c>
      <c r="D18" s="45">
        <v>33</v>
      </c>
      <c r="E18" s="39">
        <v>11.9565</v>
      </c>
      <c r="F18" s="38">
        <v>243</v>
      </c>
      <c r="G18" s="44">
        <v>88.043000000000006</v>
      </c>
      <c r="H18" s="45">
        <v>0</v>
      </c>
      <c r="I18" s="40">
        <v>0</v>
      </c>
      <c r="J18" s="42">
        <v>1</v>
      </c>
      <c r="K18" s="40">
        <v>0.41152</v>
      </c>
      <c r="L18" s="42">
        <v>21</v>
      </c>
      <c r="M18" s="40">
        <v>8.6419999999999995</v>
      </c>
      <c r="N18" s="42">
        <v>140</v>
      </c>
      <c r="O18" s="40">
        <v>57.613199999999999</v>
      </c>
      <c r="P18" s="42">
        <v>71</v>
      </c>
      <c r="Q18" s="40">
        <v>29.2181</v>
      </c>
      <c r="R18" s="42">
        <v>0</v>
      </c>
      <c r="S18" s="40">
        <v>0</v>
      </c>
      <c r="T18" s="43">
        <v>10</v>
      </c>
      <c r="U18" s="39">
        <v>4.1151999999999997</v>
      </c>
      <c r="V18" s="45">
        <v>5</v>
      </c>
      <c r="W18" s="39">
        <v>1.8116000000000001</v>
      </c>
      <c r="X18" s="25">
        <v>2416</v>
      </c>
      <c r="Y18" s="26">
        <v>100</v>
      </c>
    </row>
    <row r="19" spans="1:25" s="24" customFormat="1" ht="15" customHeight="1" x14ac:dyDescent="0.2">
      <c r="A19" s="22" t="s">
        <v>1</v>
      </c>
      <c r="B19" s="54" t="s">
        <v>32</v>
      </c>
      <c r="C19" s="53">
        <v>30</v>
      </c>
      <c r="D19" s="60">
        <v>2</v>
      </c>
      <c r="E19" s="57">
        <v>6.6666999999999996</v>
      </c>
      <c r="F19" s="60">
        <v>28</v>
      </c>
      <c r="G19" s="58">
        <v>93.332999999999998</v>
      </c>
      <c r="H19" s="60">
        <v>2</v>
      </c>
      <c r="I19" s="61">
        <v>7.1429</v>
      </c>
      <c r="J19" s="62">
        <v>0</v>
      </c>
      <c r="K19" s="61">
        <v>0</v>
      </c>
      <c r="L19" s="62">
        <v>4</v>
      </c>
      <c r="M19" s="61">
        <v>14.286</v>
      </c>
      <c r="N19" s="62">
        <v>0</v>
      </c>
      <c r="O19" s="61">
        <v>0</v>
      </c>
      <c r="P19" s="62">
        <v>3</v>
      </c>
      <c r="Q19" s="61">
        <v>10.7143</v>
      </c>
      <c r="R19" s="62">
        <v>17</v>
      </c>
      <c r="S19" s="61">
        <v>60.714300000000001</v>
      </c>
      <c r="T19" s="64">
        <v>2</v>
      </c>
      <c r="U19" s="57">
        <v>7.1429</v>
      </c>
      <c r="V19" s="60">
        <v>2</v>
      </c>
      <c r="W19" s="57">
        <v>6.6666999999999996</v>
      </c>
      <c r="X19" s="67">
        <v>292</v>
      </c>
      <c r="Y19" s="68">
        <v>100</v>
      </c>
    </row>
    <row r="20" spans="1:25" s="24" customFormat="1" ht="15" customHeight="1" x14ac:dyDescent="0.2">
      <c r="A20" s="22" t="s">
        <v>1</v>
      </c>
      <c r="B20" s="52" t="s">
        <v>34</v>
      </c>
      <c r="C20" s="47">
        <v>80</v>
      </c>
      <c r="D20" s="45">
        <v>18</v>
      </c>
      <c r="E20" s="39">
        <v>22.5</v>
      </c>
      <c r="F20" s="38">
        <v>62</v>
      </c>
      <c r="G20" s="44">
        <v>77.5</v>
      </c>
      <c r="H20" s="45">
        <v>7</v>
      </c>
      <c r="I20" s="40">
        <v>11.2903</v>
      </c>
      <c r="J20" s="41">
        <v>1</v>
      </c>
      <c r="K20" s="40">
        <v>1.6129</v>
      </c>
      <c r="L20" s="42">
        <v>13</v>
      </c>
      <c r="M20" s="40">
        <v>20.968</v>
      </c>
      <c r="N20" s="41">
        <v>2</v>
      </c>
      <c r="O20" s="40">
        <v>3.2258</v>
      </c>
      <c r="P20" s="41">
        <v>39</v>
      </c>
      <c r="Q20" s="40">
        <v>62.903199999999998</v>
      </c>
      <c r="R20" s="41">
        <v>0</v>
      </c>
      <c r="S20" s="40">
        <v>0</v>
      </c>
      <c r="T20" s="43">
        <v>0</v>
      </c>
      <c r="U20" s="39">
        <v>0</v>
      </c>
      <c r="V20" s="45">
        <v>10</v>
      </c>
      <c r="W20" s="39">
        <v>12.5</v>
      </c>
      <c r="X20" s="25">
        <v>725</v>
      </c>
      <c r="Y20" s="26">
        <v>100</v>
      </c>
    </row>
    <row r="21" spans="1:25" s="24" customFormat="1" ht="15" customHeight="1" x14ac:dyDescent="0.2">
      <c r="A21" s="22" t="s">
        <v>1</v>
      </c>
      <c r="B21" s="54" t="s">
        <v>35</v>
      </c>
      <c r="C21" s="53">
        <v>1448</v>
      </c>
      <c r="D21" s="60">
        <v>266</v>
      </c>
      <c r="E21" s="57">
        <v>18.370200000000001</v>
      </c>
      <c r="F21" s="59">
        <v>1182</v>
      </c>
      <c r="G21" s="58">
        <v>81.63</v>
      </c>
      <c r="H21" s="59">
        <v>2</v>
      </c>
      <c r="I21" s="61">
        <v>0.16919999999999999</v>
      </c>
      <c r="J21" s="62">
        <v>10</v>
      </c>
      <c r="K21" s="61">
        <v>0.84601999999999999</v>
      </c>
      <c r="L21" s="63">
        <v>356</v>
      </c>
      <c r="M21" s="61">
        <v>30.117999999999999</v>
      </c>
      <c r="N21" s="62">
        <v>575</v>
      </c>
      <c r="O21" s="61">
        <v>48.6464</v>
      </c>
      <c r="P21" s="62">
        <v>212</v>
      </c>
      <c r="Q21" s="61">
        <v>17.935700000000001</v>
      </c>
      <c r="R21" s="62">
        <v>0</v>
      </c>
      <c r="S21" s="61">
        <v>0</v>
      </c>
      <c r="T21" s="65">
        <v>27</v>
      </c>
      <c r="U21" s="57">
        <v>2.2843</v>
      </c>
      <c r="V21" s="60">
        <v>269</v>
      </c>
      <c r="W21" s="57">
        <v>18.577300000000001</v>
      </c>
      <c r="X21" s="67">
        <v>4145</v>
      </c>
      <c r="Y21" s="68">
        <v>100</v>
      </c>
    </row>
    <row r="22" spans="1:25" s="24" customFormat="1" ht="15" customHeight="1" x14ac:dyDescent="0.2">
      <c r="A22" s="22" t="s">
        <v>1</v>
      </c>
      <c r="B22" s="52" t="s">
        <v>36</v>
      </c>
      <c r="C22" s="37">
        <v>159</v>
      </c>
      <c r="D22" s="45">
        <v>7</v>
      </c>
      <c r="E22" s="39">
        <v>4.4024999999999999</v>
      </c>
      <c r="F22" s="45">
        <v>152</v>
      </c>
      <c r="G22" s="44">
        <v>95.596999999999994</v>
      </c>
      <c r="H22" s="38">
        <v>0</v>
      </c>
      <c r="I22" s="40">
        <v>0</v>
      </c>
      <c r="J22" s="41">
        <v>0</v>
      </c>
      <c r="K22" s="40">
        <v>0</v>
      </c>
      <c r="L22" s="41">
        <v>15</v>
      </c>
      <c r="M22" s="40">
        <v>9.8680000000000003</v>
      </c>
      <c r="N22" s="42">
        <v>32</v>
      </c>
      <c r="O22" s="40">
        <v>21.052600000000002</v>
      </c>
      <c r="P22" s="42">
        <v>96</v>
      </c>
      <c r="Q22" s="40">
        <v>63.157899999999998</v>
      </c>
      <c r="R22" s="42">
        <v>0</v>
      </c>
      <c r="S22" s="40">
        <v>0</v>
      </c>
      <c r="T22" s="46">
        <v>9</v>
      </c>
      <c r="U22" s="39">
        <v>5.9211</v>
      </c>
      <c r="V22" s="45">
        <v>0</v>
      </c>
      <c r="W22" s="39">
        <v>0</v>
      </c>
      <c r="X22" s="25">
        <v>1886</v>
      </c>
      <c r="Y22" s="26">
        <v>100</v>
      </c>
    </row>
    <row r="23" spans="1:25" s="24" customFormat="1" ht="15" customHeight="1" x14ac:dyDescent="0.2">
      <c r="A23" s="22" t="s">
        <v>1</v>
      </c>
      <c r="B23" s="54" t="s">
        <v>33</v>
      </c>
      <c r="C23" s="53">
        <v>183</v>
      </c>
      <c r="D23" s="59">
        <v>11</v>
      </c>
      <c r="E23" s="57">
        <v>6.0109000000000004</v>
      </c>
      <c r="F23" s="60">
        <v>172</v>
      </c>
      <c r="G23" s="58">
        <v>93.989000000000004</v>
      </c>
      <c r="H23" s="60">
        <v>3</v>
      </c>
      <c r="I23" s="61">
        <v>1.7442</v>
      </c>
      <c r="J23" s="62">
        <v>0</v>
      </c>
      <c r="K23" s="61">
        <v>0</v>
      </c>
      <c r="L23" s="62">
        <v>21</v>
      </c>
      <c r="M23" s="61">
        <v>12.209</v>
      </c>
      <c r="N23" s="62">
        <v>54</v>
      </c>
      <c r="O23" s="61">
        <v>31.395299999999999</v>
      </c>
      <c r="P23" s="62">
        <v>80</v>
      </c>
      <c r="Q23" s="61">
        <v>46.511600000000001</v>
      </c>
      <c r="R23" s="62">
        <v>0</v>
      </c>
      <c r="S23" s="61">
        <v>0</v>
      </c>
      <c r="T23" s="65">
        <v>14</v>
      </c>
      <c r="U23" s="57">
        <v>8.1395</v>
      </c>
      <c r="V23" s="59">
        <v>17</v>
      </c>
      <c r="W23" s="57">
        <v>9.2896000000000001</v>
      </c>
      <c r="X23" s="67">
        <v>1343</v>
      </c>
      <c r="Y23" s="68">
        <v>100</v>
      </c>
    </row>
    <row r="24" spans="1:25" s="24" customFormat="1" ht="15" customHeight="1" x14ac:dyDescent="0.2">
      <c r="A24" s="22" t="s">
        <v>1</v>
      </c>
      <c r="B24" s="52" t="s">
        <v>37</v>
      </c>
      <c r="C24" s="37">
        <v>101</v>
      </c>
      <c r="D24" s="45">
        <v>7</v>
      </c>
      <c r="E24" s="39">
        <v>6.9306999999999999</v>
      </c>
      <c r="F24" s="38">
        <v>94</v>
      </c>
      <c r="G24" s="44">
        <v>93.069000000000003</v>
      </c>
      <c r="H24" s="45">
        <v>0</v>
      </c>
      <c r="I24" s="40">
        <v>0</v>
      </c>
      <c r="J24" s="42">
        <v>1</v>
      </c>
      <c r="K24" s="40">
        <v>1.0638300000000001</v>
      </c>
      <c r="L24" s="41">
        <v>13</v>
      </c>
      <c r="M24" s="40">
        <v>13.83</v>
      </c>
      <c r="N24" s="42">
        <v>24</v>
      </c>
      <c r="O24" s="40">
        <v>25.5319</v>
      </c>
      <c r="P24" s="42">
        <v>52</v>
      </c>
      <c r="Q24" s="40">
        <v>55.319099999999999</v>
      </c>
      <c r="R24" s="42">
        <v>1</v>
      </c>
      <c r="S24" s="40">
        <v>1.0638000000000001</v>
      </c>
      <c r="T24" s="46">
        <v>3</v>
      </c>
      <c r="U24" s="39">
        <v>3.1915</v>
      </c>
      <c r="V24" s="45">
        <v>7</v>
      </c>
      <c r="W24" s="39">
        <v>6.9306999999999999</v>
      </c>
      <c r="X24" s="25">
        <v>1350</v>
      </c>
      <c r="Y24" s="26">
        <v>100</v>
      </c>
    </row>
    <row r="25" spans="1:25" s="24" customFormat="1" ht="15" customHeight="1" x14ac:dyDescent="0.2">
      <c r="A25" s="22" t="s">
        <v>1</v>
      </c>
      <c r="B25" s="54" t="s">
        <v>38</v>
      </c>
      <c r="C25" s="55">
        <v>145</v>
      </c>
      <c r="D25" s="60">
        <v>9</v>
      </c>
      <c r="E25" s="57">
        <v>6.2069000000000001</v>
      </c>
      <c r="F25" s="60">
        <v>136</v>
      </c>
      <c r="G25" s="58">
        <v>93.793000000000006</v>
      </c>
      <c r="H25" s="60">
        <v>0</v>
      </c>
      <c r="I25" s="61">
        <v>0</v>
      </c>
      <c r="J25" s="62">
        <v>1</v>
      </c>
      <c r="K25" s="61">
        <v>0.73529</v>
      </c>
      <c r="L25" s="62">
        <v>4</v>
      </c>
      <c r="M25" s="61">
        <v>2.9409999999999998</v>
      </c>
      <c r="N25" s="62">
        <v>39</v>
      </c>
      <c r="O25" s="61">
        <v>28.676500000000001</v>
      </c>
      <c r="P25" s="63">
        <v>86</v>
      </c>
      <c r="Q25" s="61">
        <v>63.235300000000002</v>
      </c>
      <c r="R25" s="62">
        <v>0</v>
      </c>
      <c r="S25" s="61">
        <v>0</v>
      </c>
      <c r="T25" s="65">
        <v>6</v>
      </c>
      <c r="U25" s="57">
        <v>4.4118000000000004</v>
      </c>
      <c r="V25" s="60">
        <v>2</v>
      </c>
      <c r="W25" s="57">
        <v>1.3793</v>
      </c>
      <c r="X25" s="67">
        <v>1401</v>
      </c>
      <c r="Y25" s="68">
        <v>100</v>
      </c>
    </row>
    <row r="26" spans="1:25" s="24" customFormat="1" ht="15" customHeight="1" x14ac:dyDescent="0.2">
      <c r="A26" s="22" t="s">
        <v>1</v>
      </c>
      <c r="B26" s="52" t="s">
        <v>39</v>
      </c>
      <c r="C26" s="37">
        <v>123</v>
      </c>
      <c r="D26" s="38">
        <v>43</v>
      </c>
      <c r="E26" s="39">
        <v>34.959299999999999</v>
      </c>
      <c r="F26" s="38">
        <v>80</v>
      </c>
      <c r="G26" s="44">
        <v>65.040999999999997</v>
      </c>
      <c r="H26" s="38">
        <v>2</v>
      </c>
      <c r="I26" s="40">
        <v>2.5</v>
      </c>
      <c r="J26" s="41">
        <v>0</v>
      </c>
      <c r="K26" s="40">
        <v>0</v>
      </c>
      <c r="L26" s="41">
        <v>3</v>
      </c>
      <c r="M26" s="40">
        <v>3.75</v>
      </c>
      <c r="N26" s="42">
        <v>55</v>
      </c>
      <c r="O26" s="40">
        <v>68.75</v>
      </c>
      <c r="P26" s="42">
        <v>19</v>
      </c>
      <c r="Q26" s="40">
        <v>23.75</v>
      </c>
      <c r="R26" s="41">
        <v>0</v>
      </c>
      <c r="S26" s="40">
        <v>0</v>
      </c>
      <c r="T26" s="46">
        <v>1</v>
      </c>
      <c r="U26" s="39">
        <v>1.25</v>
      </c>
      <c r="V26" s="38">
        <v>0</v>
      </c>
      <c r="W26" s="39">
        <v>0</v>
      </c>
      <c r="X26" s="25">
        <v>1365</v>
      </c>
      <c r="Y26" s="26">
        <v>100</v>
      </c>
    </row>
    <row r="27" spans="1:25" s="24" customFormat="1" ht="15" customHeight="1" x14ac:dyDescent="0.2">
      <c r="A27" s="22" t="s">
        <v>1</v>
      </c>
      <c r="B27" s="54" t="s">
        <v>42</v>
      </c>
      <c r="C27" s="55">
        <v>63</v>
      </c>
      <c r="D27" s="59">
        <v>11</v>
      </c>
      <c r="E27" s="57">
        <v>17.4603</v>
      </c>
      <c r="F27" s="60">
        <v>52</v>
      </c>
      <c r="G27" s="58">
        <v>82.54</v>
      </c>
      <c r="H27" s="59">
        <v>1</v>
      </c>
      <c r="I27" s="61">
        <v>1.9231</v>
      </c>
      <c r="J27" s="62">
        <v>1</v>
      </c>
      <c r="K27" s="61">
        <v>1.9230799999999999</v>
      </c>
      <c r="L27" s="62">
        <v>0</v>
      </c>
      <c r="M27" s="61">
        <v>0</v>
      </c>
      <c r="N27" s="62">
        <v>3</v>
      </c>
      <c r="O27" s="61">
        <v>5.7691999999999997</v>
      </c>
      <c r="P27" s="63">
        <v>47</v>
      </c>
      <c r="Q27" s="61">
        <v>90.384600000000006</v>
      </c>
      <c r="R27" s="62">
        <v>0</v>
      </c>
      <c r="S27" s="61">
        <v>0</v>
      </c>
      <c r="T27" s="65">
        <v>0</v>
      </c>
      <c r="U27" s="57">
        <v>0</v>
      </c>
      <c r="V27" s="59">
        <v>2</v>
      </c>
      <c r="W27" s="57">
        <v>3.1745999999999999</v>
      </c>
      <c r="X27" s="67">
        <v>579</v>
      </c>
      <c r="Y27" s="68">
        <v>100</v>
      </c>
    </row>
    <row r="28" spans="1:25" s="24" customFormat="1" ht="15" customHeight="1" x14ac:dyDescent="0.2">
      <c r="A28" s="22" t="s">
        <v>1</v>
      </c>
      <c r="B28" s="52" t="s">
        <v>41</v>
      </c>
      <c r="C28" s="47">
        <v>302</v>
      </c>
      <c r="D28" s="38">
        <v>46</v>
      </c>
      <c r="E28" s="39">
        <v>15.2318</v>
      </c>
      <c r="F28" s="45">
        <v>256</v>
      </c>
      <c r="G28" s="44">
        <v>84.768000000000001</v>
      </c>
      <c r="H28" s="45">
        <v>0</v>
      </c>
      <c r="I28" s="40">
        <v>0</v>
      </c>
      <c r="J28" s="42">
        <v>1</v>
      </c>
      <c r="K28" s="40">
        <v>0.39062999999999998</v>
      </c>
      <c r="L28" s="42">
        <v>27</v>
      </c>
      <c r="M28" s="40">
        <v>10.547000000000001</v>
      </c>
      <c r="N28" s="42">
        <v>169</v>
      </c>
      <c r="O28" s="40">
        <v>66.015600000000006</v>
      </c>
      <c r="P28" s="41">
        <v>47</v>
      </c>
      <c r="Q28" s="40">
        <v>18.359400000000001</v>
      </c>
      <c r="R28" s="42">
        <v>0</v>
      </c>
      <c r="S28" s="40">
        <v>0</v>
      </c>
      <c r="T28" s="43">
        <v>12</v>
      </c>
      <c r="U28" s="39">
        <v>4.6875</v>
      </c>
      <c r="V28" s="38">
        <v>9</v>
      </c>
      <c r="W28" s="39">
        <v>2.9801000000000002</v>
      </c>
      <c r="X28" s="25">
        <v>1414</v>
      </c>
      <c r="Y28" s="26">
        <v>100</v>
      </c>
    </row>
    <row r="29" spans="1:25" s="24" customFormat="1" ht="15" customHeight="1" x14ac:dyDescent="0.2">
      <c r="A29" s="22" t="s">
        <v>1</v>
      </c>
      <c r="B29" s="54" t="s">
        <v>40</v>
      </c>
      <c r="C29" s="53">
        <v>135</v>
      </c>
      <c r="D29" s="60">
        <v>21</v>
      </c>
      <c r="E29" s="57">
        <v>15.5556</v>
      </c>
      <c r="F29" s="60">
        <v>114</v>
      </c>
      <c r="G29" s="58">
        <v>84.444000000000003</v>
      </c>
      <c r="H29" s="60">
        <v>0</v>
      </c>
      <c r="I29" s="61">
        <v>0</v>
      </c>
      <c r="J29" s="62">
        <v>4</v>
      </c>
      <c r="K29" s="61">
        <v>3.5087700000000002</v>
      </c>
      <c r="L29" s="63">
        <v>34</v>
      </c>
      <c r="M29" s="61">
        <v>29.824999999999999</v>
      </c>
      <c r="N29" s="62">
        <v>12</v>
      </c>
      <c r="O29" s="61">
        <v>10.526300000000001</v>
      </c>
      <c r="P29" s="63">
        <v>60</v>
      </c>
      <c r="Q29" s="61">
        <v>52.631599999999999</v>
      </c>
      <c r="R29" s="62">
        <v>0</v>
      </c>
      <c r="S29" s="61">
        <v>0</v>
      </c>
      <c r="T29" s="65">
        <v>4</v>
      </c>
      <c r="U29" s="57">
        <v>3.5087999999999999</v>
      </c>
      <c r="V29" s="60">
        <v>16</v>
      </c>
      <c r="W29" s="57">
        <v>11.851900000000001</v>
      </c>
      <c r="X29" s="67">
        <v>1870</v>
      </c>
      <c r="Y29" s="68">
        <v>99.412000000000006</v>
      </c>
    </row>
    <row r="30" spans="1:25" s="24" customFormat="1" ht="15" customHeight="1" x14ac:dyDescent="0.2">
      <c r="A30" s="22" t="s">
        <v>1</v>
      </c>
      <c r="B30" s="52" t="s">
        <v>43</v>
      </c>
      <c r="C30" s="37">
        <v>159</v>
      </c>
      <c r="D30" s="38">
        <v>14</v>
      </c>
      <c r="E30" s="39">
        <v>8.8049999999999997</v>
      </c>
      <c r="F30" s="45">
        <v>145</v>
      </c>
      <c r="G30" s="44">
        <v>91.194999999999993</v>
      </c>
      <c r="H30" s="45">
        <v>4</v>
      </c>
      <c r="I30" s="40">
        <v>2.7585999999999999</v>
      </c>
      <c r="J30" s="41">
        <v>1</v>
      </c>
      <c r="K30" s="40">
        <v>0.68966000000000005</v>
      </c>
      <c r="L30" s="42">
        <v>12</v>
      </c>
      <c r="M30" s="40">
        <v>8.2759999999999998</v>
      </c>
      <c r="N30" s="42">
        <v>14</v>
      </c>
      <c r="O30" s="40">
        <v>9.6552000000000007</v>
      </c>
      <c r="P30" s="42">
        <v>107</v>
      </c>
      <c r="Q30" s="40">
        <v>73.793099999999995</v>
      </c>
      <c r="R30" s="42">
        <v>0</v>
      </c>
      <c r="S30" s="40">
        <v>0</v>
      </c>
      <c r="T30" s="43">
        <v>7</v>
      </c>
      <c r="U30" s="39">
        <v>4.8276000000000003</v>
      </c>
      <c r="V30" s="38">
        <v>2</v>
      </c>
      <c r="W30" s="39">
        <v>1.2579</v>
      </c>
      <c r="X30" s="25">
        <v>3559</v>
      </c>
      <c r="Y30" s="26">
        <v>100</v>
      </c>
    </row>
    <row r="31" spans="1:25" s="24" customFormat="1" ht="15" customHeight="1" x14ac:dyDescent="0.2">
      <c r="A31" s="22" t="s">
        <v>1</v>
      </c>
      <c r="B31" s="54" t="s">
        <v>44</v>
      </c>
      <c r="C31" s="55">
        <v>381</v>
      </c>
      <c r="D31" s="60">
        <v>14</v>
      </c>
      <c r="E31" s="57">
        <v>3.6745000000000001</v>
      </c>
      <c r="F31" s="59">
        <v>367</v>
      </c>
      <c r="G31" s="58">
        <v>96.325000000000003</v>
      </c>
      <c r="H31" s="60">
        <v>22</v>
      </c>
      <c r="I31" s="61">
        <v>5.9946000000000002</v>
      </c>
      <c r="J31" s="63">
        <v>2</v>
      </c>
      <c r="K31" s="61">
        <v>0.54496</v>
      </c>
      <c r="L31" s="62">
        <v>36</v>
      </c>
      <c r="M31" s="61">
        <v>9.8089999999999993</v>
      </c>
      <c r="N31" s="63">
        <v>134</v>
      </c>
      <c r="O31" s="61">
        <v>36.512300000000003</v>
      </c>
      <c r="P31" s="62">
        <v>149</v>
      </c>
      <c r="Q31" s="61">
        <v>40.599499999999999</v>
      </c>
      <c r="R31" s="62">
        <v>0</v>
      </c>
      <c r="S31" s="61">
        <v>0</v>
      </c>
      <c r="T31" s="64">
        <v>24</v>
      </c>
      <c r="U31" s="57">
        <v>6.5395000000000003</v>
      </c>
      <c r="V31" s="60">
        <v>13</v>
      </c>
      <c r="W31" s="57">
        <v>3.4121000000000001</v>
      </c>
      <c r="X31" s="67">
        <v>2232</v>
      </c>
      <c r="Y31" s="68">
        <v>100</v>
      </c>
    </row>
    <row r="32" spans="1:25" s="24" customFormat="1" ht="15" customHeight="1" x14ac:dyDescent="0.2">
      <c r="A32" s="22" t="s">
        <v>1</v>
      </c>
      <c r="B32" s="52" t="s">
        <v>46</v>
      </c>
      <c r="C32" s="37">
        <v>92</v>
      </c>
      <c r="D32" s="45">
        <v>3</v>
      </c>
      <c r="E32" s="39">
        <v>3.2608999999999999</v>
      </c>
      <c r="F32" s="38">
        <v>89</v>
      </c>
      <c r="G32" s="44">
        <v>96.739000000000004</v>
      </c>
      <c r="H32" s="38">
        <v>1</v>
      </c>
      <c r="I32" s="40">
        <v>1.1235999999999999</v>
      </c>
      <c r="J32" s="42">
        <v>0</v>
      </c>
      <c r="K32" s="40">
        <v>0</v>
      </c>
      <c r="L32" s="42">
        <v>0</v>
      </c>
      <c r="M32" s="40">
        <v>0</v>
      </c>
      <c r="N32" s="42">
        <v>58</v>
      </c>
      <c r="O32" s="40">
        <v>65.168499999999995</v>
      </c>
      <c r="P32" s="41">
        <v>30</v>
      </c>
      <c r="Q32" s="40">
        <v>33.707900000000002</v>
      </c>
      <c r="R32" s="41">
        <v>0</v>
      </c>
      <c r="S32" s="40">
        <v>0</v>
      </c>
      <c r="T32" s="46">
        <v>0</v>
      </c>
      <c r="U32" s="39">
        <v>0</v>
      </c>
      <c r="V32" s="45">
        <v>0</v>
      </c>
      <c r="W32" s="39">
        <v>0</v>
      </c>
      <c r="X32" s="25">
        <v>960</v>
      </c>
      <c r="Y32" s="26">
        <v>100</v>
      </c>
    </row>
    <row r="33" spans="1:25" s="24" customFormat="1" ht="15" customHeight="1" x14ac:dyDescent="0.2">
      <c r="A33" s="22" t="s">
        <v>1</v>
      </c>
      <c r="B33" s="54" t="s">
        <v>45</v>
      </c>
      <c r="C33" s="53">
        <v>210</v>
      </c>
      <c r="D33" s="59">
        <v>25</v>
      </c>
      <c r="E33" s="57">
        <v>11.9048</v>
      </c>
      <c r="F33" s="59">
        <v>185</v>
      </c>
      <c r="G33" s="58">
        <v>88.094999999999999</v>
      </c>
      <c r="H33" s="59">
        <v>1</v>
      </c>
      <c r="I33" s="61">
        <v>0.54049999999999998</v>
      </c>
      <c r="J33" s="62">
        <v>0</v>
      </c>
      <c r="K33" s="61">
        <v>0</v>
      </c>
      <c r="L33" s="63">
        <v>3</v>
      </c>
      <c r="M33" s="61">
        <v>1.6220000000000001</v>
      </c>
      <c r="N33" s="62">
        <v>29</v>
      </c>
      <c r="O33" s="61">
        <v>15.675700000000001</v>
      </c>
      <c r="P33" s="62">
        <v>145</v>
      </c>
      <c r="Q33" s="61">
        <v>78.378399999999999</v>
      </c>
      <c r="R33" s="63">
        <v>0</v>
      </c>
      <c r="S33" s="61">
        <v>0</v>
      </c>
      <c r="T33" s="65">
        <v>7</v>
      </c>
      <c r="U33" s="57">
        <v>3.7837999999999998</v>
      </c>
      <c r="V33" s="59">
        <v>17</v>
      </c>
      <c r="W33" s="57">
        <v>8.0952000000000002</v>
      </c>
      <c r="X33" s="67">
        <v>2381</v>
      </c>
      <c r="Y33" s="68">
        <v>100</v>
      </c>
    </row>
    <row r="34" spans="1:25" s="24" customFormat="1" ht="15" customHeight="1" x14ac:dyDescent="0.2">
      <c r="A34" s="22" t="s">
        <v>1</v>
      </c>
      <c r="B34" s="52" t="s">
        <v>47</v>
      </c>
      <c r="C34" s="47">
        <v>40</v>
      </c>
      <c r="D34" s="45">
        <v>4</v>
      </c>
      <c r="E34" s="39">
        <v>10</v>
      </c>
      <c r="F34" s="45">
        <v>36</v>
      </c>
      <c r="G34" s="44">
        <v>90</v>
      </c>
      <c r="H34" s="38">
        <v>4</v>
      </c>
      <c r="I34" s="40">
        <v>11.1111</v>
      </c>
      <c r="J34" s="42">
        <v>0</v>
      </c>
      <c r="K34" s="40">
        <v>0</v>
      </c>
      <c r="L34" s="41">
        <v>4</v>
      </c>
      <c r="M34" s="40">
        <v>11.111000000000001</v>
      </c>
      <c r="N34" s="42">
        <v>0</v>
      </c>
      <c r="O34" s="40">
        <v>0</v>
      </c>
      <c r="P34" s="41">
        <v>27</v>
      </c>
      <c r="Q34" s="40">
        <v>75</v>
      </c>
      <c r="R34" s="41">
        <v>0</v>
      </c>
      <c r="S34" s="40">
        <v>0</v>
      </c>
      <c r="T34" s="43">
        <v>1</v>
      </c>
      <c r="U34" s="39">
        <v>2.7778</v>
      </c>
      <c r="V34" s="45">
        <v>1</v>
      </c>
      <c r="W34" s="39">
        <v>2.5</v>
      </c>
      <c r="X34" s="25">
        <v>823</v>
      </c>
      <c r="Y34" s="26">
        <v>96.233000000000004</v>
      </c>
    </row>
    <row r="35" spans="1:25" s="24" customFormat="1" ht="15" customHeight="1" x14ac:dyDescent="0.2">
      <c r="A35" s="22" t="s">
        <v>1</v>
      </c>
      <c r="B35" s="54" t="s">
        <v>50</v>
      </c>
      <c r="C35" s="55">
        <v>89</v>
      </c>
      <c r="D35" s="59">
        <v>6</v>
      </c>
      <c r="E35" s="57">
        <v>6.7416</v>
      </c>
      <c r="F35" s="59">
        <v>83</v>
      </c>
      <c r="G35" s="58">
        <v>93.257999999999996</v>
      </c>
      <c r="H35" s="59">
        <v>4</v>
      </c>
      <c r="I35" s="61">
        <v>4.8193000000000001</v>
      </c>
      <c r="J35" s="62">
        <v>0</v>
      </c>
      <c r="K35" s="61">
        <v>0</v>
      </c>
      <c r="L35" s="63">
        <v>22</v>
      </c>
      <c r="M35" s="61">
        <v>26.506</v>
      </c>
      <c r="N35" s="62">
        <v>6</v>
      </c>
      <c r="O35" s="61">
        <v>7.2289000000000003</v>
      </c>
      <c r="P35" s="63">
        <v>41</v>
      </c>
      <c r="Q35" s="61">
        <v>49.397599999999997</v>
      </c>
      <c r="R35" s="62">
        <v>0</v>
      </c>
      <c r="S35" s="61">
        <v>0</v>
      </c>
      <c r="T35" s="65">
        <v>10</v>
      </c>
      <c r="U35" s="57">
        <v>12.0482</v>
      </c>
      <c r="V35" s="59">
        <v>0</v>
      </c>
      <c r="W35" s="57">
        <v>0</v>
      </c>
      <c r="X35" s="67">
        <v>1055</v>
      </c>
      <c r="Y35" s="68">
        <v>100</v>
      </c>
    </row>
    <row r="36" spans="1:25" s="24" customFormat="1" ht="15" customHeight="1" x14ac:dyDescent="0.2">
      <c r="A36" s="22" t="s">
        <v>1</v>
      </c>
      <c r="B36" s="52" t="s">
        <v>54</v>
      </c>
      <c r="C36" s="47">
        <v>144</v>
      </c>
      <c r="D36" s="45">
        <v>16</v>
      </c>
      <c r="E36" s="39">
        <v>11.1111</v>
      </c>
      <c r="F36" s="38">
        <v>128</v>
      </c>
      <c r="G36" s="44">
        <v>88.888999999999996</v>
      </c>
      <c r="H36" s="45">
        <v>5</v>
      </c>
      <c r="I36" s="40">
        <v>3.9062999999999999</v>
      </c>
      <c r="J36" s="42">
        <v>1</v>
      </c>
      <c r="K36" s="40">
        <v>0.78125</v>
      </c>
      <c r="L36" s="42">
        <v>36</v>
      </c>
      <c r="M36" s="40">
        <v>28.125</v>
      </c>
      <c r="N36" s="41">
        <v>40</v>
      </c>
      <c r="O36" s="40">
        <v>31.25</v>
      </c>
      <c r="P36" s="41">
        <v>39</v>
      </c>
      <c r="Q36" s="40">
        <v>30.468800000000002</v>
      </c>
      <c r="R36" s="42">
        <v>0</v>
      </c>
      <c r="S36" s="40">
        <v>0</v>
      </c>
      <c r="T36" s="46">
        <v>7</v>
      </c>
      <c r="U36" s="39">
        <v>5.4687999999999999</v>
      </c>
      <c r="V36" s="45">
        <v>24</v>
      </c>
      <c r="W36" s="39">
        <v>16.666699999999999</v>
      </c>
      <c r="X36" s="25">
        <v>704</v>
      </c>
      <c r="Y36" s="26">
        <v>100</v>
      </c>
    </row>
    <row r="37" spans="1:25" s="24" customFormat="1" ht="15" customHeight="1" x14ac:dyDescent="0.2">
      <c r="A37" s="22" t="s">
        <v>1</v>
      </c>
      <c r="B37" s="54" t="s">
        <v>51</v>
      </c>
      <c r="C37" s="53">
        <v>144</v>
      </c>
      <c r="D37" s="59">
        <v>21</v>
      </c>
      <c r="E37" s="57">
        <v>14.583299999999999</v>
      </c>
      <c r="F37" s="60">
        <v>123</v>
      </c>
      <c r="G37" s="58">
        <v>85.417000000000002</v>
      </c>
      <c r="H37" s="60">
        <v>0</v>
      </c>
      <c r="I37" s="61">
        <v>0</v>
      </c>
      <c r="J37" s="62">
        <v>1</v>
      </c>
      <c r="K37" s="61">
        <v>0.81301000000000001</v>
      </c>
      <c r="L37" s="62">
        <v>6</v>
      </c>
      <c r="M37" s="61">
        <v>4.8780000000000001</v>
      </c>
      <c r="N37" s="62">
        <v>3</v>
      </c>
      <c r="O37" s="61">
        <v>2.4390000000000001</v>
      </c>
      <c r="P37" s="62">
        <v>113</v>
      </c>
      <c r="Q37" s="61">
        <v>91.869900000000001</v>
      </c>
      <c r="R37" s="63">
        <v>0</v>
      </c>
      <c r="S37" s="61">
        <v>0</v>
      </c>
      <c r="T37" s="65">
        <v>0</v>
      </c>
      <c r="U37" s="57">
        <v>0</v>
      </c>
      <c r="V37" s="59">
        <v>3</v>
      </c>
      <c r="W37" s="57">
        <v>2.0832999999999999</v>
      </c>
      <c r="X37" s="67">
        <v>491</v>
      </c>
      <c r="Y37" s="68">
        <v>100</v>
      </c>
    </row>
    <row r="38" spans="1:25" s="24" customFormat="1" ht="15" customHeight="1" x14ac:dyDescent="0.2">
      <c r="A38" s="22" t="s">
        <v>1</v>
      </c>
      <c r="B38" s="52" t="s">
        <v>52</v>
      </c>
      <c r="C38" s="37">
        <v>254</v>
      </c>
      <c r="D38" s="45">
        <v>11</v>
      </c>
      <c r="E38" s="39">
        <v>4.3307000000000002</v>
      </c>
      <c r="F38" s="38">
        <v>243</v>
      </c>
      <c r="G38" s="44">
        <v>95.668999999999997</v>
      </c>
      <c r="H38" s="38">
        <v>0</v>
      </c>
      <c r="I38" s="40">
        <v>0</v>
      </c>
      <c r="J38" s="42">
        <v>1</v>
      </c>
      <c r="K38" s="40">
        <v>0.41152</v>
      </c>
      <c r="L38" s="42">
        <v>54</v>
      </c>
      <c r="M38" s="40">
        <v>22.222000000000001</v>
      </c>
      <c r="N38" s="42">
        <v>95</v>
      </c>
      <c r="O38" s="40">
        <v>39.094700000000003</v>
      </c>
      <c r="P38" s="42">
        <v>84</v>
      </c>
      <c r="Q38" s="40">
        <v>34.567900000000002</v>
      </c>
      <c r="R38" s="42">
        <v>1</v>
      </c>
      <c r="S38" s="40">
        <v>0.41149999999999998</v>
      </c>
      <c r="T38" s="43">
        <v>8</v>
      </c>
      <c r="U38" s="39">
        <v>3.2921999999999998</v>
      </c>
      <c r="V38" s="45">
        <v>7</v>
      </c>
      <c r="W38" s="39">
        <v>2.7559</v>
      </c>
      <c r="X38" s="25">
        <v>2561</v>
      </c>
      <c r="Y38" s="26">
        <v>100</v>
      </c>
    </row>
    <row r="39" spans="1:25" s="24" customFormat="1" ht="15" customHeight="1" x14ac:dyDescent="0.2">
      <c r="A39" s="22" t="s">
        <v>1</v>
      </c>
      <c r="B39" s="54" t="s">
        <v>53</v>
      </c>
      <c r="C39" s="53">
        <v>58</v>
      </c>
      <c r="D39" s="60">
        <v>2</v>
      </c>
      <c r="E39" s="57">
        <v>3.4483000000000001</v>
      </c>
      <c r="F39" s="60">
        <v>56</v>
      </c>
      <c r="G39" s="58">
        <v>96.552000000000007</v>
      </c>
      <c r="H39" s="59">
        <v>21</v>
      </c>
      <c r="I39" s="61">
        <v>37.5</v>
      </c>
      <c r="J39" s="62">
        <v>0</v>
      </c>
      <c r="K39" s="61">
        <v>0</v>
      </c>
      <c r="L39" s="63">
        <v>13</v>
      </c>
      <c r="M39" s="61">
        <v>23.213999999999999</v>
      </c>
      <c r="N39" s="62">
        <v>1</v>
      </c>
      <c r="O39" s="61">
        <v>1.7857000000000001</v>
      </c>
      <c r="P39" s="63">
        <v>19</v>
      </c>
      <c r="Q39" s="61">
        <v>33.928600000000003</v>
      </c>
      <c r="R39" s="62">
        <v>0</v>
      </c>
      <c r="S39" s="61">
        <v>0</v>
      </c>
      <c r="T39" s="65">
        <v>2</v>
      </c>
      <c r="U39" s="57">
        <v>3.5714000000000001</v>
      </c>
      <c r="V39" s="60">
        <v>13</v>
      </c>
      <c r="W39" s="57">
        <v>22.413799999999998</v>
      </c>
      <c r="X39" s="67">
        <v>866</v>
      </c>
      <c r="Y39" s="68">
        <v>100</v>
      </c>
    </row>
    <row r="40" spans="1:25" s="24" customFormat="1" ht="15" customHeight="1" x14ac:dyDescent="0.2">
      <c r="A40" s="22" t="s">
        <v>1</v>
      </c>
      <c r="B40" s="52" t="s">
        <v>55</v>
      </c>
      <c r="C40" s="47">
        <v>460</v>
      </c>
      <c r="D40" s="45">
        <v>15</v>
      </c>
      <c r="E40" s="39">
        <v>3.2608999999999999</v>
      </c>
      <c r="F40" s="38">
        <v>445</v>
      </c>
      <c r="G40" s="44">
        <v>96.739000000000004</v>
      </c>
      <c r="H40" s="38">
        <v>5</v>
      </c>
      <c r="I40" s="40">
        <v>1.1235999999999999</v>
      </c>
      <c r="J40" s="42">
        <v>7</v>
      </c>
      <c r="K40" s="40">
        <v>1.5730299999999999</v>
      </c>
      <c r="L40" s="42">
        <v>124</v>
      </c>
      <c r="M40" s="40">
        <v>27.864999999999998</v>
      </c>
      <c r="N40" s="41">
        <v>195</v>
      </c>
      <c r="O40" s="40">
        <v>43.8202</v>
      </c>
      <c r="P40" s="41">
        <v>105</v>
      </c>
      <c r="Q40" s="40">
        <v>23.595500000000001</v>
      </c>
      <c r="R40" s="42">
        <v>0</v>
      </c>
      <c r="S40" s="40">
        <v>0</v>
      </c>
      <c r="T40" s="43">
        <v>9</v>
      </c>
      <c r="U40" s="39">
        <v>2.0225</v>
      </c>
      <c r="V40" s="45">
        <v>25</v>
      </c>
      <c r="W40" s="39">
        <v>5.4348000000000001</v>
      </c>
      <c r="X40" s="25">
        <v>4873</v>
      </c>
      <c r="Y40" s="26">
        <v>100</v>
      </c>
    </row>
    <row r="41" spans="1:25" s="24" customFormat="1" ht="15" customHeight="1" x14ac:dyDescent="0.2">
      <c r="A41" s="22" t="s">
        <v>1</v>
      </c>
      <c r="B41" s="54" t="s">
        <v>48</v>
      </c>
      <c r="C41" s="53">
        <v>279</v>
      </c>
      <c r="D41" s="60">
        <v>20</v>
      </c>
      <c r="E41" s="57">
        <v>7.1684999999999999</v>
      </c>
      <c r="F41" s="59">
        <v>259</v>
      </c>
      <c r="G41" s="58">
        <v>92.831999999999994</v>
      </c>
      <c r="H41" s="59">
        <v>4</v>
      </c>
      <c r="I41" s="61">
        <v>1.5444</v>
      </c>
      <c r="J41" s="62">
        <v>1</v>
      </c>
      <c r="K41" s="61">
        <v>0.3861</v>
      </c>
      <c r="L41" s="62">
        <v>27</v>
      </c>
      <c r="M41" s="61">
        <v>10.425000000000001</v>
      </c>
      <c r="N41" s="62">
        <v>139</v>
      </c>
      <c r="O41" s="61">
        <v>53.667999999999999</v>
      </c>
      <c r="P41" s="63">
        <v>72</v>
      </c>
      <c r="Q41" s="61">
        <v>27.799199999999999</v>
      </c>
      <c r="R41" s="63">
        <v>0</v>
      </c>
      <c r="S41" s="61">
        <v>0</v>
      </c>
      <c r="T41" s="64">
        <v>16</v>
      </c>
      <c r="U41" s="57">
        <v>6.1776</v>
      </c>
      <c r="V41" s="60">
        <v>19</v>
      </c>
      <c r="W41" s="57">
        <v>6.81</v>
      </c>
      <c r="X41" s="67">
        <v>2661</v>
      </c>
      <c r="Y41" s="68">
        <v>100</v>
      </c>
    </row>
    <row r="42" spans="1:25" s="24" customFormat="1" ht="15" customHeight="1" x14ac:dyDescent="0.2">
      <c r="A42" s="22" t="s">
        <v>1</v>
      </c>
      <c r="B42" s="52" t="s">
        <v>49</v>
      </c>
      <c r="C42" s="47">
        <v>52</v>
      </c>
      <c r="D42" s="45">
        <v>7</v>
      </c>
      <c r="E42" s="39">
        <v>13.461499999999999</v>
      </c>
      <c r="F42" s="38">
        <v>45</v>
      </c>
      <c r="G42" s="44">
        <v>86.537999999999997</v>
      </c>
      <c r="H42" s="38">
        <v>16</v>
      </c>
      <c r="I42" s="40">
        <v>35.555599999999998</v>
      </c>
      <c r="J42" s="42">
        <v>1</v>
      </c>
      <c r="K42" s="40">
        <v>2.2222200000000001</v>
      </c>
      <c r="L42" s="42">
        <v>2</v>
      </c>
      <c r="M42" s="40">
        <v>4.444</v>
      </c>
      <c r="N42" s="41">
        <v>5</v>
      </c>
      <c r="O42" s="40">
        <v>11.1111</v>
      </c>
      <c r="P42" s="41">
        <v>21</v>
      </c>
      <c r="Q42" s="40">
        <v>46.666699999999999</v>
      </c>
      <c r="R42" s="41">
        <v>0</v>
      </c>
      <c r="S42" s="40">
        <v>0</v>
      </c>
      <c r="T42" s="43">
        <v>0</v>
      </c>
      <c r="U42" s="39">
        <v>0</v>
      </c>
      <c r="V42" s="45">
        <v>0</v>
      </c>
      <c r="W42" s="39">
        <v>0</v>
      </c>
      <c r="X42" s="25">
        <v>483</v>
      </c>
      <c r="Y42" s="26">
        <v>100</v>
      </c>
    </row>
    <row r="43" spans="1:25" s="24" customFormat="1" ht="15" customHeight="1" x14ac:dyDescent="0.2">
      <c r="A43" s="22" t="s">
        <v>1</v>
      </c>
      <c r="B43" s="54" t="s">
        <v>56</v>
      </c>
      <c r="C43" s="53">
        <v>250</v>
      </c>
      <c r="D43" s="59">
        <v>20</v>
      </c>
      <c r="E43" s="57">
        <v>8</v>
      </c>
      <c r="F43" s="59">
        <v>230</v>
      </c>
      <c r="G43" s="58">
        <v>92</v>
      </c>
      <c r="H43" s="60">
        <v>0</v>
      </c>
      <c r="I43" s="61">
        <v>0</v>
      </c>
      <c r="J43" s="62">
        <v>0</v>
      </c>
      <c r="K43" s="61">
        <v>0</v>
      </c>
      <c r="L43" s="63">
        <v>9</v>
      </c>
      <c r="M43" s="61">
        <v>3.9129999999999998</v>
      </c>
      <c r="N43" s="62">
        <v>83</v>
      </c>
      <c r="O43" s="61">
        <v>36.087000000000003</v>
      </c>
      <c r="P43" s="62">
        <v>126</v>
      </c>
      <c r="Q43" s="61">
        <v>54.782600000000002</v>
      </c>
      <c r="R43" s="62">
        <v>0</v>
      </c>
      <c r="S43" s="61">
        <v>0</v>
      </c>
      <c r="T43" s="64">
        <v>12</v>
      </c>
      <c r="U43" s="57">
        <v>5.2173999999999996</v>
      </c>
      <c r="V43" s="59">
        <v>8</v>
      </c>
      <c r="W43" s="57">
        <v>3.2</v>
      </c>
      <c r="X43" s="67">
        <v>3593</v>
      </c>
      <c r="Y43" s="68">
        <v>100</v>
      </c>
    </row>
    <row r="44" spans="1:25" s="24" customFormat="1" ht="15" customHeight="1" x14ac:dyDescent="0.2">
      <c r="A44" s="22" t="s">
        <v>1</v>
      </c>
      <c r="B44" s="52" t="s">
        <v>57</v>
      </c>
      <c r="C44" s="37">
        <v>196</v>
      </c>
      <c r="D44" s="45">
        <v>25</v>
      </c>
      <c r="E44" s="39">
        <v>12.755100000000001</v>
      </c>
      <c r="F44" s="45">
        <v>171</v>
      </c>
      <c r="G44" s="44">
        <v>87.245000000000005</v>
      </c>
      <c r="H44" s="38">
        <v>23</v>
      </c>
      <c r="I44" s="40">
        <v>13.4503</v>
      </c>
      <c r="J44" s="41">
        <v>0</v>
      </c>
      <c r="K44" s="40">
        <v>0</v>
      </c>
      <c r="L44" s="42">
        <v>20</v>
      </c>
      <c r="M44" s="40">
        <v>11.696</v>
      </c>
      <c r="N44" s="42">
        <v>52</v>
      </c>
      <c r="O44" s="40">
        <v>30.409400000000002</v>
      </c>
      <c r="P44" s="42">
        <v>67</v>
      </c>
      <c r="Q44" s="40">
        <v>39.1813</v>
      </c>
      <c r="R44" s="41">
        <v>1</v>
      </c>
      <c r="S44" s="40">
        <v>0.58479999999999999</v>
      </c>
      <c r="T44" s="46">
        <v>8</v>
      </c>
      <c r="U44" s="39">
        <v>4.6783999999999999</v>
      </c>
      <c r="V44" s="45">
        <v>10</v>
      </c>
      <c r="W44" s="39">
        <v>5.1020000000000003</v>
      </c>
      <c r="X44" s="25">
        <v>1816</v>
      </c>
      <c r="Y44" s="26">
        <v>100</v>
      </c>
    </row>
    <row r="45" spans="1:25" s="24" customFormat="1" ht="15" customHeight="1" x14ac:dyDescent="0.2">
      <c r="A45" s="22" t="s">
        <v>1</v>
      </c>
      <c r="B45" s="54" t="s">
        <v>58</v>
      </c>
      <c r="C45" s="53">
        <v>59</v>
      </c>
      <c r="D45" s="60">
        <v>9</v>
      </c>
      <c r="E45" s="57">
        <v>15.254200000000001</v>
      </c>
      <c r="F45" s="59">
        <v>50</v>
      </c>
      <c r="G45" s="58">
        <v>84.745999999999995</v>
      </c>
      <c r="H45" s="59">
        <v>1</v>
      </c>
      <c r="I45" s="61">
        <v>2</v>
      </c>
      <c r="J45" s="62">
        <v>0</v>
      </c>
      <c r="K45" s="61">
        <v>0</v>
      </c>
      <c r="L45" s="63">
        <v>12</v>
      </c>
      <c r="M45" s="61">
        <v>24</v>
      </c>
      <c r="N45" s="62">
        <v>0</v>
      </c>
      <c r="O45" s="61">
        <v>0</v>
      </c>
      <c r="P45" s="63">
        <v>33</v>
      </c>
      <c r="Q45" s="61">
        <v>66</v>
      </c>
      <c r="R45" s="62">
        <v>0</v>
      </c>
      <c r="S45" s="61">
        <v>0</v>
      </c>
      <c r="T45" s="64">
        <v>4</v>
      </c>
      <c r="U45" s="57">
        <v>8</v>
      </c>
      <c r="V45" s="60">
        <v>0</v>
      </c>
      <c r="W45" s="57">
        <v>0</v>
      </c>
      <c r="X45" s="67">
        <v>1289</v>
      </c>
      <c r="Y45" s="68">
        <v>100</v>
      </c>
    </row>
    <row r="46" spans="1:25" s="24" customFormat="1" ht="15" customHeight="1" x14ac:dyDescent="0.2">
      <c r="A46" s="22" t="s">
        <v>1</v>
      </c>
      <c r="B46" s="52" t="s">
        <v>59</v>
      </c>
      <c r="C46" s="37">
        <v>1473</v>
      </c>
      <c r="D46" s="38">
        <v>86</v>
      </c>
      <c r="E46" s="39">
        <v>5.8384</v>
      </c>
      <c r="F46" s="38">
        <v>1387</v>
      </c>
      <c r="G46" s="44">
        <v>94.162000000000006</v>
      </c>
      <c r="H46" s="38">
        <v>2</v>
      </c>
      <c r="I46" s="40">
        <v>0.14419999999999999</v>
      </c>
      <c r="J46" s="42">
        <v>1</v>
      </c>
      <c r="K46" s="40">
        <v>7.2099999999999997E-2</v>
      </c>
      <c r="L46" s="42">
        <v>208</v>
      </c>
      <c r="M46" s="40">
        <v>14.996</v>
      </c>
      <c r="N46" s="42">
        <v>533</v>
      </c>
      <c r="O46" s="40">
        <v>38.4283</v>
      </c>
      <c r="P46" s="41">
        <v>581</v>
      </c>
      <c r="Q46" s="40">
        <v>41.889000000000003</v>
      </c>
      <c r="R46" s="41">
        <v>0</v>
      </c>
      <c r="S46" s="40">
        <v>0</v>
      </c>
      <c r="T46" s="46">
        <v>62</v>
      </c>
      <c r="U46" s="39">
        <v>4.4701000000000004</v>
      </c>
      <c r="V46" s="38">
        <v>45</v>
      </c>
      <c r="W46" s="39">
        <v>3.0550000000000002</v>
      </c>
      <c r="X46" s="25">
        <v>3006</v>
      </c>
      <c r="Y46" s="26">
        <v>100</v>
      </c>
    </row>
    <row r="47" spans="1:25" s="24" customFormat="1" ht="15" customHeight="1" x14ac:dyDescent="0.2">
      <c r="A47" s="22" t="s">
        <v>1</v>
      </c>
      <c r="B47" s="54" t="s">
        <v>60</v>
      </c>
      <c r="C47" s="55">
        <v>22</v>
      </c>
      <c r="D47" s="59">
        <v>1</v>
      </c>
      <c r="E47" s="57">
        <v>4.5454999999999997</v>
      </c>
      <c r="F47" s="60">
        <v>21</v>
      </c>
      <c r="G47" s="58">
        <v>95.454999999999998</v>
      </c>
      <c r="H47" s="60">
        <v>2</v>
      </c>
      <c r="I47" s="61">
        <v>9.5237999999999996</v>
      </c>
      <c r="J47" s="63">
        <v>0</v>
      </c>
      <c r="K47" s="61">
        <v>0</v>
      </c>
      <c r="L47" s="63">
        <v>7</v>
      </c>
      <c r="M47" s="61">
        <v>33.332999999999998</v>
      </c>
      <c r="N47" s="63">
        <v>8</v>
      </c>
      <c r="O47" s="61">
        <v>38.095199999999998</v>
      </c>
      <c r="P47" s="63">
        <v>4</v>
      </c>
      <c r="Q47" s="61">
        <v>19.047599999999999</v>
      </c>
      <c r="R47" s="62">
        <v>0</v>
      </c>
      <c r="S47" s="61">
        <v>0</v>
      </c>
      <c r="T47" s="64">
        <v>0</v>
      </c>
      <c r="U47" s="57">
        <v>0</v>
      </c>
      <c r="V47" s="59">
        <v>5</v>
      </c>
      <c r="W47" s="57">
        <v>22.7273</v>
      </c>
      <c r="X47" s="67">
        <v>312</v>
      </c>
      <c r="Y47" s="68">
        <v>100</v>
      </c>
    </row>
    <row r="48" spans="1:25" s="24" customFormat="1" ht="15" customHeight="1" x14ac:dyDescent="0.2">
      <c r="A48" s="22" t="s">
        <v>1</v>
      </c>
      <c r="B48" s="52" t="s">
        <v>61</v>
      </c>
      <c r="C48" s="37">
        <v>152</v>
      </c>
      <c r="D48" s="45">
        <v>15</v>
      </c>
      <c r="E48" s="39">
        <v>9.8683999999999994</v>
      </c>
      <c r="F48" s="45">
        <v>137</v>
      </c>
      <c r="G48" s="44">
        <v>90.132000000000005</v>
      </c>
      <c r="H48" s="45">
        <v>0</v>
      </c>
      <c r="I48" s="40">
        <v>0</v>
      </c>
      <c r="J48" s="42">
        <v>0</v>
      </c>
      <c r="K48" s="40">
        <v>0</v>
      </c>
      <c r="L48" s="41">
        <v>3</v>
      </c>
      <c r="M48" s="40">
        <v>2.19</v>
      </c>
      <c r="N48" s="42">
        <v>89</v>
      </c>
      <c r="O48" s="40">
        <v>64.963499999999996</v>
      </c>
      <c r="P48" s="42">
        <v>33</v>
      </c>
      <c r="Q48" s="40">
        <v>24.087599999999998</v>
      </c>
      <c r="R48" s="41">
        <v>0</v>
      </c>
      <c r="S48" s="40">
        <v>0</v>
      </c>
      <c r="T48" s="46">
        <v>12</v>
      </c>
      <c r="U48" s="39">
        <v>8.7591000000000001</v>
      </c>
      <c r="V48" s="45">
        <v>3</v>
      </c>
      <c r="W48" s="39">
        <v>1.9737</v>
      </c>
      <c r="X48" s="25">
        <v>1243</v>
      </c>
      <c r="Y48" s="26">
        <v>100</v>
      </c>
    </row>
    <row r="49" spans="1:25" s="24" customFormat="1" ht="15" customHeight="1" x14ac:dyDescent="0.2">
      <c r="A49" s="22" t="s">
        <v>1</v>
      </c>
      <c r="B49" s="54" t="s">
        <v>62</v>
      </c>
      <c r="C49" s="55">
        <v>64</v>
      </c>
      <c r="D49" s="59">
        <v>4</v>
      </c>
      <c r="E49" s="57">
        <v>6.25</v>
      </c>
      <c r="F49" s="59">
        <v>60</v>
      </c>
      <c r="G49" s="58">
        <v>93.75</v>
      </c>
      <c r="H49" s="60">
        <v>14</v>
      </c>
      <c r="I49" s="61">
        <v>23.333300000000001</v>
      </c>
      <c r="J49" s="62">
        <v>0</v>
      </c>
      <c r="K49" s="61">
        <v>0</v>
      </c>
      <c r="L49" s="62">
        <v>5</v>
      </c>
      <c r="M49" s="61">
        <v>8.3330000000000002</v>
      </c>
      <c r="N49" s="62">
        <v>9</v>
      </c>
      <c r="O49" s="61">
        <v>15</v>
      </c>
      <c r="P49" s="63">
        <v>28</v>
      </c>
      <c r="Q49" s="61">
        <v>46.666699999999999</v>
      </c>
      <c r="R49" s="63">
        <v>0</v>
      </c>
      <c r="S49" s="61">
        <v>0</v>
      </c>
      <c r="T49" s="64">
        <v>4</v>
      </c>
      <c r="U49" s="57">
        <v>6.6666999999999996</v>
      </c>
      <c r="V49" s="59">
        <v>4</v>
      </c>
      <c r="W49" s="57">
        <v>6.25</v>
      </c>
      <c r="X49" s="67">
        <v>698</v>
      </c>
      <c r="Y49" s="68">
        <v>100</v>
      </c>
    </row>
    <row r="50" spans="1:25" s="24" customFormat="1" ht="15" customHeight="1" x14ac:dyDescent="0.2">
      <c r="A50" s="22" t="s">
        <v>1</v>
      </c>
      <c r="B50" s="52" t="s">
        <v>63</v>
      </c>
      <c r="C50" s="37">
        <v>172</v>
      </c>
      <c r="D50" s="38">
        <v>11</v>
      </c>
      <c r="E50" s="39">
        <v>6.3952999999999998</v>
      </c>
      <c r="F50" s="38">
        <v>161</v>
      </c>
      <c r="G50" s="44">
        <v>93.605000000000004</v>
      </c>
      <c r="H50" s="38">
        <v>0</v>
      </c>
      <c r="I50" s="40">
        <v>0</v>
      </c>
      <c r="J50" s="42">
        <v>0</v>
      </c>
      <c r="K50" s="40">
        <v>0</v>
      </c>
      <c r="L50" s="41">
        <v>10</v>
      </c>
      <c r="M50" s="40">
        <v>6.2110000000000003</v>
      </c>
      <c r="N50" s="42">
        <v>73</v>
      </c>
      <c r="O50" s="40">
        <v>45.3416</v>
      </c>
      <c r="P50" s="42">
        <v>75</v>
      </c>
      <c r="Q50" s="40">
        <v>46.5839</v>
      </c>
      <c r="R50" s="41">
        <v>0</v>
      </c>
      <c r="S50" s="40">
        <v>0</v>
      </c>
      <c r="T50" s="46">
        <v>3</v>
      </c>
      <c r="U50" s="39">
        <v>1.8633999999999999</v>
      </c>
      <c r="V50" s="38">
        <v>7</v>
      </c>
      <c r="W50" s="39">
        <v>4.0697999999999999</v>
      </c>
      <c r="X50" s="25">
        <v>1777</v>
      </c>
      <c r="Y50" s="26">
        <v>100</v>
      </c>
    </row>
    <row r="51" spans="1:25" s="24" customFormat="1" ht="15" customHeight="1" x14ac:dyDescent="0.2">
      <c r="A51" s="22" t="s">
        <v>1</v>
      </c>
      <c r="B51" s="54" t="s">
        <v>64</v>
      </c>
      <c r="C51" s="53">
        <v>1455</v>
      </c>
      <c r="D51" s="60">
        <v>467</v>
      </c>
      <c r="E51" s="57">
        <v>32.096200000000003</v>
      </c>
      <c r="F51" s="60">
        <v>988</v>
      </c>
      <c r="G51" s="58">
        <v>67.903999999999996</v>
      </c>
      <c r="H51" s="60">
        <v>5</v>
      </c>
      <c r="I51" s="61">
        <v>0.50609999999999999</v>
      </c>
      <c r="J51" s="63">
        <v>1</v>
      </c>
      <c r="K51" s="61">
        <v>0.10120999999999999</v>
      </c>
      <c r="L51" s="62">
        <v>552</v>
      </c>
      <c r="M51" s="61">
        <v>55.87</v>
      </c>
      <c r="N51" s="62">
        <v>269</v>
      </c>
      <c r="O51" s="61">
        <v>27.226700000000001</v>
      </c>
      <c r="P51" s="62">
        <v>143</v>
      </c>
      <c r="Q51" s="61">
        <v>14.473699999999999</v>
      </c>
      <c r="R51" s="63">
        <v>0</v>
      </c>
      <c r="S51" s="61">
        <v>0</v>
      </c>
      <c r="T51" s="64">
        <v>18</v>
      </c>
      <c r="U51" s="57">
        <v>1.8219000000000001</v>
      </c>
      <c r="V51" s="60">
        <v>135</v>
      </c>
      <c r="W51" s="57">
        <v>9.2783999999999995</v>
      </c>
      <c r="X51" s="67">
        <v>8758</v>
      </c>
      <c r="Y51" s="68">
        <v>100</v>
      </c>
    </row>
    <row r="52" spans="1:25" s="24" customFormat="1" ht="15" customHeight="1" x14ac:dyDescent="0.2">
      <c r="A52" s="22" t="s">
        <v>1</v>
      </c>
      <c r="B52" s="52" t="s">
        <v>65</v>
      </c>
      <c r="C52" s="37">
        <v>104</v>
      </c>
      <c r="D52" s="38">
        <v>7</v>
      </c>
      <c r="E52" s="39">
        <v>6.7308000000000003</v>
      </c>
      <c r="F52" s="38">
        <v>97</v>
      </c>
      <c r="G52" s="44">
        <v>93.269000000000005</v>
      </c>
      <c r="H52" s="45">
        <v>2</v>
      </c>
      <c r="I52" s="40">
        <v>2.0619000000000001</v>
      </c>
      <c r="J52" s="42">
        <v>0</v>
      </c>
      <c r="K52" s="40">
        <v>0</v>
      </c>
      <c r="L52" s="41">
        <v>21</v>
      </c>
      <c r="M52" s="40">
        <v>21.649000000000001</v>
      </c>
      <c r="N52" s="41">
        <v>4</v>
      </c>
      <c r="O52" s="40">
        <v>4.1237000000000004</v>
      </c>
      <c r="P52" s="42">
        <v>66</v>
      </c>
      <c r="Q52" s="40">
        <v>68.041200000000003</v>
      </c>
      <c r="R52" s="41">
        <v>2</v>
      </c>
      <c r="S52" s="40">
        <v>2.0619000000000001</v>
      </c>
      <c r="T52" s="43">
        <v>2</v>
      </c>
      <c r="U52" s="39">
        <v>2.0619000000000001</v>
      </c>
      <c r="V52" s="38">
        <v>10</v>
      </c>
      <c r="W52" s="39">
        <v>9.6153999999999993</v>
      </c>
      <c r="X52" s="25">
        <v>1029</v>
      </c>
      <c r="Y52" s="26">
        <v>100</v>
      </c>
    </row>
    <row r="53" spans="1:25" s="24" customFormat="1" ht="15" customHeight="1" x14ac:dyDescent="0.2">
      <c r="A53" s="22" t="s">
        <v>1</v>
      </c>
      <c r="B53" s="54" t="s">
        <v>66</v>
      </c>
      <c r="C53" s="55">
        <v>34</v>
      </c>
      <c r="D53" s="59">
        <v>5</v>
      </c>
      <c r="E53" s="57">
        <v>14.7059</v>
      </c>
      <c r="F53" s="60">
        <v>29</v>
      </c>
      <c r="G53" s="58">
        <v>85.293999999999997</v>
      </c>
      <c r="H53" s="59">
        <v>0</v>
      </c>
      <c r="I53" s="61">
        <v>0</v>
      </c>
      <c r="J53" s="62">
        <v>0</v>
      </c>
      <c r="K53" s="61">
        <v>0</v>
      </c>
      <c r="L53" s="63">
        <v>0</v>
      </c>
      <c r="M53" s="61">
        <v>0</v>
      </c>
      <c r="N53" s="62">
        <v>2</v>
      </c>
      <c r="O53" s="61">
        <v>6.8966000000000003</v>
      </c>
      <c r="P53" s="63">
        <v>26</v>
      </c>
      <c r="Q53" s="61">
        <v>89.655199999999994</v>
      </c>
      <c r="R53" s="63">
        <v>0</v>
      </c>
      <c r="S53" s="61">
        <v>0</v>
      </c>
      <c r="T53" s="64">
        <v>1</v>
      </c>
      <c r="U53" s="57">
        <v>3.4483000000000001</v>
      </c>
      <c r="V53" s="59">
        <v>0</v>
      </c>
      <c r="W53" s="57">
        <v>0</v>
      </c>
      <c r="X53" s="67">
        <v>302</v>
      </c>
      <c r="Y53" s="68">
        <v>100</v>
      </c>
    </row>
    <row r="54" spans="1:25" s="24" customFormat="1" ht="15" customHeight="1" x14ac:dyDescent="0.2">
      <c r="A54" s="22" t="s">
        <v>1</v>
      </c>
      <c r="B54" s="52" t="s">
        <v>67</v>
      </c>
      <c r="C54" s="37">
        <v>1104</v>
      </c>
      <c r="D54" s="38">
        <v>128</v>
      </c>
      <c r="E54" s="39">
        <v>11.594200000000001</v>
      </c>
      <c r="F54" s="45">
        <v>976</v>
      </c>
      <c r="G54" s="44">
        <v>88.406000000000006</v>
      </c>
      <c r="H54" s="45">
        <v>4</v>
      </c>
      <c r="I54" s="40">
        <v>0.4098</v>
      </c>
      <c r="J54" s="42">
        <v>8</v>
      </c>
      <c r="K54" s="66">
        <v>0.81967000000000001</v>
      </c>
      <c r="L54" s="41">
        <v>79</v>
      </c>
      <c r="M54" s="66">
        <v>8.0939999999999994</v>
      </c>
      <c r="N54" s="42">
        <v>456</v>
      </c>
      <c r="O54" s="40">
        <v>46.721299999999999</v>
      </c>
      <c r="P54" s="42">
        <v>384</v>
      </c>
      <c r="Q54" s="40">
        <v>39.344299999999997</v>
      </c>
      <c r="R54" s="42">
        <v>0</v>
      </c>
      <c r="S54" s="40">
        <v>0</v>
      </c>
      <c r="T54" s="46">
        <v>45</v>
      </c>
      <c r="U54" s="39">
        <v>4.6106999999999996</v>
      </c>
      <c r="V54" s="38">
        <v>36</v>
      </c>
      <c r="W54" s="39">
        <v>3.2608999999999999</v>
      </c>
      <c r="X54" s="25">
        <v>1982</v>
      </c>
      <c r="Y54" s="26">
        <v>100</v>
      </c>
    </row>
    <row r="55" spans="1:25" s="24" customFormat="1" ht="15" customHeight="1" x14ac:dyDescent="0.2">
      <c r="A55" s="22" t="s">
        <v>1</v>
      </c>
      <c r="B55" s="54" t="s">
        <v>68</v>
      </c>
      <c r="C55" s="53">
        <v>156</v>
      </c>
      <c r="D55" s="60">
        <v>20</v>
      </c>
      <c r="E55" s="57">
        <v>12.820499999999999</v>
      </c>
      <c r="F55" s="59">
        <v>136</v>
      </c>
      <c r="G55" s="58">
        <v>87.179000000000002</v>
      </c>
      <c r="H55" s="60">
        <v>2</v>
      </c>
      <c r="I55" s="61">
        <v>1.4705999999999999</v>
      </c>
      <c r="J55" s="62">
        <v>0</v>
      </c>
      <c r="K55" s="61">
        <v>0</v>
      </c>
      <c r="L55" s="63">
        <v>34</v>
      </c>
      <c r="M55" s="61">
        <v>25</v>
      </c>
      <c r="N55" s="63">
        <v>18</v>
      </c>
      <c r="O55" s="61">
        <v>13.235300000000001</v>
      </c>
      <c r="P55" s="62">
        <v>71</v>
      </c>
      <c r="Q55" s="61">
        <v>52.2059</v>
      </c>
      <c r="R55" s="62">
        <v>0</v>
      </c>
      <c r="S55" s="61">
        <v>0</v>
      </c>
      <c r="T55" s="65">
        <v>11</v>
      </c>
      <c r="U55" s="57">
        <v>8.0882000000000005</v>
      </c>
      <c r="V55" s="60">
        <v>5</v>
      </c>
      <c r="W55" s="57">
        <v>3.2050999999999998</v>
      </c>
      <c r="X55" s="67">
        <v>2339</v>
      </c>
      <c r="Y55" s="68">
        <v>100</v>
      </c>
    </row>
    <row r="56" spans="1:25" s="24" customFormat="1" ht="15" customHeight="1" x14ac:dyDescent="0.2">
      <c r="A56" s="22" t="s">
        <v>1</v>
      </c>
      <c r="B56" s="52" t="s">
        <v>69</v>
      </c>
      <c r="C56" s="37">
        <v>25</v>
      </c>
      <c r="D56" s="45">
        <v>0</v>
      </c>
      <c r="E56" s="39">
        <v>0</v>
      </c>
      <c r="F56" s="45">
        <v>25</v>
      </c>
      <c r="G56" s="44">
        <v>100</v>
      </c>
      <c r="H56" s="38">
        <v>0</v>
      </c>
      <c r="I56" s="40">
        <v>0</v>
      </c>
      <c r="J56" s="42">
        <v>0</v>
      </c>
      <c r="K56" s="40">
        <v>0</v>
      </c>
      <c r="L56" s="42">
        <v>0</v>
      </c>
      <c r="M56" s="40">
        <v>0</v>
      </c>
      <c r="N56" s="41">
        <v>1</v>
      </c>
      <c r="O56" s="40">
        <v>4</v>
      </c>
      <c r="P56" s="42">
        <v>24</v>
      </c>
      <c r="Q56" s="40">
        <v>96</v>
      </c>
      <c r="R56" s="41">
        <v>0</v>
      </c>
      <c r="S56" s="40">
        <v>0</v>
      </c>
      <c r="T56" s="43">
        <v>0</v>
      </c>
      <c r="U56" s="39">
        <v>0</v>
      </c>
      <c r="V56" s="45">
        <v>0</v>
      </c>
      <c r="W56" s="39">
        <v>0</v>
      </c>
      <c r="X56" s="25">
        <v>691</v>
      </c>
      <c r="Y56" s="26">
        <v>100</v>
      </c>
    </row>
    <row r="57" spans="1:25" s="24" customFormat="1" ht="15" customHeight="1" x14ac:dyDescent="0.2">
      <c r="A57" s="22" t="s">
        <v>1</v>
      </c>
      <c r="B57" s="54" t="s">
        <v>70</v>
      </c>
      <c r="C57" s="53">
        <v>575</v>
      </c>
      <c r="D57" s="59">
        <v>24</v>
      </c>
      <c r="E57" s="57">
        <v>4.1738999999999997</v>
      </c>
      <c r="F57" s="59">
        <v>551</v>
      </c>
      <c r="G57" s="58">
        <v>95.825999999999993</v>
      </c>
      <c r="H57" s="60">
        <v>17</v>
      </c>
      <c r="I57" s="61">
        <v>3.0853000000000002</v>
      </c>
      <c r="J57" s="63">
        <v>3</v>
      </c>
      <c r="K57" s="61">
        <v>0.54446000000000006</v>
      </c>
      <c r="L57" s="62">
        <v>58</v>
      </c>
      <c r="M57" s="61">
        <v>10.526</v>
      </c>
      <c r="N57" s="62">
        <v>171</v>
      </c>
      <c r="O57" s="61">
        <v>31.034500000000001</v>
      </c>
      <c r="P57" s="62">
        <v>255</v>
      </c>
      <c r="Q57" s="61">
        <v>46.279499999999999</v>
      </c>
      <c r="R57" s="62">
        <v>0</v>
      </c>
      <c r="S57" s="61">
        <v>0</v>
      </c>
      <c r="T57" s="65">
        <v>47</v>
      </c>
      <c r="U57" s="57">
        <v>8.5298999999999996</v>
      </c>
      <c r="V57" s="59">
        <v>20</v>
      </c>
      <c r="W57" s="57">
        <v>3.4782999999999999</v>
      </c>
      <c r="X57" s="67">
        <v>2235</v>
      </c>
      <c r="Y57" s="68">
        <v>100</v>
      </c>
    </row>
    <row r="58" spans="1:25" s="24" customFormat="1" ht="15" customHeight="1" x14ac:dyDescent="0.2">
      <c r="A58" s="22" t="s">
        <v>1</v>
      </c>
      <c r="B58" s="52" t="s">
        <v>71</v>
      </c>
      <c r="C58" s="47">
        <v>29</v>
      </c>
      <c r="D58" s="38">
        <v>1</v>
      </c>
      <c r="E58" s="39">
        <v>3.4483000000000001</v>
      </c>
      <c r="F58" s="38">
        <v>28</v>
      </c>
      <c r="G58" s="44">
        <v>96.552000000000007</v>
      </c>
      <c r="H58" s="45">
        <v>4</v>
      </c>
      <c r="I58" s="40">
        <v>14.2857</v>
      </c>
      <c r="J58" s="42">
        <v>0</v>
      </c>
      <c r="K58" s="40">
        <v>0</v>
      </c>
      <c r="L58" s="41">
        <v>3</v>
      </c>
      <c r="M58" s="40">
        <v>10.714</v>
      </c>
      <c r="N58" s="42">
        <v>0</v>
      </c>
      <c r="O58" s="40">
        <v>0</v>
      </c>
      <c r="P58" s="42">
        <v>20</v>
      </c>
      <c r="Q58" s="40">
        <v>71.428600000000003</v>
      </c>
      <c r="R58" s="42">
        <v>0</v>
      </c>
      <c r="S58" s="40">
        <v>0</v>
      </c>
      <c r="T58" s="46">
        <v>1</v>
      </c>
      <c r="U58" s="39">
        <v>3.5714000000000001</v>
      </c>
      <c r="V58" s="38">
        <v>1</v>
      </c>
      <c r="W58" s="39">
        <v>3.4483000000000001</v>
      </c>
      <c r="X58" s="25">
        <v>366</v>
      </c>
      <c r="Y58" s="26">
        <v>100</v>
      </c>
    </row>
    <row r="59" spans="1:25" s="24" customFormat="1" ht="15" customHeight="1" thickBot="1" x14ac:dyDescent="0.25">
      <c r="A59" s="22" t="s">
        <v>1</v>
      </c>
      <c r="B59" s="69" t="s">
        <v>75</v>
      </c>
      <c r="C59" s="70">
        <v>21</v>
      </c>
      <c r="D59" s="71">
        <v>0</v>
      </c>
      <c r="E59" s="72">
        <v>0</v>
      </c>
      <c r="F59" s="71">
        <v>21</v>
      </c>
      <c r="G59" s="73">
        <v>100</v>
      </c>
      <c r="H59" s="74">
        <v>0</v>
      </c>
      <c r="I59" s="75">
        <v>0</v>
      </c>
      <c r="J59" s="76">
        <v>0</v>
      </c>
      <c r="K59" s="75">
        <v>0</v>
      </c>
      <c r="L59" s="77">
        <v>21</v>
      </c>
      <c r="M59" s="75">
        <v>100</v>
      </c>
      <c r="N59" s="76">
        <v>0</v>
      </c>
      <c r="O59" s="75">
        <v>0</v>
      </c>
      <c r="P59" s="76">
        <v>0</v>
      </c>
      <c r="Q59" s="75">
        <v>0</v>
      </c>
      <c r="R59" s="76">
        <v>0</v>
      </c>
      <c r="S59" s="75">
        <v>0</v>
      </c>
      <c r="T59" s="78">
        <v>0</v>
      </c>
      <c r="U59" s="72">
        <v>0</v>
      </c>
      <c r="V59" s="71">
        <v>0</v>
      </c>
      <c r="W59" s="72">
        <v>0</v>
      </c>
      <c r="X59" s="79">
        <v>1099</v>
      </c>
      <c r="Y59" s="80">
        <v>100</v>
      </c>
    </row>
    <row r="60" spans="1:25" s="24" customFormat="1" ht="15" customHeight="1" x14ac:dyDescent="0.2">
      <c r="A60" s="22"/>
      <c r="B60" s="27"/>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18</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72</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19</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female students with disabilities who received ", LOWER(A7), ", ",D69," (",TEXT(E7,"0.0"),"%) were served solely under Section 504 and ", F69," (",TEXT(G7,"0.0"),"%) were served under IDEA.")</f>
        <v>NOTE: Table reads (for 50 states, District of Columbia, and Puerto Rico Totals):  Of all 15,037 public school female students with disabilities who received referral to law enforcement, 2,021 (13.4%) were served solely under Section 504 and 13,016 (86.6%)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",TEXT(F7,"#,##0")," public school female students with disabilities served under IDEA who received ",LOWER(A7), ", ",TEXT(H7,"#,##0")," (",TEXT(I7,"0.0"),"%) were American Indian or Alaska Native.")</f>
        <v xml:space="preserve">            Table reads (for 50 states, District of Columbia, and Puerto Rico Race/Ethnicity):  Of all 13,016 public school female students with disabilities served under IDEA who received referral to law enforcement, 220 (1.7%) were American Indian or Alaska Native.</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97" t="s">
        <v>77</v>
      </c>
      <c r="C66" s="97"/>
      <c r="D66" s="97"/>
      <c r="E66" s="97"/>
      <c r="F66" s="97"/>
      <c r="G66" s="97"/>
      <c r="H66" s="97"/>
      <c r="I66" s="97"/>
      <c r="J66" s="97"/>
      <c r="K66" s="97"/>
      <c r="L66" s="97"/>
      <c r="M66" s="97"/>
      <c r="N66" s="97"/>
      <c r="O66" s="97"/>
      <c r="P66" s="97"/>
      <c r="Q66" s="97"/>
      <c r="R66" s="97"/>
      <c r="S66" s="97"/>
      <c r="T66" s="97"/>
      <c r="U66" s="97"/>
      <c r="V66" s="97"/>
      <c r="W66" s="97"/>
      <c r="X66" s="28"/>
      <c r="Y66" s="28"/>
    </row>
    <row r="67" spans="1:26" s="33" customFormat="1" ht="14.1" customHeight="1" x14ac:dyDescent="0.2">
      <c r="A67" s="36"/>
      <c r="B67" s="97" t="s">
        <v>74</v>
      </c>
      <c r="C67" s="97"/>
      <c r="D67" s="97"/>
      <c r="E67" s="97"/>
      <c r="F67" s="97"/>
      <c r="G67" s="97"/>
      <c r="H67" s="97"/>
      <c r="I67" s="97"/>
      <c r="J67" s="97"/>
      <c r="K67" s="97"/>
      <c r="L67" s="97"/>
      <c r="M67" s="97"/>
      <c r="N67" s="97"/>
      <c r="O67" s="97"/>
      <c r="P67" s="97"/>
      <c r="Q67" s="97"/>
      <c r="R67" s="97"/>
      <c r="S67" s="97"/>
      <c r="T67" s="97"/>
      <c r="U67" s="97"/>
      <c r="V67" s="97"/>
      <c r="W67" s="97"/>
      <c r="X67" s="32"/>
      <c r="Y67" s="31"/>
    </row>
    <row r="68" spans="1:26" ht="15" customHeight="1" x14ac:dyDescent="0.2"/>
    <row r="69" spans="1:26" x14ac:dyDescent="0.2">
      <c r="B69" s="48"/>
      <c r="C69" s="49" t="str">
        <f>IF(ISTEXT(C7),LEFT(C7,3),TEXT(C7,"#,##0"))</f>
        <v>15,037</v>
      </c>
      <c r="D69" s="49" t="str">
        <f>IF(ISTEXT(D7),LEFT(D7,3),TEXT(D7,"#,##0"))</f>
        <v>2,021</v>
      </c>
      <c r="E69" s="49"/>
      <c r="F69" s="49" t="str">
        <f>IF(ISTEXT(F7),LEFT(F7,3),TEXT(F7,"#,##0"))</f>
        <v>13,016</v>
      </c>
      <c r="G69" s="49"/>
      <c r="H69" s="49" t="str">
        <f>IF(ISTEXT(H7),LEFT(H7,3),TEXT(H7,"#,##0"))</f>
        <v>220</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B8:Y59">
    <sortCondition ref="B8:B59"/>
  </sortState>
  <mergeCells count="18">
    <mergeCell ref="B2:W2"/>
    <mergeCell ref="B4:B5"/>
    <mergeCell ref="C4:C5"/>
    <mergeCell ref="D4:E5"/>
    <mergeCell ref="F4:G5"/>
    <mergeCell ref="H4:U4"/>
    <mergeCell ref="V4:W5"/>
    <mergeCell ref="B66:W66"/>
    <mergeCell ref="B67:W67"/>
    <mergeCell ref="X4:X5"/>
    <mergeCell ref="Y4:Y5"/>
    <mergeCell ref="H5:I5"/>
    <mergeCell ref="J5:K5"/>
    <mergeCell ref="L5:M5"/>
    <mergeCell ref="N5:O5"/>
    <mergeCell ref="P5:Q5"/>
    <mergeCell ref="R5:S5"/>
    <mergeCell ref="T5:U5"/>
  </mergeCells>
  <pageMargins left="0.7" right="0.7" top="0.75" bottom="0.75" header="0.3" footer="0.3"/>
  <pageSetup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Isenberg, Emily</cp:lastModifiedBy>
  <cp:lastPrinted>2018-08-24T19:45:54Z</cp:lastPrinted>
  <dcterms:created xsi:type="dcterms:W3CDTF">2014-09-05T20:10:01Z</dcterms:created>
  <dcterms:modified xsi:type="dcterms:W3CDTF">2021-04-21T21:14:18Z</dcterms:modified>
</cp:coreProperties>
</file>