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usdedeop-my.sharepoint.com/personal/rosa_olmeda_ed_gov/Documents/Migrated/OCR/Contracts/2017-18 State and National Estimations/"/>
    </mc:Choice>
  </mc:AlternateContent>
  <xr:revisionPtr revIDLastSave="0" documentId="14_{2F7FA88B-DC78-4997-B733-2F9C6E69E25E}" xr6:coauthVersionLast="46" xr6:coauthVersionMax="46" xr10:uidLastSave="{00000000-0000-0000-0000-000000000000}"/>
  <bookViews>
    <workbookView xWindow="-110" yWindow="-110" windowWidth="19420" windowHeight="10420" tabRatio="813" xr2:uid="{00000000-000D-0000-FFFF-FFFF00000000}"/>
  </bookViews>
  <sheets>
    <sheet name="Total" sheetId="51" r:id="rId1"/>
    <sheet name="Male" sheetId="52" r:id="rId2"/>
    <sheet name="Female" sheetId="53" r:id="rId3"/>
  </sheets>
  <definedNames>
    <definedName name="_xlnm.Print_Area" localSheetId="2">Female!$B$1:$AA$64</definedName>
    <definedName name="_xlnm.Print_Area" localSheetId="1">Male!$B$1:$AA$64</definedName>
    <definedName name="_xlnm.Print_Area" localSheetId="0">Total!$B$1:$AA$64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2" i="51" l="1"/>
  <c r="B2" i="51" l="1"/>
  <c r="A7" i="53" l="1"/>
  <c r="A7" i="52"/>
  <c r="B2" i="52" l="1"/>
  <c r="B62" i="52"/>
  <c r="B2" i="53"/>
  <c r="B62" i="53"/>
</calcChain>
</file>

<file path=xl/sharedStrings.xml><?xml version="1.0" encoding="utf-8"?>
<sst xmlns="http://schemas.openxmlformats.org/spreadsheetml/2006/main" count="430" uniqueCount="77">
  <si>
    <t>State</t>
  </si>
  <si>
    <t>American Indian or
Alaska Native</t>
  </si>
  <si>
    <t>Asian</t>
  </si>
  <si>
    <t>Hispanic or Latino of any race</t>
  </si>
  <si>
    <t>Black or African American</t>
  </si>
  <si>
    <t>White</t>
  </si>
  <si>
    <t>Native Hawaiian or Other Pacific Islander</t>
  </si>
  <si>
    <t>Two or more races</t>
  </si>
  <si>
    <t>Number</t>
  </si>
  <si>
    <t>Percent</t>
  </si>
  <si>
    <t>Total Students</t>
  </si>
  <si>
    <t>Students With Disabilities Served Under IDEA</t>
  </si>
  <si>
    <t>Students With Disabilities Served Only Under Section 504</t>
  </si>
  <si>
    <t>English Language Learners</t>
  </si>
  <si>
    <t xml:space="preserve">Percent of Schools Reporting </t>
  </si>
  <si>
    <t>Percent </t>
  </si>
  <si>
    <t>reported to have been harassed or bullied on the basis of disability</t>
  </si>
  <si>
    <t>Number of Schools</t>
  </si>
  <si>
    <t>disciplined for engaging in harassment or bullying on the basis of sex</t>
  </si>
  <si>
    <t>Alaska</t>
  </si>
  <si>
    <t>Alabama</t>
  </si>
  <si>
    <t>Arkansas</t>
  </si>
  <si>
    <t>Arizona</t>
  </si>
  <si>
    <t>California</t>
  </si>
  <si>
    <t>Colorado</t>
  </si>
  <si>
    <t>Connecticut</t>
  </si>
  <si>
    <t>District of Columbia</t>
  </si>
  <si>
    <t>Delaware</t>
  </si>
  <si>
    <t>Florida</t>
  </si>
  <si>
    <t>Georgia</t>
  </si>
  <si>
    <t>Hawaii</t>
  </si>
  <si>
    <t>Iowa</t>
  </si>
  <si>
    <t>Idaho</t>
  </si>
  <si>
    <t>Illinois</t>
  </si>
  <si>
    <t>Indiana</t>
  </si>
  <si>
    <t>Kansas</t>
  </si>
  <si>
    <t>Kentucky</t>
  </si>
  <si>
    <t>Louisiana</t>
  </si>
  <si>
    <t>Massachusetts</t>
  </si>
  <si>
    <t>Maryland</t>
  </si>
  <si>
    <t>Maine</t>
  </si>
  <si>
    <t>Michigan</t>
  </si>
  <si>
    <t>Minnesota</t>
  </si>
  <si>
    <t>Missouri</t>
  </si>
  <si>
    <t>Mississippi</t>
  </si>
  <si>
    <t>Montana</t>
  </si>
  <si>
    <t>North Carolina</t>
  </si>
  <si>
    <t>North Dakota</t>
  </si>
  <si>
    <t>Nebraska</t>
  </si>
  <si>
    <t>New Hampshire</t>
  </si>
  <si>
    <t>New Jersey</t>
  </si>
  <si>
    <t>New Mexico</t>
  </si>
  <si>
    <t>Nevada</t>
  </si>
  <si>
    <t>New York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</si>
  <si>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</si>
  <si>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</si>
  <si>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</si>
  <si>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</si>
  <si>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</si>
  <si>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</si>
  <si>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</si>
  <si>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</si>
  <si>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</si>
  <si>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</si>
  <si>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</si>
  <si>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</si>
  <si>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</si>
  <si>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</si>
  <si>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</si>
  <si>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</si>
  <si>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50 states, District of Columbia, and Puerto Rico</t>
  </si>
  <si>
    <t>Puerto Rico</t>
  </si>
  <si>
    <t>SOURCE: U.S. Department of Education, Office for Civil Rights, Civil Rights Data Collection, 2017-18, available at http://ocrdata.ed.gov.</t>
  </si>
  <si>
    <t>Data reported in this table represent 99.2% of responding schools.</t>
  </si>
  <si>
    <t>Race/Ethnicity</t>
  </si>
  <si>
    <r>
      <t>Percent</t>
    </r>
    <r>
      <rPr>
        <b/>
        <vertAlign val="superscript"/>
        <sz val="10"/>
        <rFont val="Arial"/>
        <family val="2"/>
      </rPr>
      <t>1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</si>
  <si>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Percentage over all public school students with and without disabilities (both students with disabilities served under IDEA and students with disabilities served solely under Section 504).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</si>
</sst>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"/>
    <numFmt numFmtId="165" formatCode="#,##0_)"/>
  </numFmts>
  <fonts count="23" x14ac:knownFonts="1"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rgb="FF333399"/>
      <name val="Arial"/>
      <family val="2"/>
    </font>
    <font>
      <sz val="11"/>
      <color rgb="FF333399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rgb="FF333399"/>
      <name val="Arial"/>
      <family val="2"/>
    </font>
    <font>
      <sz val="14"/>
      <color theme="1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u/>
      <sz val="10"/>
      <color theme="10"/>
      <name val="Arial Narrow"/>
      <family val="2"/>
    </font>
    <font>
      <u/>
      <sz val="10"/>
      <color theme="11"/>
      <name val="Arial Narrow"/>
      <family val="2"/>
    </font>
    <font>
      <sz val="11"/>
      <color theme="0"/>
      <name val="Arial"/>
      <family val="2"/>
    </font>
    <font>
      <sz val="14"/>
      <color theme="0"/>
      <name val="Arial"/>
      <family val="2"/>
    </font>
    <font>
      <sz val="8"/>
      <name val="Arial Narrow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38">
    <xf numFmtId="0" fontId="0" fillId="0" borderId="0"/>
    <xf numFmtId="0" fontId="2" fillId="0" borderId="0"/>
    <xf numFmtId="0" fontId="5" fillId="0" borderId="0"/>
    <xf numFmtId="0" fontId="9" fillId="0" borderId="0"/>
    <xf numFmtId="0" fontId="9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00">
    <xf numFmtId="0" fontId="0" fillId="0" borderId="0" xfId="0"/>
    <xf numFmtId="0" fontId="6" fillId="0" borderId="0" xfId="2" applyFont="1"/>
    <xf numFmtId="0" fontId="8" fillId="0" borderId="0" xfId="2" applyFont="1" applyAlignment="1">
      <alignment horizontal="left"/>
    </xf>
    <xf numFmtId="0" fontId="3" fillId="0" borderId="1" xfId="1" applyFont="1" applyBorder="1"/>
    <xf numFmtId="1" fontId="4" fillId="0" borderId="1" xfId="1" applyNumberFormat="1" applyFont="1" applyBorder="1" applyAlignment="1">
      <alignment wrapText="1"/>
    </xf>
    <xf numFmtId="0" fontId="6" fillId="0" borderId="0" xfId="2" applyFont="1" applyBorder="1"/>
    <xf numFmtId="0" fontId="10" fillId="0" borderId="0" xfId="4" applyFont="1" applyBorder="1"/>
    <xf numFmtId="0" fontId="10" fillId="0" borderId="0" xfId="4" applyFont="1"/>
    <xf numFmtId="0" fontId="13" fillId="0" borderId="0" xfId="2" applyFont="1"/>
    <xf numFmtId="0" fontId="14" fillId="0" borderId="0" xfId="2" applyFont="1" applyAlignment="1">
      <alignment horizontal="left"/>
    </xf>
    <xf numFmtId="0" fontId="13" fillId="0" borderId="0" xfId="4" applyFont="1"/>
    <xf numFmtId="0" fontId="16" fillId="0" borderId="0" xfId="2" applyFont="1" applyFill="1" applyAlignment="1"/>
    <xf numFmtId="0" fontId="18" fillId="0" borderId="0" xfId="2" applyFont="1" applyFill="1" applyAlignment="1"/>
    <xf numFmtId="0" fontId="17" fillId="0" borderId="10" xfId="3" applyFont="1" applyFill="1" applyBorder="1" applyAlignment="1"/>
    <xf numFmtId="1" fontId="17" fillId="0" borderId="11" xfId="3" applyNumberFormat="1" applyFont="1" applyFill="1" applyBorder="1" applyAlignment="1">
      <alignment horizontal="right" wrapText="1"/>
    </xf>
    <xf numFmtId="1" fontId="17" fillId="0" borderId="16" xfId="0" applyNumberFormat="1" applyFont="1" applyBorder="1" applyAlignment="1">
      <alignment horizontal="right" wrapText="1"/>
    </xf>
    <xf numFmtId="1" fontId="17" fillId="0" borderId="1" xfId="3" applyNumberFormat="1" applyFont="1" applyFill="1" applyBorder="1" applyAlignment="1">
      <alignment horizontal="right" wrapText="1"/>
    </xf>
    <xf numFmtId="1" fontId="17" fillId="0" borderId="18" xfId="0" applyNumberFormat="1" applyFont="1" applyBorder="1" applyAlignment="1">
      <alignment horizontal="right" wrapText="1"/>
    </xf>
    <xf numFmtId="1" fontId="17" fillId="0" borderId="10" xfId="3" applyNumberFormat="1" applyFont="1" applyFill="1" applyBorder="1" applyAlignment="1">
      <alignment horizontal="right" wrapText="1"/>
    </xf>
    <xf numFmtId="1" fontId="17" fillId="0" borderId="21" xfId="3" applyNumberFormat="1" applyFont="1" applyFill="1" applyBorder="1" applyAlignment="1">
      <alignment wrapText="1"/>
    </xf>
    <xf numFmtId="1" fontId="17" fillId="0" borderId="17" xfId="3" applyNumberFormat="1" applyFont="1" applyFill="1" applyBorder="1" applyAlignment="1">
      <alignment wrapText="1"/>
    </xf>
    <xf numFmtId="0" fontId="16" fillId="0" borderId="0" xfId="4" applyFont="1" applyFill="1"/>
    <xf numFmtId="0" fontId="18" fillId="0" borderId="0" xfId="4" applyFont="1" applyFill="1"/>
    <xf numFmtId="0" fontId="18" fillId="0" borderId="0" xfId="23" applyFont="1" applyFill="1" applyBorder="1"/>
    <xf numFmtId="165" fontId="18" fillId="0" borderId="20" xfId="2" applyNumberFormat="1" applyFont="1" applyFill="1" applyBorder="1" applyAlignment="1">
      <alignment horizontal="right"/>
    </xf>
    <xf numFmtId="165" fontId="18" fillId="0" borderId="13" xfId="2" applyNumberFormat="1" applyFont="1" applyFill="1" applyBorder="1" applyAlignment="1">
      <alignment horizontal="right"/>
    </xf>
    <xf numFmtId="164" fontId="18" fillId="0" borderId="14" xfId="2" applyNumberFormat="1" applyFont="1" applyFill="1" applyBorder="1" applyAlignment="1">
      <alignment horizontal="right"/>
    </xf>
    <xf numFmtId="165" fontId="18" fillId="0" borderId="0" xfId="2" applyNumberFormat="1" applyFont="1" applyFill="1" applyBorder="1" applyAlignment="1">
      <alignment horizontal="right"/>
    </xf>
    <xf numFmtId="165" fontId="18" fillId="0" borderId="19" xfId="2" applyNumberFormat="1" applyFont="1" applyFill="1" applyBorder="1" applyAlignment="1">
      <alignment horizontal="right"/>
    </xf>
    <xf numFmtId="164" fontId="18" fillId="0" borderId="5" xfId="2" applyNumberFormat="1" applyFont="1" applyFill="1" applyBorder="1" applyAlignment="1">
      <alignment horizontal="right"/>
    </xf>
    <xf numFmtId="164" fontId="18" fillId="0" borderId="0" xfId="2" applyNumberFormat="1" applyFont="1" applyFill="1" applyBorder="1" applyAlignment="1">
      <alignment horizontal="right"/>
    </xf>
    <xf numFmtId="37" fontId="18" fillId="0" borderId="20" xfId="4" applyNumberFormat="1" applyFont="1" applyFill="1" applyBorder="1"/>
    <xf numFmtId="164" fontId="18" fillId="0" borderId="19" xfId="2" applyNumberFormat="1" applyFont="1" applyFill="1" applyBorder="1"/>
    <xf numFmtId="165" fontId="18" fillId="0" borderId="0" xfId="2" quotePrefix="1" applyNumberFormat="1" applyFont="1" applyFill="1" applyBorder="1" applyAlignment="1">
      <alignment horizontal="right"/>
    </xf>
    <xf numFmtId="165" fontId="18" fillId="0" borderId="13" xfId="2" quotePrefix="1" applyNumberFormat="1" applyFont="1" applyFill="1" applyBorder="1" applyAlignment="1">
      <alignment horizontal="right"/>
    </xf>
    <xf numFmtId="165" fontId="18" fillId="0" borderId="19" xfId="2" quotePrefix="1" applyNumberFormat="1" applyFont="1" applyFill="1" applyBorder="1" applyAlignment="1">
      <alignment horizontal="right"/>
    </xf>
    <xf numFmtId="165" fontId="18" fillId="0" borderId="20" xfId="2" quotePrefix="1" applyNumberFormat="1" applyFont="1" applyFill="1" applyBorder="1" applyAlignment="1">
      <alignment horizontal="right"/>
    </xf>
    <xf numFmtId="164" fontId="18" fillId="0" borderId="14" xfId="2" quotePrefix="1" applyNumberFormat="1" applyFont="1" applyFill="1" applyBorder="1" applyAlignment="1">
      <alignment horizontal="right"/>
    </xf>
    <xf numFmtId="0" fontId="16" fillId="2" borderId="0" xfId="2" applyFont="1" applyFill="1" applyBorder="1"/>
    <xf numFmtId="0" fontId="20" fillId="0" borderId="0" xfId="2" applyFont="1"/>
    <xf numFmtId="0" fontId="18" fillId="0" borderId="0" xfId="4" applyFont="1"/>
    <xf numFmtId="1" fontId="17" fillId="0" borderId="31" xfId="3" applyNumberFormat="1" applyFont="1" applyFill="1" applyBorder="1" applyAlignment="1">
      <alignment vertical="center" wrapText="1"/>
    </xf>
    <xf numFmtId="0" fontId="16" fillId="0" borderId="0" xfId="4" applyFont="1"/>
    <xf numFmtId="0" fontId="20" fillId="0" borderId="0" xfId="2" quotePrefix="1" applyFont="1"/>
    <xf numFmtId="0" fontId="20" fillId="0" borderId="0" xfId="2" applyFont="1" applyBorder="1"/>
    <xf numFmtId="0" fontId="18" fillId="0" borderId="0" xfId="4" applyFont="1" applyBorder="1"/>
    <xf numFmtId="0" fontId="18" fillId="0" borderId="0" xfId="2" applyFont="1" applyFill="1"/>
    <xf numFmtId="0" fontId="7" fillId="0" borderId="0" xfId="1" applyFont="1" applyAlignment="1"/>
    <xf numFmtId="165" fontId="18" fillId="3" borderId="20" xfId="2" applyNumberFormat="1" applyFont="1" applyFill="1" applyBorder="1" applyAlignment="1">
      <alignment horizontal="right"/>
    </xf>
    <xf numFmtId="165" fontId="18" fillId="3" borderId="13" xfId="2" applyNumberFormat="1" applyFont="1" applyFill="1" applyBorder="1" applyAlignment="1">
      <alignment horizontal="right"/>
    </xf>
    <xf numFmtId="164" fontId="18" fillId="3" borderId="14" xfId="2" applyNumberFormat="1" applyFont="1" applyFill="1" applyBorder="1" applyAlignment="1">
      <alignment horizontal="right"/>
    </xf>
    <xf numFmtId="165" fontId="18" fillId="3" borderId="0" xfId="2" applyNumberFormat="1" applyFont="1" applyFill="1" applyBorder="1" applyAlignment="1">
      <alignment horizontal="right"/>
    </xf>
    <xf numFmtId="165" fontId="18" fillId="3" borderId="0" xfId="2" quotePrefix="1" applyNumberFormat="1" applyFont="1" applyFill="1" applyBorder="1" applyAlignment="1">
      <alignment horizontal="right"/>
    </xf>
    <xf numFmtId="165" fontId="18" fillId="3" borderId="19" xfId="2" applyNumberFormat="1" applyFont="1" applyFill="1" applyBorder="1" applyAlignment="1">
      <alignment horizontal="right"/>
    </xf>
    <xf numFmtId="164" fontId="18" fillId="3" borderId="5" xfId="2" applyNumberFormat="1" applyFont="1" applyFill="1" applyBorder="1" applyAlignment="1">
      <alignment horizontal="right"/>
    </xf>
    <xf numFmtId="165" fontId="18" fillId="3" borderId="23" xfId="2" applyNumberFormat="1" applyFont="1" applyFill="1" applyBorder="1" applyAlignment="1">
      <alignment horizontal="right"/>
    </xf>
    <xf numFmtId="164" fontId="18" fillId="3" borderId="0" xfId="2" applyNumberFormat="1" applyFont="1" applyFill="1" applyBorder="1" applyAlignment="1">
      <alignment horizontal="right"/>
    </xf>
    <xf numFmtId="0" fontId="18" fillId="3" borderId="0" xfId="23" applyFont="1" applyFill="1" applyBorder="1"/>
    <xf numFmtId="165" fontId="18" fillId="3" borderId="19" xfId="2" quotePrefix="1" applyNumberFormat="1" applyFont="1" applyFill="1" applyBorder="1" applyAlignment="1">
      <alignment horizontal="right"/>
    </xf>
    <xf numFmtId="165" fontId="18" fillId="3" borderId="13" xfId="2" quotePrefix="1" applyNumberFormat="1" applyFont="1" applyFill="1" applyBorder="1" applyAlignment="1">
      <alignment horizontal="right"/>
    </xf>
    <xf numFmtId="165" fontId="18" fillId="3" borderId="20" xfId="2" quotePrefix="1" applyNumberFormat="1" applyFont="1" applyFill="1" applyBorder="1" applyAlignment="1">
      <alignment horizontal="right"/>
    </xf>
    <xf numFmtId="37" fontId="18" fillId="3" borderId="20" xfId="4" applyNumberFormat="1" applyFont="1" applyFill="1" applyBorder="1"/>
    <xf numFmtId="164" fontId="18" fillId="3" borderId="19" xfId="2" applyNumberFormat="1" applyFont="1" applyFill="1" applyBorder="1"/>
    <xf numFmtId="0" fontId="18" fillId="0" borderId="0" xfId="2" applyFont="1" applyFill="1" applyBorder="1"/>
    <xf numFmtId="0" fontId="18" fillId="0" borderId="0" xfId="2" quotePrefix="1" applyFont="1" applyFill="1" applyAlignment="1">
      <alignment horizontal="left"/>
    </xf>
    <xf numFmtId="0" fontId="17" fillId="3" borderId="12" xfId="3" applyFont="1" applyFill="1" applyBorder="1" applyAlignment="1">
      <alignment horizontal="left" vertical="center"/>
    </xf>
    <xf numFmtId="0" fontId="18" fillId="4" borderId="1" xfId="23" applyFont="1" applyFill="1" applyBorder="1"/>
    <xf numFmtId="165" fontId="18" fillId="4" borderId="21" xfId="2" quotePrefix="1" applyNumberFormat="1" applyFont="1" applyFill="1" applyBorder="1" applyAlignment="1">
      <alignment horizontal="right"/>
    </xf>
    <xf numFmtId="165" fontId="18" fillId="4" borderId="11" xfId="2" quotePrefix="1" applyNumberFormat="1" applyFont="1" applyFill="1" applyBorder="1" applyAlignment="1">
      <alignment horizontal="right"/>
    </xf>
    <xf numFmtId="164" fontId="18" fillId="4" borderId="15" xfId="2" applyNumberFormat="1" applyFont="1" applyFill="1" applyBorder="1" applyAlignment="1">
      <alignment horizontal="right"/>
    </xf>
    <xf numFmtId="165" fontId="18" fillId="4" borderId="1" xfId="2" applyNumberFormat="1" applyFont="1" applyFill="1" applyBorder="1" applyAlignment="1">
      <alignment horizontal="right"/>
    </xf>
    <xf numFmtId="165" fontId="18" fillId="4" borderId="1" xfId="2" quotePrefix="1" applyNumberFormat="1" applyFont="1" applyFill="1" applyBorder="1" applyAlignment="1">
      <alignment horizontal="right"/>
    </xf>
    <xf numFmtId="165" fontId="18" fillId="4" borderId="17" xfId="2" quotePrefix="1" applyNumberFormat="1" applyFont="1" applyFill="1" applyBorder="1" applyAlignment="1">
      <alignment horizontal="right"/>
    </xf>
    <xf numFmtId="164" fontId="18" fillId="4" borderId="10" xfId="2" applyNumberFormat="1" applyFont="1" applyFill="1" applyBorder="1" applyAlignment="1">
      <alignment horizontal="right"/>
    </xf>
    <xf numFmtId="165" fontId="18" fillId="4" borderId="11" xfId="2" applyNumberFormat="1" applyFont="1" applyFill="1" applyBorder="1" applyAlignment="1">
      <alignment horizontal="right"/>
    </xf>
    <xf numFmtId="164" fontId="18" fillId="4" borderId="1" xfId="2" applyNumberFormat="1" applyFont="1" applyFill="1" applyBorder="1" applyAlignment="1">
      <alignment horizontal="right"/>
    </xf>
    <xf numFmtId="37" fontId="18" fillId="4" borderId="21" xfId="4" applyNumberFormat="1" applyFont="1" applyFill="1" applyBorder="1"/>
    <xf numFmtId="164" fontId="18" fillId="4" borderId="17" xfId="2" applyNumberFormat="1" applyFont="1" applyFill="1" applyBorder="1"/>
    <xf numFmtId="1" fontId="17" fillId="0" borderId="8" xfId="3" applyNumberFormat="1" applyFont="1" applyFill="1" applyBorder="1" applyAlignment="1">
      <alignment horizontal="center" wrapText="1"/>
    </xf>
    <xf numFmtId="1" fontId="17" fillId="0" borderId="7" xfId="3" applyNumberFormat="1" applyFont="1" applyFill="1" applyBorder="1" applyAlignment="1">
      <alignment horizontal="center" wrapText="1"/>
    </xf>
    <xf numFmtId="1" fontId="17" fillId="0" borderId="9" xfId="3" applyNumberFormat="1" applyFont="1" applyFill="1" applyBorder="1" applyAlignment="1">
      <alignment horizontal="center" wrapText="1"/>
    </xf>
    <xf numFmtId="0" fontId="18" fillId="0" borderId="0" xfId="4" applyFont="1" applyFill="1" applyBorder="1" applyAlignment="1">
      <alignment vertical="center"/>
    </xf>
    <xf numFmtId="0" fontId="17" fillId="0" borderId="2" xfId="3" applyFont="1" applyFill="1" applyBorder="1" applyAlignment="1">
      <alignment horizontal="left"/>
    </xf>
    <xf numFmtId="0" fontId="17" fillId="0" borderId="5" xfId="3" applyFont="1" applyFill="1" applyBorder="1" applyAlignment="1">
      <alignment horizontal="left"/>
    </xf>
    <xf numFmtId="1" fontId="17" fillId="0" borderId="27" xfId="3" applyNumberFormat="1" applyFont="1" applyFill="1" applyBorder="1" applyAlignment="1">
      <alignment horizontal="center" wrapText="1"/>
    </xf>
    <xf numFmtId="1" fontId="17" fillId="0" borderId="29" xfId="3" applyNumberFormat="1" applyFont="1" applyFill="1" applyBorder="1" applyAlignment="1">
      <alignment horizontal="center" wrapText="1"/>
    </xf>
    <xf numFmtId="1" fontId="17" fillId="0" borderId="3" xfId="3" applyNumberFormat="1" applyFont="1" applyFill="1" applyBorder="1" applyAlignment="1">
      <alignment horizontal="center" vertical="center"/>
    </xf>
    <xf numFmtId="1" fontId="17" fillId="0" borderId="4" xfId="3" applyNumberFormat="1" applyFont="1" applyFill="1" applyBorder="1" applyAlignment="1">
      <alignment horizontal="center" vertical="center"/>
    </xf>
    <xf numFmtId="1" fontId="17" fillId="0" borderId="26" xfId="3" applyNumberFormat="1" applyFont="1" applyFill="1" applyBorder="1" applyAlignment="1">
      <alignment horizontal="center" vertical="center"/>
    </xf>
    <xf numFmtId="1" fontId="17" fillId="0" borderId="23" xfId="3" applyNumberFormat="1" applyFont="1" applyFill="1" applyBorder="1" applyAlignment="1">
      <alignment horizontal="center" wrapText="1"/>
    </xf>
    <xf numFmtId="1" fontId="17" fillId="0" borderId="2" xfId="3" applyNumberFormat="1" applyFont="1" applyFill="1" applyBorder="1" applyAlignment="1">
      <alignment horizontal="center" wrapText="1"/>
    </xf>
    <xf numFmtId="1" fontId="17" fillId="0" borderId="24" xfId="3" applyNumberFormat="1" applyFont="1" applyFill="1" applyBorder="1" applyAlignment="1">
      <alignment horizontal="center" wrapText="1"/>
    </xf>
    <xf numFmtId="1" fontId="17" fillId="0" borderId="25" xfId="3" applyNumberFormat="1" applyFont="1" applyFill="1" applyBorder="1" applyAlignment="1">
      <alignment horizontal="center" wrapText="1"/>
    </xf>
    <xf numFmtId="0" fontId="18" fillId="0" borderId="0" xfId="2" quotePrefix="1" applyFont="1" applyFill="1" applyAlignment="1">
      <alignment horizontal="left" wrapText="1"/>
    </xf>
    <xf numFmtId="1" fontId="17" fillId="0" borderId="22" xfId="3" applyNumberFormat="1" applyFont="1" applyFill="1" applyBorder="1" applyAlignment="1">
      <alignment horizontal="center" wrapText="1"/>
    </xf>
    <xf numFmtId="1" fontId="17" fillId="0" borderId="20" xfId="3" applyNumberFormat="1" applyFont="1" applyFill="1" applyBorder="1" applyAlignment="1">
      <alignment horizontal="center" wrapText="1"/>
    </xf>
    <xf numFmtId="1" fontId="17" fillId="0" borderId="28" xfId="3" applyNumberFormat="1" applyFont="1" applyFill="1" applyBorder="1" applyAlignment="1">
      <alignment horizontal="center" wrapText="1"/>
    </xf>
    <xf numFmtId="1" fontId="19" fillId="0" borderId="19" xfId="3" applyNumberFormat="1" applyFont="1" applyFill="1" applyBorder="1" applyAlignment="1">
      <alignment horizontal="center" wrapText="1"/>
    </xf>
    <xf numFmtId="1" fontId="17" fillId="0" borderId="6" xfId="3" applyNumberFormat="1" applyFont="1" applyFill="1" applyBorder="1" applyAlignment="1">
      <alignment horizontal="center" wrapText="1"/>
    </xf>
    <xf numFmtId="1" fontId="17" fillId="0" borderId="30" xfId="3" applyNumberFormat="1" applyFont="1" applyFill="1" applyBorder="1" applyAlignment="1">
      <alignment horizontal="center" wrapText="1"/>
    </xf>
  </cellXfs>
  <cellStyles count="138"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Normal" xfId="0" builtinId="0"/>
    <cellStyle name="Normal 2 2" xfId="4" xr:uid="{00000000-0005-0000-0000-000085000000}"/>
    <cellStyle name="Normal 3" xfId="2" xr:uid="{00000000-0005-0000-0000-000086000000}"/>
    <cellStyle name="Normal 6" xfId="3" xr:uid="{00000000-0005-0000-0000-000087000000}"/>
    <cellStyle name="Normal 9" xfId="1" xr:uid="{00000000-0005-0000-0000-000088000000}"/>
    <cellStyle name="Normal 9 2" xfId="23" xr:uid="{00000000-0005-0000-0000-000089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Y65"/>
  <sheetViews>
    <sheetView showGridLines="0" tabSelected="1" topLeftCell="A54" zoomScale="80" zoomScaleNormal="80" workbookViewId="0">
      <selection activeCell="B66" sqref="B66"/>
    </sheetView>
  </sheetViews>
  <sheetFormatPr defaultColWidth="12.109375" defaultRowHeight="15" customHeight="1" x14ac:dyDescent="0.3"/>
  <cols>
    <col min="1" max="1" width="16" style="10" customWidth="1"/>
    <col min="2" max="2" width="54.109375" style="1" customWidth="1"/>
    <col min="3" max="21" width="15" style="1" customWidth="1"/>
    <col min="22" max="22" width="15" style="5" customWidth="1"/>
    <col min="23" max="23" width="15" style="6" customWidth="1"/>
    <col min="24" max="25" width="15" style="1" customWidth="1"/>
    <col min="26" max="16384" width="12.109375" style="7"/>
  </cols>
  <sheetData>
    <row r="2" spans="1:25" s="2" customFormat="1" ht="15" customHeight="1" x14ac:dyDescent="0.4">
      <c r="A2" s="9"/>
      <c r="B2" s="47" t="str">
        <f>CONCATENATE("Number and percentage of public school students ", LOWER(A7), ", by race/ethnicity, disability status, and English proficiency, by state: School Year 2017-18")</f>
        <v>Number and percentage of public school students disciplined for engaging in harassment or bullying on the basis of sex, by race/ethnicity, disability status, and English proficiency, by state: School Year 2017-18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25" s="1" customFormat="1" ht="15" customHeight="1" thickBot="1" x14ac:dyDescent="0.35">
      <c r="A3" s="8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4"/>
      <c r="Y3" s="4"/>
    </row>
    <row r="4" spans="1:25" s="12" customFormat="1" ht="25" customHeight="1" x14ac:dyDescent="0.25">
      <c r="A4" s="11"/>
      <c r="B4" s="82" t="s">
        <v>0</v>
      </c>
      <c r="C4" s="84" t="s">
        <v>10</v>
      </c>
      <c r="D4" s="86" t="s">
        <v>74</v>
      </c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8"/>
      <c r="R4" s="89" t="s">
        <v>11</v>
      </c>
      <c r="S4" s="90"/>
      <c r="T4" s="89" t="s">
        <v>12</v>
      </c>
      <c r="U4" s="90"/>
      <c r="V4" s="89" t="s">
        <v>13</v>
      </c>
      <c r="W4" s="90"/>
      <c r="X4" s="94" t="s">
        <v>17</v>
      </c>
      <c r="Y4" s="96" t="s">
        <v>14</v>
      </c>
    </row>
    <row r="5" spans="1:25" s="12" customFormat="1" ht="25" customHeight="1" x14ac:dyDescent="0.3">
      <c r="A5" s="11"/>
      <c r="B5" s="83"/>
      <c r="C5" s="85"/>
      <c r="D5" s="98" t="s">
        <v>1</v>
      </c>
      <c r="E5" s="79"/>
      <c r="F5" s="99" t="s">
        <v>2</v>
      </c>
      <c r="G5" s="79"/>
      <c r="H5" s="78" t="s">
        <v>3</v>
      </c>
      <c r="I5" s="79"/>
      <c r="J5" s="78" t="s">
        <v>4</v>
      </c>
      <c r="K5" s="79"/>
      <c r="L5" s="78" t="s">
        <v>5</v>
      </c>
      <c r="M5" s="79"/>
      <c r="N5" s="78" t="s">
        <v>6</v>
      </c>
      <c r="O5" s="79"/>
      <c r="P5" s="78" t="s">
        <v>7</v>
      </c>
      <c r="Q5" s="80"/>
      <c r="R5" s="91"/>
      <c r="S5" s="92"/>
      <c r="T5" s="91"/>
      <c r="U5" s="92"/>
      <c r="V5" s="91"/>
      <c r="W5" s="92"/>
      <c r="X5" s="95"/>
      <c r="Y5" s="97"/>
    </row>
    <row r="6" spans="1:25" s="12" customFormat="1" ht="15" customHeight="1" thickBot="1" x14ac:dyDescent="0.35">
      <c r="A6" s="11"/>
      <c r="B6" s="13"/>
      <c r="C6" s="41"/>
      <c r="D6" s="14" t="s">
        <v>8</v>
      </c>
      <c r="E6" s="15" t="s">
        <v>15</v>
      </c>
      <c r="F6" s="16" t="s">
        <v>8</v>
      </c>
      <c r="G6" s="15" t="s">
        <v>15</v>
      </c>
      <c r="H6" s="16" t="s">
        <v>8</v>
      </c>
      <c r="I6" s="15" t="s">
        <v>15</v>
      </c>
      <c r="J6" s="16" t="s">
        <v>8</v>
      </c>
      <c r="K6" s="15" t="s">
        <v>15</v>
      </c>
      <c r="L6" s="16" t="s">
        <v>8</v>
      </c>
      <c r="M6" s="15" t="s">
        <v>15</v>
      </c>
      <c r="N6" s="16" t="s">
        <v>8</v>
      </c>
      <c r="O6" s="15" t="s">
        <v>15</v>
      </c>
      <c r="P6" s="16" t="s">
        <v>8</v>
      </c>
      <c r="Q6" s="17" t="s">
        <v>15</v>
      </c>
      <c r="R6" s="14" t="s">
        <v>8</v>
      </c>
      <c r="S6" s="18" t="s">
        <v>75</v>
      </c>
      <c r="T6" s="14" t="s">
        <v>8</v>
      </c>
      <c r="U6" s="18" t="s">
        <v>75</v>
      </c>
      <c r="V6" s="16" t="s">
        <v>8</v>
      </c>
      <c r="W6" s="18" t="s">
        <v>9</v>
      </c>
      <c r="X6" s="19"/>
      <c r="Y6" s="20"/>
    </row>
    <row r="7" spans="1:25" s="22" customFormat="1" ht="15" customHeight="1" x14ac:dyDescent="0.25">
      <c r="A7" s="21" t="s">
        <v>18</v>
      </c>
      <c r="B7" s="65" t="s">
        <v>70</v>
      </c>
      <c r="C7" s="48">
        <v>47174</v>
      </c>
      <c r="D7" s="49">
        <v>776</v>
      </c>
      <c r="E7" s="50">
        <v>1.645</v>
      </c>
      <c r="F7" s="51">
        <v>896</v>
      </c>
      <c r="G7" s="50">
        <v>1.8994</v>
      </c>
      <c r="H7" s="51">
        <v>11095</v>
      </c>
      <c r="I7" s="50">
        <v>23.518999999999998</v>
      </c>
      <c r="J7" s="51">
        <v>12123</v>
      </c>
      <c r="K7" s="50">
        <v>25.698499999999999</v>
      </c>
      <c r="L7" s="51">
        <v>19902</v>
      </c>
      <c r="M7" s="50">
        <v>42.188499999999998</v>
      </c>
      <c r="N7" s="52">
        <v>279</v>
      </c>
      <c r="O7" s="50">
        <v>0.59140000000000004</v>
      </c>
      <c r="P7" s="53">
        <v>2103</v>
      </c>
      <c r="Q7" s="54">
        <v>4.4580000000000002</v>
      </c>
      <c r="R7" s="55">
        <v>10483</v>
      </c>
      <c r="S7" s="54">
        <v>22.222000000000001</v>
      </c>
      <c r="T7" s="55">
        <v>1621</v>
      </c>
      <c r="U7" s="56">
        <v>3.4361999999999999</v>
      </c>
      <c r="V7" s="55">
        <v>4227</v>
      </c>
      <c r="W7" s="56">
        <v>8.9603999999999999</v>
      </c>
      <c r="X7" s="61">
        <v>97632</v>
      </c>
      <c r="Y7" s="62">
        <v>99.201999999999998</v>
      </c>
    </row>
    <row r="8" spans="1:25" s="22" customFormat="1" ht="15" customHeight="1" x14ac:dyDescent="0.25">
      <c r="A8" s="21" t="s">
        <v>16</v>
      </c>
      <c r="B8" s="23" t="s">
        <v>20</v>
      </c>
      <c r="C8" s="24">
        <v>555</v>
      </c>
      <c r="D8" s="25">
        <v>3</v>
      </c>
      <c r="E8" s="26">
        <v>0.54049999999999998</v>
      </c>
      <c r="F8" s="27">
        <v>4</v>
      </c>
      <c r="G8" s="26">
        <v>0.72070000000000001</v>
      </c>
      <c r="H8" s="33">
        <v>30</v>
      </c>
      <c r="I8" s="26">
        <v>5.4050000000000002</v>
      </c>
      <c r="J8" s="27">
        <v>286</v>
      </c>
      <c r="K8" s="26">
        <v>51.531500000000001</v>
      </c>
      <c r="L8" s="27">
        <v>224</v>
      </c>
      <c r="M8" s="26">
        <v>40.360399999999998</v>
      </c>
      <c r="N8" s="27">
        <v>0</v>
      </c>
      <c r="O8" s="26">
        <v>0</v>
      </c>
      <c r="P8" s="35">
        <v>8</v>
      </c>
      <c r="Q8" s="29">
        <v>1.4414</v>
      </c>
      <c r="R8" s="25">
        <v>66</v>
      </c>
      <c r="S8" s="29">
        <v>11.891999999999999</v>
      </c>
      <c r="T8" s="34">
        <v>15</v>
      </c>
      <c r="U8" s="30">
        <v>2.7027000000000001</v>
      </c>
      <c r="V8" s="34">
        <v>14</v>
      </c>
      <c r="W8" s="30">
        <v>2.5225</v>
      </c>
      <c r="X8" s="31">
        <v>1390</v>
      </c>
      <c r="Y8" s="32">
        <v>94.028999999999996</v>
      </c>
    </row>
    <row r="9" spans="1:25" s="22" customFormat="1" ht="15" customHeight="1" x14ac:dyDescent="0.25">
      <c r="A9" s="21" t="s">
        <v>16</v>
      </c>
      <c r="B9" s="57" t="s">
        <v>19</v>
      </c>
      <c r="C9" s="48">
        <v>160</v>
      </c>
      <c r="D9" s="49">
        <v>14</v>
      </c>
      <c r="E9" s="50">
        <v>8.75</v>
      </c>
      <c r="F9" s="51">
        <v>22</v>
      </c>
      <c r="G9" s="50">
        <v>13.75</v>
      </c>
      <c r="H9" s="51">
        <v>37</v>
      </c>
      <c r="I9" s="50">
        <v>23.125</v>
      </c>
      <c r="J9" s="52">
        <v>12</v>
      </c>
      <c r="K9" s="50">
        <v>7.5</v>
      </c>
      <c r="L9" s="52">
        <v>41</v>
      </c>
      <c r="M9" s="50">
        <v>25.625</v>
      </c>
      <c r="N9" s="51">
        <v>8</v>
      </c>
      <c r="O9" s="50">
        <v>5</v>
      </c>
      <c r="P9" s="58">
        <v>26</v>
      </c>
      <c r="Q9" s="54">
        <v>16.25</v>
      </c>
      <c r="R9" s="59">
        <v>24</v>
      </c>
      <c r="S9" s="54">
        <v>15</v>
      </c>
      <c r="T9" s="59">
        <v>28</v>
      </c>
      <c r="U9" s="56">
        <v>17.5</v>
      </c>
      <c r="V9" s="59">
        <v>35</v>
      </c>
      <c r="W9" s="56">
        <v>21.875</v>
      </c>
      <c r="X9" s="61">
        <v>506</v>
      </c>
      <c r="Y9" s="62">
        <v>100</v>
      </c>
    </row>
    <row r="10" spans="1:25" s="22" customFormat="1" ht="15" customHeight="1" x14ac:dyDescent="0.25">
      <c r="A10" s="21" t="s">
        <v>16</v>
      </c>
      <c r="B10" s="23" t="s">
        <v>22</v>
      </c>
      <c r="C10" s="24">
        <v>1520</v>
      </c>
      <c r="D10" s="34">
        <v>77</v>
      </c>
      <c r="E10" s="26">
        <v>5.0658000000000003</v>
      </c>
      <c r="F10" s="27">
        <v>18</v>
      </c>
      <c r="G10" s="26">
        <v>1.1841999999999999</v>
      </c>
      <c r="H10" s="33">
        <v>681</v>
      </c>
      <c r="I10" s="26">
        <v>44.802999999999997</v>
      </c>
      <c r="J10" s="27">
        <v>212</v>
      </c>
      <c r="K10" s="26">
        <v>13.9474</v>
      </c>
      <c r="L10" s="33">
        <v>464</v>
      </c>
      <c r="M10" s="26">
        <v>30.526299999999999</v>
      </c>
      <c r="N10" s="33">
        <v>6</v>
      </c>
      <c r="O10" s="26">
        <v>0.3947</v>
      </c>
      <c r="P10" s="28">
        <v>62</v>
      </c>
      <c r="Q10" s="29">
        <v>4.0789</v>
      </c>
      <c r="R10" s="34">
        <v>269</v>
      </c>
      <c r="S10" s="29">
        <v>17.696999999999999</v>
      </c>
      <c r="T10" s="34">
        <v>27</v>
      </c>
      <c r="U10" s="30">
        <v>1.7763</v>
      </c>
      <c r="V10" s="34">
        <v>136</v>
      </c>
      <c r="W10" s="30">
        <v>8.9474</v>
      </c>
      <c r="X10" s="31">
        <v>2000</v>
      </c>
      <c r="Y10" s="32">
        <v>99.95</v>
      </c>
    </row>
    <row r="11" spans="1:25" s="22" customFormat="1" ht="15" customHeight="1" x14ac:dyDescent="0.25">
      <c r="A11" s="21" t="s">
        <v>16</v>
      </c>
      <c r="B11" s="57" t="s">
        <v>21</v>
      </c>
      <c r="C11" s="48">
        <v>594</v>
      </c>
      <c r="D11" s="49">
        <v>2</v>
      </c>
      <c r="E11" s="50">
        <v>0.3367</v>
      </c>
      <c r="F11" s="52">
        <v>2</v>
      </c>
      <c r="G11" s="50">
        <v>0.3367</v>
      </c>
      <c r="H11" s="51">
        <v>74</v>
      </c>
      <c r="I11" s="50">
        <v>12.458</v>
      </c>
      <c r="J11" s="51">
        <v>174</v>
      </c>
      <c r="K11" s="50">
        <v>29.292899999999999</v>
      </c>
      <c r="L11" s="51">
        <v>310</v>
      </c>
      <c r="M11" s="50">
        <v>52.188600000000001</v>
      </c>
      <c r="N11" s="51">
        <v>7</v>
      </c>
      <c r="O11" s="50">
        <v>1.1785000000000001</v>
      </c>
      <c r="P11" s="58">
        <v>25</v>
      </c>
      <c r="Q11" s="54">
        <v>4.2088000000000001</v>
      </c>
      <c r="R11" s="59">
        <v>83</v>
      </c>
      <c r="S11" s="54">
        <v>13.973000000000001</v>
      </c>
      <c r="T11" s="49">
        <v>16</v>
      </c>
      <c r="U11" s="56">
        <v>2.6936</v>
      </c>
      <c r="V11" s="49">
        <v>38</v>
      </c>
      <c r="W11" s="56">
        <v>6.3973000000000004</v>
      </c>
      <c r="X11" s="61">
        <v>1088</v>
      </c>
      <c r="Y11" s="62">
        <v>100</v>
      </c>
    </row>
    <row r="12" spans="1:25" s="22" customFormat="1" ht="15" customHeight="1" x14ac:dyDescent="0.25">
      <c r="A12" s="21" t="s">
        <v>16</v>
      </c>
      <c r="B12" s="23" t="s">
        <v>23</v>
      </c>
      <c r="C12" s="24">
        <v>5248</v>
      </c>
      <c r="D12" s="25">
        <v>47</v>
      </c>
      <c r="E12" s="26">
        <v>0.89559999999999995</v>
      </c>
      <c r="F12" s="33">
        <v>240</v>
      </c>
      <c r="G12" s="26">
        <v>4.5731999999999999</v>
      </c>
      <c r="H12" s="27">
        <v>2789</v>
      </c>
      <c r="I12" s="26">
        <v>53.143999999999998</v>
      </c>
      <c r="J12" s="27">
        <v>772</v>
      </c>
      <c r="K12" s="26">
        <v>14.7104</v>
      </c>
      <c r="L12" s="27">
        <v>1175</v>
      </c>
      <c r="M12" s="26">
        <v>22.389500000000002</v>
      </c>
      <c r="N12" s="33">
        <v>43</v>
      </c>
      <c r="O12" s="26">
        <v>0.81940000000000002</v>
      </c>
      <c r="P12" s="35">
        <v>182</v>
      </c>
      <c r="Q12" s="29">
        <v>3.468</v>
      </c>
      <c r="R12" s="34">
        <v>1117</v>
      </c>
      <c r="S12" s="29">
        <v>21.283999999999999</v>
      </c>
      <c r="T12" s="25">
        <v>131</v>
      </c>
      <c r="U12" s="30">
        <v>2.4962</v>
      </c>
      <c r="V12" s="25">
        <v>1071</v>
      </c>
      <c r="W12" s="30">
        <v>20.407800000000002</v>
      </c>
      <c r="X12" s="31">
        <v>10121</v>
      </c>
      <c r="Y12" s="32">
        <v>99.21</v>
      </c>
    </row>
    <row r="13" spans="1:25" s="22" customFormat="1" ht="15" customHeight="1" x14ac:dyDescent="0.25">
      <c r="A13" s="21" t="s">
        <v>16</v>
      </c>
      <c r="B13" s="57" t="s">
        <v>24</v>
      </c>
      <c r="C13" s="48">
        <v>425</v>
      </c>
      <c r="D13" s="49">
        <v>2</v>
      </c>
      <c r="E13" s="50">
        <v>0.47060000000000002</v>
      </c>
      <c r="F13" s="52">
        <v>1</v>
      </c>
      <c r="G13" s="50">
        <v>0.23530000000000001</v>
      </c>
      <c r="H13" s="51">
        <v>134</v>
      </c>
      <c r="I13" s="50">
        <v>31.529</v>
      </c>
      <c r="J13" s="52">
        <v>22</v>
      </c>
      <c r="K13" s="50">
        <v>5.1764999999999999</v>
      </c>
      <c r="L13" s="51">
        <v>237</v>
      </c>
      <c r="M13" s="50">
        <v>55.764699999999998</v>
      </c>
      <c r="N13" s="51">
        <v>1</v>
      </c>
      <c r="O13" s="50">
        <v>0.23530000000000001</v>
      </c>
      <c r="P13" s="53">
        <v>28</v>
      </c>
      <c r="Q13" s="54">
        <v>6.5881999999999996</v>
      </c>
      <c r="R13" s="49">
        <v>73</v>
      </c>
      <c r="S13" s="54">
        <v>17.175999999999998</v>
      </c>
      <c r="T13" s="59">
        <v>16</v>
      </c>
      <c r="U13" s="56">
        <v>3.7646999999999999</v>
      </c>
      <c r="V13" s="59">
        <v>32</v>
      </c>
      <c r="W13" s="56">
        <v>7.5293999999999999</v>
      </c>
      <c r="X13" s="61">
        <v>1908</v>
      </c>
      <c r="Y13" s="62">
        <v>100</v>
      </c>
    </row>
    <row r="14" spans="1:25" s="22" customFormat="1" ht="15" customHeight="1" x14ac:dyDescent="0.25">
      <c r="A14" s="21" t="s">
        <v>16</v>
      </c>
      <c r="B14" s="23" t="s">
        <v>25</v>
      </c>
      <c r="C14" s="36">
        <v>409</v>
      </c>
      <c r="D14" s="25">
        <v>2</v>
      </c>
      <c r="E14" s="26">
        <v>0.48899999999999999</v>
      </c>
      <c r="F14" s="27">
        <v>7</v>
      </c>
      <c r="G14" s="26">
        <v>1.7115</v>
      </c>
      <c r="H14" s="33">
        <v>117</v>
      </c>
      <c r="I14" s="26">
        <v>28.606000000000002</v>
      </c>
      <c r="J14" s="33">
        <v>59</v>
      </c>
      <c r="K14" s="26">
        <v>14.4254</v>
      </c>
      <c r="L14" s="33">
        <v>207</v>
      </c>
      <c r="M14" s="26">
        <v>50.611199999999997</v>
      </c>
      <c r="N14" s="27">
        <v>0</v>
      </c>
      <c r="O14" s="26">
        <v>0</v>
      </c>
      <c r="P14" s="28">
        <v>17</v>
      </c>
      <c r="Q14" s="29">
        <v>4.1565000000000003</v>
      </c>
      <c r="R14" s="34">
        <v>95</v>
      </c>
      <c r="S14" s="29">
        <v>23.227</v>
      </c>
      <c r="T14" s="25">
        <v>29</v>
      </c>
      <c r="U14" s="30">
        <v>7.0904999999999996</v>
      </c>
      <c r="V14" s="25">
        <v>22</v>
      </c>
      <c r="W14" s="30">
        <v>5.3789999999999996</v>
      </c>
      <c r="X14" s="31">
        <v>1214</v>
      </c>
      <c r="Y14" s="32">
        <v>100</v>
      </c>
    </row>
    <row r="15" spans="1:25" s="22" customFormat="1" ht="15" customHeight="1" x14ac:dyDescent="0.25">
      <c r="A15" s="21" t="s">
        <v>16</v>
      </c>
      <c r="B15" s="57" t="s">
        <v>27</v>
      </c>
      <c r="C15" s="60">
        <v>21</v>
      </c>
      <c r="D15" s="49">
        <v>0</v>
      </c>
      <c r="E15" s="50">
        <v>0</v>
      </c>
      <c r="F15" s="51">
        <v>0</v>
      </c>
      <c r="G15" s="50">
        <v>0</v>
      </c>
      <c r="H15" s="51">
        <v>3</v>
      </c>
      <c r="I15" s="50">
        <v>14.286</v>
      </c>
      <c r="J15" s="52">
        <v>7</v>
      </c>
      <c r="K15" s="50">
        <v>33.333300000000001</v>
      </c>
      <c r="L15" s="51">
        <v>9</v>
      </c>
      <c r="M15" s="50">
        <v>42.857100000000003</v>
      </c>
      <c r="N15" s="52">
        <v>0</v>
      </c>
      <c r="O15" s="50">
        <v>0</v>
      </c>
      <c r="P15" s="53">
        <v>2</v>
      </c>
      <c r="Q15" s="54">
        <v>9.5237999999999996</v>
      </c>
      <c r="R15" s="59">
        <v>7</v>
      </c>
      <c r="S15" s="54">
        <v>33.332999999999998</v>
      </c>
      <c r="T15" s="49">
        <v>0</v>
      </c>
      <c r="U15" s="56">
        <v>0</v>
      </c>
      <c r="V15" s="49">
        <v>1</v>
      </c>
      <c r="W15" s="56">
        <v>4.7618999999999998</v>
      </c>
      <c r="X15" s="61">
        <v>231</v>
      </c>
      <c r="Y15" s="62">
        <v>100</v>
      </c>
    </row>
    <row r="16" spans="1:25" s="22" customFormat="1" ht="15" customHeight="1" x14ac:dyDescent="0.25">
      <c r="A16" s="21" t="s">
        <v>16</v>
      </c>
      <c r="B16" s="23" t="s">
        <v>26</v>
      </c>
      <c r="C16" s="36">
        <v>44</v>
      </c>
      <c r="D16" s="34">
        <v>0</v>
      </c>
      <c r="E16" s="26">
        <v>0</v>
      </c>
      <c r="F16" s="33">
        <v>0</v>
      </c>
      <c r="G16" s="26">
        <v>0</v>
      </c>
      <c r="H16" s="27">
        <v>1</v>
      </c>
      <c r="I16" s="26">
        <v>2.2730000000000001</v>
      </c>
      <c r="J16" s="33">
        <v>42</v>
      </c>
      <c r="K16" s="26">
        <v>95.454499999999996</v>
      </c>
      <c r="L16" s="27">
        <v>1</v>
      </c>
      <c r="M16" s="26">
        <v>2.2726999999999999</v>
      </c>
      <c r="N16" s="33">
        <v>0</v>
      </c>
      <c r="O16" s="26">
        <v>0</v>
      </c>
      <c r="P16" s="28">
        <v>0</v>
      </c>
      <c r="Q16" s="29">
        <v>0</v>
      </c>
      <c r="R16" s="25">
        <v>10</v>
      </c>
      <c r="S16" s="29">
        <v>22.727</v>
      </c>
      <c r="T16" s="25">
        <v>2</v>
      </c>
      <c r="U16" s="30">
        <v>4.5454999999999997</v>
      </c>
      <c r="V16" s="25">
        <v>0</v>
      </c>
      <c r="W16" s="30">
        <v>0</v>
      </c>
      <c r="X16" s="31">
        <v>228</v>
      </c>
      <c r="Y16" s="32">
        <v>99.561000000000007</v>
      </c>
    </row>
    <row r="17" spans="1:25" s="22" customFormat="1" ht="15" customHeight="1" x14ac:dyDescent="0.25">
      <c r="A17" s="21" t="s">
        <v>16</v>
      </c>
      <c r="B17" s="57" t="s">
        <v>28</v>
      </c>
      <c r="C17" s="48">
        <v>2040</v>
      </c>
      <c r="D17" s="49">
        <v>1</v>
      </c>
      <c r="E17" s="50">
        <v>4.9000000000000002E-2</v>
      </c>
      <c r="F17" s="52">
        <v>15</v>
      </c>
      <c r="G17" s="50">
        <v>0.73529999999999995</v>
      </c>
      <c r="H17" s="51">
        <v>555</v>
      </c>
      <c r="I17" s="50">
        <v>27.206</v>
      </c>
      <c r="J17" s="52">
        <v>880</v>
      </c>
      <c r="K17" s="50">
        <v>43.137300000000003</v>
      </c>
      <c r="L17" s="52">
        <v>509</v>
      </c>
      <c r="M17" s="50">
        <v>24.951000000000001</v>
      </c>
      <c r="N17" s="52">
        <v>1</v>
      </c>
      <c r="O17" s="50">
        <v>4.9000000000000002E-2</v>
      </c>
      <c r="P17" s="58">
        <v>79</v>
      </c>
      <c r="Q17" s="54">
        <v>3.8725000000000001</v>
      </c>
      <c r="R17" s="49">
        <v>593</v>
      </c>
      <c r="S17" s="54">
        <v>29.068999999999999</v>
      </c>
      <c r="T17" s="49">
        <v>183</v>
      </c>
      <c r="U17" s="56">
        <v>8.9705999999999992</v>
      </c>
      <c r="V17" s="49">
        <v>164</v>
      </c>
      <c r="W17" s="56">
        <v>8.0391999999999992</v>
      </c>
      <c r="X17" s="61">
        <v>3976</v>
      </c>
      <c r="Y17" s="62">
        <v>100</v>
      </c>
    </row>
    <row r="18" spans="1:25" s="22" customFormat="1" ht="15" customHeight="1" x14ac:dyDescent="0.25">
      <c r="A18" s="21" t="s">
        <v>16</v>
      </c>
      <c r="B18" s="23" t="s">
        <v>29</v>
      </c>
      <c r="C18" s="24">
        <v>843</v>
      </c>
      <c r="D18" s="34">
        <v>0</v>
      </c>
      <c r="E18" s="26">
        <v>0</v>
      </c>
      <c r="F18" s="27">
        <v>13</v>
      </c>
      <c r="G18" s="26">
        <v>1.5421</v>
      </c>
      <c r="H18" s="27">
        <v>78</v>
      </c>
      <c r="I18" s="26">
        <v>9.2530000000000001</v>
      </c>
      <c r="J18" s="27">
        <v>412</v>
      </c>
      <c r="K18" s="26">
        <v>48.873100000000001</v>
      </c>
      <c r="L18" s="27">
        <v>308</v>
      </c>
      <c r="M18" s="26">
        <v>36.536200000000001</v>
      </c>
      <c r="N18" s="27">
        <v>0</v>
      </c>
      <c r="O18" s="26">
        <v>0</v>
      </c>
      <c r="P18" s="28">
        <v>32</v>
      </c>
      <c r="Q18" s="29">
        <v>3.7959999999999998</v>
      </c>
      <c r="R18" s="34">
        <v>142</v>
      </c>
      <c r="S18" s="29">
        <v>16.844999999999999</v>
      </c>
      <c r="T18" s="25">
        <v>29</v>
      </c>
      <c r="U18" s="30">
        <v>3.4401000000000002</v>
      </c>
      <c r="V18" s="25">
        <v>19</v>
      </c>
      <c r="W18" s="30">
        <v>2.2538999999999998</v>
      </c>
      <c r="X18" s="31">
        <v>2416</v>
      </c>
      <c r="Y18" s="32">
        <v>100</v>
      </c>
    </row>
    <row r="19" spans="1:25" s="22" customFormat="1" ht="15" customHeight="1" x14ac:dyDescent="0.25">
      <c r="A19" s="21" t="s">
        <v>16</v>
      </c>
      <c r="B19" s="57" t="s">
        <v>30</v>
      </c>
      <c r="C19" s="48">
        <v>208</v>
      </c>
      <c r="D19" s="49">
        <v>1</v>
      </c>
      <c r="E19" s="50">
        <v>0.48080000000000001</v>
      </c>
      <c r="F19" s="51">
        <v>38</v>
      </c>
      <c r="G19" s="50">
        <v>18.269200000000001</v>
      </c>
      <c r="H19" s="51">
        <v>29</v>
      </c>
      <c r="I19" s="50">
        <v>13.942</v>
      </c>
      <c r="J19" s="51">
        <v>5</v>
      </c>
      <c r="K19" s="50">
        <v>2.4037999999999999</v>
      </c>
      <c r="L19" s="51">
        <v>19</v>
      </c>
      <c r="M19" s="50">
        <v>9.1346000000000007</v>
      </c>
      <c r="N19" s="51">
        <v>102</v>
      </c>
      <c r="O19" s="50">
        <v>49.038499999999999</v>
      </c>
      <c r="P19" s="53">
        <v>14</v>
      </c>
      <c r="Q19" s="54">
        <v>6.7308000000000003</v>
      </c>
      <c r="R19" s="49">
        <v>99</v>
      </c>
      <c r="S19" s="54">
        <v>47.595999999999997</v>
      </c>
      <c r="T19" s="49">
        <v>97</v>
      </c>
      <c r="U19" s="56">
        <v>46.634599999999999</v>
      </c>
      <c r="V19" s="49">
        <v>104</v>
      </c>
      <c r="W19" s="56">
        <v>50</v>
      </c>
      <c r="X19" s="61">
        <v>292</v>
      </c>
      <c r="Y19" s="62">
        <v>100</v>
      </c>
    </row>
    <row r="20" spans="1:25" s="22" customFormat="1" ht="15" customHeight="1" x14ac:dyDescent="0.25">
      <c r="A20" s="21" t="s">
        <v>16</v>
      </c>
      <c r="B20" s="23" t="s">
        <v>32</v>
      </c>
      <c r="C20" s="36">
        <v>355</v>
      </c>
      <c r="D20" s="34">
        <v>5</v>
      </c>
      <c r="E20" s="26">
        <v>1.4085000000000001</v>
      </c>
      <c r="F20" s="33">
        <v>2</v>
      </c>
      <c r="G20" s="26">
        <v>0.56340000000000001</v>
      </c>
      <c r="H20" s="27">
        <v>89</v>
      </c>
      <c r="I20" s="26">
        <v>25.07</v>
      </c>
      <c r="J20" s="33">
        <v>10</v>
      </c>
      <c r="K20" s="26">
        <v>2.8169</v>
      </c>
      <c r="L20" s="33">
        <v>246</v>
      </c>
      <c r="M20" s="26">
        <v>69.2958</v>
      </c>
      <c r="N20" s="33">
        <v>1</v>
      </c>
      <c r="O20" s="26">
        <v>0.28170000000000001</v>
      </c>
      <c r="P20" s="28">
        <v>2</v>
      </c>
      <c r="Q20" s="29">
        <v>0.56340000000000001</v>
      </c>
      <c r="R20" s="34">
        <v>53</v>
      </c>
      <c r="S20" s="29">
        <v>14.93</v>
      </c>
      <c r="T20" s="25">
        <v>14</v>
      </c>
      <c r="U20" s="30">
        <v>3.9437000000000002</v>
      </c>
      <c r="V20" s="25">
        <v>30</v>
      </c>
      <c r="W20" s="30">
        <v>8.4506999999999994</v>
      </c>
      <c r="X20" s="31">
        <v>725</v>
      </c>
      <c r="Y20" s="32">
        <v>100</v>
      </c>
    </row>
    <row r="21" spans="1:25" s="22" customFormat="1" ht="15" customHeight="1" x14ac:dyDescent="0.25">
      <c r="A21" s="21" t="s">
        <v>16</v>
      </c>
      <c r="B21" s="57" t="s">
        <v>33</v>
      </c>
      <c r="C21" s="48">
        <v>2467</v>
      </c>
      <c r="D21" s="59">
        <v>7</v>
      </c>
      <c r="E21" s="50">
        <v>0.28370000000000001</v>
      </c>
      <c r="F21" s="51">
        <v>42</v>
      </c>
      <c r="G21" s="50">
        <v>1.7024999999999999</v>
      </c>
      <c r="H21" s="52">
        <v>430</v>
      </c>
      <c r="I21" s="50">
        <v>17.43</v>
      </c>
      <c r="J21" s="51">
        <v>999</v>
      </c>
      <c r="K21" s="50">
        <v>40.494500000000002</v>
      </c>
      <c r="L21" s="51">
        <v>852</v>
      </c>
      <c r="M21" s="50">
        <v>34.535899999999998</v>
      </c>
      <c r="N21" s="51">
        <v>1</v>
      </c>
      <c r="O21" s="50">
        <v>4.0500000000000001E-2</v>
      </c>
      <c r="P21" s="58">
        <v>136</v>
      </c>
      <c r="Q21" s="54">
        <v>5.5128000000000004</v>
      </c>
      <c r="R21" s="49">
        <v>516</v>
      </c>
      <c r="S21" s="54">
        <v>20.916</v>
      </c>
      <c r="T21" s="59">
        <v>55</v>
      </c>
      <c r="U21" s="56">
        <v>2.2294</v>
      </c>
      <c r="V21" s="59">
        <v>154</v>
      </c>
      <c r="W21" s="56">
        <v>6.2423999999999999</v>
      </c>
      <c r="X21" s="61">
        <v>4145</v>
      </c>
      <c r="Y21" s="62">
        <v>87.165000000000006</v>
      </c>
    </row>
    <row r="22" spans="1:25" s="22" customFormat="1" ht="15" customHeight="1" x14ac:dyDescent="0.25">
      <c r="A22" s="21" t="s">
        <v>16</v>
      </c>
      <c r="B22" s="23" t="s">
        <v>34</v>
      </c>
      <c r="C22" s="24">
        <v>566</v>
      </c>
      <c r="D22" s="25">
        <v>2</v>
      </c>
      <c r="E22" s="26">
        <v>0.35339999999999999</v>
      </c>
      <c r="F22" s="33">
        <v>2</v>
      </c>
      <c r="G22" s="26">
        <v>0.35339999999999999</v>
      </c>
      <c r="H22" s="33">
        <v>56</v>
      </c>
      <c r="I22" s="26">
        <v>9.8940000000000001</v>
      </c>
      <c r="J22" s="27">
        <v>210</v>
      </c>
      <c r="K22" s="26">
        <v>37.102499999999999</v>
      </c>
      <c r="L22" s="27">
        <v>273</v>
      </c>
      <c r="M22" s="26">
        <v>48.233199999999997</v>
      </c>
      <c r="N22" s="27">
        <v>0</v>
      </c>
      <c r="O22" s="26">
        <v>0</v>
      </c>
      <c r="P22" s="35">
        <v>23</v>
      </c>
      <c r="Q22" s="29">
        <v>4.0636000000000001</v>
      </c>
      <c r="R22" s="34">
        <v>70</v>
      </c>
      <c r="S22" s="29">
        <v>12.367000000000001</v>
      </c>
      <c r="T22" s="34">
        <v>5</v>
      </c>
      <c r="U22" s="30">
        <v>0.88339999999999996</v>
      </c>
      <c r="V22" s="34">
        <v>20</v>
      </c>
      <c r="W22" s="30">
        <v>3.5335999999999999</v>
      </c>
      <c r="X22" s="31">
        <v>1886</v>
      </c>
      <c r="Y22" s="32">
        <v>100</v>
      </c>
    </row>
    <row r="23" spans="1:25" s="22" customFormat="1" ht="15" customHeight="1" x14ac:dyDescent="0.25">
      <c r="A23" s="21" t="s">
        <v>16</v>
      </c>
      <c r="B23" s="57" t="s">
        <v>31</v>
      </c>
      <c r="C23" s="48">
        <v>519</v>
      </c>
      <c r="D23" s="49">
        <v>1</v>
      </c>
      <c r="E23" s="50">
        <v>0.19270000000000001</v>
      </c>
      <c r="F23" s="51">
        <v>5</v>
      </c>
      <c r="G23" s="50">
        <v>0.96340000000000003</v>
      </c>
      <c r="H23" s="51">
        <v>35</v>
      </c>
      <c r="I23" s="50">
        <v>6.7439999999999998</v>
      </c>
      <c r="J23" s="51">
        <v>82</v>
      </c>
      <c r="K23" s="50">
        <v>15.7996</v>
      </c>
      <c r="L23" s="51">
        <v>372</v>
      </c>
      <c r="M23" s="50">
        <v>71.676299999999998</v>
      </c>
      <c r="N23" s="51">
        <v>0</v>
      </c>
      <c r="O23" s="50">
        <v>0</v>
      </c>
      <c r="P23" s="58">
        <v>24</v>
      </c>
      <c r="Q23" s="54">
        <v>4.6242999999999999</v>
      </c>
      <c r="R23" s="59">
        <v>67</v>
      </c>
      <c r="S23" s="54">
        <v>12.909000000000001</v>
      </c>
      <c r="T23" s="49">
        <v>12</v>
      </c>
      <c r="U23" s="56">
        <v>2.3121</v>
      </c>
      <c r="V23" s="49">
        <v>22</v>
      </c>
      <c r="W23" s="56">
        <v>4.2389000000000001</v>
      </c>
      <c r="X23" s="61">
        <v>1343</v>
      </c>
      <c r="Y23" s="62">
        <v>100</v>
      </c>
    </row>
    <row r="24" spans="1:25" s="22" customFormat="1" ht="15" customHeight="1" x14ac:dyDescent="0.25">
      <c r="A24" s="21" t="s">
        <v>16</v>
      </c>
      <c r="B24" s="23" t="s">
        <v>35</v>
      </c>
      <c r="C24" s="24">
        <v>876</v>
      </c>
      <c r="D24" s="34">
        <v>9</v>
      </c>
      <c r="E24" s="26">
        <v>1.0274000000000001</v>
      </c>
      <c r="F24" s="27">
        <v>11</v>
      </c>
      <c r="G24" s="26">
        <v>1.2557</v>
      </c>
      <c r="H24" s="33">
        <v>183</v>
      </c>
      <c r="I24" s="26">
        <v>20.89</v>
      </c>
      <c r="J24" s="27">
        <v>151</v>
      </c>
      <c r="K24" s="26">
        <v>17.237400000000001</v>
      </c>
      <c r="L24" s="27">
        <v>450</v>
      </c>
      <c r="M24" s="26">
        <v>51.369900000000001</v>
      </c>
      <c r="N24" s="27">
        <v>1</v>
      </c>
      <c r="O24" s="26">
        <v>0.1142</v>
      </c>
      <c r="P24" s="35">
        <v>71</v>
      </c>
      <c r="Q24" s="29">
        <v>8.1050000000000004</v>
      </c>
      <c r="R24" s="34">
        <v>165</v>
      </c>
      <c r="S24" s="29">
        <v>18.835999999999999</v>
      </c>
      <c r="T24" s="25">
        <v>20</v>
      </c>
      <c r="U24" s="30">
        <v>2.2831000000000001</v>
      </c>
      <c r="V24" s="25">
        <v>102</v>
      </c>
      <c r="W24" s="30">
        <v>11.643800000000001</v>
      </c>
      <c r="X24" s="31">
        <v>1350</v>
      </c>
      <c r="Y24" s="32">
        <v>100</v>
      </c>
    </row>
    <row r="25" spans="1:25" s="22" customFormat="1" ht="15" customHeight="1" x14ac:dyDescent="0.25">
      <c r="A25" s="21" t="s">
        <v>16</v>
      </c>
      <c r="B25" s="57" t="s">
        <v>36</v>
      </c>
      <c r="C25" s="60">
        <v>313</v>
      </c>
      <c r="D25" s="49">
        <v>2</v>
      </c>
      <c r="E25" s="50">
        <v>0.63900000000000001</v>
      </c>
      <c r="F25" s="51">
        <v>4</v>
      </c>
      <c r="G25" s="50">
        <v>1.278</v>
      </c>
      <c r="H25" s="51">
        <v>27</v>
      </c>
      <c r="I25" s="50">
        <v>8.6259999999999994</v>
      </c>
      <c r="J25" s="51">
        <v>123</v>
      </c>
      <c r="K25" s="50">
        <v>39.2971</v>
      </c>
      <c r="L25" s="52">
        <v>138</v>
      </c>
      <c r="M25" s="50">
        <v>44.089500000000001</v>
      </c>
      <c r="N25" s="51">
        <v>0</v>
      </c>
      <c r="O25" s="50">
        <v>0</v>
      </c>
      <c r="P25" s="58">
        <v>19</v>
      </c>
      <c r="Q25" s="54">
        <v>6.0702999999999996</v>
      </c>
      <c r="R25" s="49">
        <v>80</v>
      </c>
      <c r="S25" s="54">
        <v>25.559000000000001</v>
      </c>
      <c r="T25" s="49">
        <v>14</v>
      </c>
      <c r="U25" s="56">
        <v>4.4728000000000003</v>
      </c>
      <c r="V25" s="49">
        <v>19</v>
      </c>
      <c r="W25" s="56">
        <v>6.0702999999999996</v>
      </c>
      <c r="X25" s="61">
        <v>1401</v>
      </c>
      <c r="Y25" s="62">
        <v>100</v>
      </c>
    </row>
    <row r="26" spans="1:25" s="22" customFormat="1" ht="15" customHeight="1" x14ac:dyDescent="0.25">
      <c r="A26" s="21" t="s">
        <v>16</v>
      </c>
      <c r="B26" s="23" t="s">
        <v>37</v>
      </c>
      <c r="C26" s="24">
        <v>58</v>
      </c>
      <c r="D26" s="25">
        <v>0</v>
      </c>
      <c r="E26" s="26">
        <v>0</v>
      </c>
      <c r="F26" s="33">
        <v>0</v>
      </c>
      <c r="G26" s="26">
        <v>0</v>
      </c>
      <c r="H26" s="33">
        <v>6</v>
      </c>
      <c r="I26" s="26">
        <v>10.345000000000001</v>
      </c>
      <c r="J26" s="27">
        <v>35</v>
      </c>
      <c r="K26" s="26">
        <v>60.344799999999999</v>
      </c>
      <c r="L26" s="27">
        <v>16</v>
      </c>
      <c r="M26" s="26">
        <v>27.586200000000002</v>
      </c>
      <c r="N26" s="33">
        <v>0</v>
      </c>
      <c r="O26" s="26">
        <v>0</v>
      </c>
      <c r="P26" s="35">
        <v>1</v>
      </c>
      <c r="Q26" s="29">
        <v>1.7241</v>
      </c>
      <c r="R26" s="25">
        <v>12</v>
      </c>
      <c r="S26" s="29">
        <v>20.69</v>
      </c>
      <c r="T26" s="25">
        <v>3</v>
      </c>
      <c r="U26" s="30">
        <v>5.1723999999999997</v>
      </c>
      <c r="V26" s="25">
        <v>0</v>
      </c>
      <c r="W26" s="30">
        <v>0</v>
      </c>
      <c r="X26" s="31">
        <v>1365</v>
      </c>
      <c r="Y26" s="32">
        <v>100</v>
      </c>
    </row>
    <row r="27" spans="1:25" s="22" customFormat="1" ht="15" customHeight="1" x14ac:dyDescent="0.25">
      <c r="A27" s="21" t="s">
        <v>16</v>
      </c>
      <c r="B27" s="57" t="s">
        <v>40</v>
      </c>
      <c r="C27" s="60">
        <v>196</v>
      </c>
      <c r="D27" s="59">
        <v>1</v>
      </c>
      <c r="E27" s="50">
        <v>0.51019999999999999</v>
      </c>
      <c r="F27" s="51">
        <v>3</v>
      </c>
      <c r="G27" s="50">
        <v>1.5306</v>
      </c>
      <c r="H27" s="51">
        <v>6</v>
      </c>
      <c r="I27" s="50">
        <v>3.0609999999999999</v>
      </c>
      <c r="J27" s="51">
        <v>13</v>
      </c>
      <c r="K27" s="50">
        <v>6.6326999999999998</v>
      </c>
      <c r="L27" s="52">
        <v>164</v>
      </c>
      <c r="M27" s="50">
        <v>83.673500000000004</v>
      </c>
      <c r="N27" s="51">
        <v>0</v>
      </c>
      <c r="O27" s="50">
        <v>0</v>
      </c>
      <c r="P27" s="58">
        <v>9</v>
      </c>
      <c r="Q27" s="54">
        <v>4.5918000000000001</v>
      </c>
      <c r="R27" s="59">
        <v>52</v>
      </c>
      <c r="S27" s="54">
        <v>26.530999999999999</v>
      </c>
      <c r="T27" s="49">
        <v>12</v>
      </c>
      <c r="U27" s="56">
        <v>6.1223999999999998</v>
      </c>
      <c r="V27" s="49">
        <v>6</v>
      </c>
      <c r="W27" s="56">
        <v>3.0611999999999999</v>
      </c>
      <c r="X27" s="61">
        <v>579</v>
      </c>
      <c r="Y27" s="62">
        <v>100</v>
      </c>
    </row>
    <row r="28" spans="1:25" s="22" customFormat="1" ht="15" customHeight="1" x14ac:dyDescent="0.25">
      <c r="A28" s="21" t="s">
        <v>16</v>
      </c>
      <c r="B28" s="23" t="s">
        <v>39</v>
      </c>
      <c r="C28" s="36">
        <v>459</v>
      </c>
      <c r="D28" s="34">
        <v>4</v>
      </c>
      <c r="E28" s="26">
        <v>0.87150000000000005</v>
      </c>
      <c r="F28" s="27">
        <v>3</v>
      </c>
      <c r="G28" s="26">
        <v>0.65359999999999996</v>
      </c>
      <c r="H28" s="27">
        <v>33</v>
      </c>
      <c r="I28" s="26">
        <v>7.19</v>
      </c>
      <c r="J28" s="27">
        <v>210</v>
      </c>
      <c r="K28" s="26">
        <v>45.751600000000003</v>
      </c>
      <c r="L28" s="33">
        <v>170</v>
      </c>
      <c r="M28" s="26">
        <v>37.036999999999999</v>
      </c>
      <c r="N28" s="27">
        <v>0</v>
      </c>
      <c r="O28" s="26">
        <v>0</v>
      </c>
      <c r="P28" s="28">
        <v>39</v>
      </c>
      <c r="Q28" s="29">
        <v>8.4967000000000006</v>
      </c>
      <c r="R28" s="25">
        <v>94</v>
      </c>
      <c r="S28" s="29">
        <v>20.478999999999999</v>
      </c>
      <c r="T28" s="34">
        <v>26</v>
      </c>
      <c r="U28" s="30">
        <v>5.6645000000000003</v>
      </c>
      <c r="V28" s="34">
        <v>18</v>
      </c>
      <c r="W28" s="30">
        <v>3.9216000000000002</v>
      </c>
      <c r="X28" s="31">
        <v>1414</v>
      </c>
      <c r="Y28" s="32">
        <v>100</v>
      </c>
    </row>
    <row r="29" spans="1:25" s="22" customFormat="1" ht="15" customHeight="1" x14ac:dyDescent="0.25">
      <c r="A29" s="21" t="s">
        <v>16</v>
      </c>
      <c r="B29" s="57" t="s">
        <v>38</v>
      </c>
      <c r="C29" s="48">
        <v>1031</v>
      </c>
      <c r="D29" s="49">
        <v>1</v>
      </c>
      <c r="E29" s="50">
        <v>9.7000000000000003E-2</v>
      </c>
      <c r="F29" s="51">
        <v>20</v>
      </c>
      <c r="G29" s="50">
        <v>1.9399</v>
      </c>
      <c r="H29" s="52">
        <v>330</v>
      </c>
      <c r="I29" s="50">
        <v>32.008000000000003</v>
      </c>
      <c r="J29" s="51">
        <v>337</v>
      </c>
      <c r="K29" s="50">
        <v>32.686700000000002</v>
      </c>
      <c r="L29" s="52">
        <v>305</v>
      </c>
      <c r="M29" s="50">
        <v>29.582899999999999</v>
      </c>
      <c r="N29" s="51">
        <v>2</v>
      </c>
      <c r="O29" s="50">
        <v>0.19400000000000001</v>
      </c>
      <c r="P29" s="58">
        <v>36</v>
      </c>
      <c r="Q29" s="54">
        <v>3.4918</v>
      </c>
      <c r="R29" s="49">
        <v>362</v>
      </c>
      <c r="S29" s="54">
        <v>35.112000000000002</v>
      </c>
      <c r="T29" s="49">
        <v>39</v>
      </c>
      <c r="U29" s="56">
        <v>3.7827000000000002</v>
      </c>
      <c r="V29" s="49">
        <v>192</v>
      </c>
      <c r="W29" s="56">
        <v>18.622699999999998</v>
      </c>
      <c r="X29" s="61">
        <v>1870</v>
      </c>
      <c r="Y29" s="62">
        <v>99.037000000000006</v>
      </c>
    </row>
    <row r="30" spans="1:25" s="22" customFormat="1" ht="15" customHeight="1" x14ac:dyDescent="0.25">
      <c r="A30" s="21" t="s">
        <v>16</v>
      </c>
      <c r="B30" s="23" t="s">
        <v>41</v>
      </c>
      <c r="C30" s="24">
        <v>1552</v>
      </c>
      <c r="D30" s="34">
        <v>14</v>
      </c>
      <c r="E30" s="26">
        <v>0.90210000000000001</v>
      </c>
      <c r="F30" s="33">
        <v>14</v>
      </c>
      <c r="G30" s="26">
        <v>0.90210000000000001</v>
      </c>
      <c r="H30" s="27">
        <v>105</v>
      </c>
      <c r="I30" s="26">
        <v>6.7649999999999997</v>
      </c>
      <c r="J30" s="27">
        <v>302</v>
      </c>
      <c r="K30" s="26">
        <v>19.4588</v>
      </c>
      <c r="L30" s="27">
        <v>1049</v>
      </c>
      <c r="M30" s="26">
        <v>67.590199999999996</v>
      </c>
      <c r="N30" s="27">
        <v>2</v>
      </c>
      <c r="O30" s="26">
        <v>0.12889999999999999</v>
      </c>
      <c r="P30" s="28">
        <v>66</v>
      </c>
      <c r="Q30" s="29">
        <v>4.2526000000000002</v>
      </c>
      <c r="R30" s="25">
        <v>306</v>
      </c>
      <c r="S30" s="29">
        <v>19.716000000000001</v>
      </c>
      <c r="T30" s="34">
        <v>46</v>
      </c>
      <c r="U30" s="30">
        <v>2.9639000000000002</v>
      </c>
      <c r="V30" s="34">
        <v>49</v>
      </c>
      <c r="W30" s="30">
        <v>3.1572</v>
      </c>
      <c r="X30" s="31">
        <v>3559</v>
      </c>
      <c r="Y30" s="32">
        <v>100</v>
      </c>
    </row>
    <row r="31" spans="1:25" s="22" customFormat="1" ht="15" customHeight="1" x14ac:dyDescent="0.25">
      <c r="A31" s="21" t="s">
        <v>16</v>
      </c>
      <c r="B31" s="57" t="s">
        <v>42</v>
      </c>
      <c r="C31" s="60">
        <v>1686</v>
      </c>
      <c r="D31" s="49">
        <v>94</v>
      </c>
      <c r="E31" s="50">
        <v>5.5753000000000004</v>
      </c>
      <c r="F31" s="52">
        <v>33</v>
      </c>
      <c r="G31" s="50">
        <v>1.9573</v>
      </c>
      <c r="H31" s="51">
        <v>194</v>
      </c>
      <c r="I31" s="50">
        <v>11.507</v>
      </c>
      <c r="J31" s="52">
        <v>481</v>
      </c>
      <c r="K31" s="50">
        <v>28.5291</v>
      </c>
      <c r="L31" s="51">
        <v>783</v>
      </c>
      <c r="M31" s="50">
        <v>46.441299999999998</v>
      </c>
      <c r="N31" s="51">
        <v>0</v>
      </c>
      <c r="O31" s="50">
        <v>0</v>
      </c>
      <c r="P31" s="53">
        <v>101</v>
      </c>
      <c r="Q31" s="54">
        <v>5.9904999999999999</v>
      </c>
      <c r="R31" s="49">
        <v>463</v>
      </c>
      <c r="S31" s="54">
        <v>27.460999999999999</v>
      </c>
      <c r="T31" s="59">
        <v>28</v>
      </c>
      <c r="U31" s="56">
        <v>1.6607000000000001</v>
      </c>
      <c r="V31" s="59">
        <v>169</v>
      </c>
      <c r="W31" s="56">
        <v>10.0237</v>
      </c>
      <c r="X31" s="61">
        <v>2232</v>
      </c>
      <c r="Y31" s="62">
        <v>100</v>
      </c>
    </row>
    <row r="32" spans="1:25" s="22" customFormat="1" ht="15" customHeight="1" x14ac:dyDescent="0.25">
      <c r="A32" s="21" t="s">
        <v>16</v>
      </c>
      <c r="B32" s="23" t="s">
        <v>44</v>
      </c>
      <c r="C32" s="24">
        <v>242</v>
      </c>
      <c r="D32" s="25">
        <v>5</v>
      </c>
      <c r="E32" s="26">
        <v>2.0661</v>
      </c>
      <c r="F32" s="27">
        <v>2</v>
      </c>
      <c r="G32" s="26">
        <v>0.82640000000000002</v>
      </c>
      <c r="H32" s="27">
        <v>4</v>
      </c>
      <c r="I32" s="26">
        <v>1.653</v>
      </c>
      <c r="J32" s="27">
        <v>160</v>
      </c>
      <c r="K32" s="26">
        <v>66.115700000000004</v>
      </c>
      <c r="L32" s="33">
        <v>68</v>
      </c>
      <c r="M32" s="26">
        <v>28.0992</v>
      </c>
      <c r="N32" s="33">
        <v>0</v>
      </c>
      <c r="O32" s="26">
        <v>0</v>
      </c>
      <c r="P32" s="35">
        <v>3</v>
      </c>
      <c r="Q32" s="29">
        <v>1.2397</v>
      </c>
      <c r="R32" s="34">
        <v>23</v>
      </c>
      <c r="S32" s="29">
        <v>9.5039999999999996</v>
      </c>
      <c r="T32" s="25">
        <v>1</v>
      </c>
      <c r="U32" s="30">
        <v>0.41320000000000001</v>
      </c>
      <c r="V32" s="25">
        <v>4</v>
      </c>
      <c r="W32" s="30">
        <v>1.6529</v>
      </c>
      <c r="X32" s="31">
        <v>960</v>
      </c>
      <c r="Y32" s="32">
        <v>100</v>
      </c>
    </row>
    <row r="33" spans="1:25" s="22" customFormat="1" ht="15" customHeight="1" x14ac:dyDescent="0.25">
      <c r="A33" s="21" t="s">
        <v>16</v>
      </c>
      <c r="B33" s="57" t="s">
        <v>43</v>
      </c>
      <c r="C33" s="48">
        <v>2191</v>
      </c>
      <c r="D33" s="59">
        <v>9</v>
      </c>
      <c r="E33" s="50">
        <v>0.4108</v>
      </c>
      <c r="F33" s="51">
        <v>18</v>
      </c>
      <c r="G33" s="50">
        <v>0.82150000000000001</v>
      </c>
      <c r="H33" s="52">
        <v>136</v>
      </c>
      <c r="I33" s="50">
        <v>6.2069999999999999</v>
      </c>
      <c r="J33" s="51">
        <v>581</v>
      </c>
      <c r="K33" s="50">
        <v>26.517600000000002</v>
      </c>
      <c r="L33" s="51">
        <v>1314</v>
      </c>
      <c r="M33" s="50">
        <v>59.9726</v>
      </c>
      <c r="N33" s="52">
        <v>12</v>
      </c>
      <c r="O33" s="50">
        <v>0.54769999999999996</v>
      </c>
      <c r="P33" s="58">
        <v>121</v>
      </c>
      <c r="Q33" s="54">
        <v>5.5225999999999997</v>
      </c>
      <c r="R33" s="59">
        <v>401</v>
      </c>
      <c r="S33" s="54">
        <v>18.302</v>
      </c>
      <c r="T33" s="59">
        <v>58</v>
      </c>
      <c r="U33" s="56">
        <v>2.6472000000000002</v>
      </c>
      <c r="V33" s="59">
        <v>76</v>
      </c>
      <c r="W33" s="56">
        <v>3.4687000000000001</v>
      </c>
      <c r="X33" s="61">
        <v>2381</v>
      </c>
      <c r="Y33" s="62">
        <v>100</v>
      </c>
    </row>
    <row r="34" spans="1:25" s="22" customFormat="1" ht="15" customHeight="1" x14ac:dyDescent="0.25">
      <c r="A34" s="21" t="s">
        <v>16</v>
      </c>
      <c r="B34" s="23" t="s">
        <v>45</v>
      </c>
      <c r="C34" s="36">
        <v>360</v>
      </c>
      <c r="D34" s="25">
        <v>67</v>
      </c>
      <c r="E34" s="26">
        <v>18.6111</v>
      </c>
      <c r="F34" s="27">
        <v>1</v>
      </c>
      <c r="G34" s="26">
        <v>0.27779999999999999</v>
      </c>
      <c r="H34" s="33">
        <v>9</v>
      </c>
      <c r="I34" s="26">
        <v>2.5</v>
      </c>
      <c r="J34" s="27">
        <v>4</v>
      </c>
      <c r="K34" s="26">
        <v>1.1111</v>
      </c>
      <c r="L34" s="33">
        <v>265</v>
      </c>
      <c r="M34" s="26">
        <v>73.611099999999993</v>
      </c>
      <c r="N34" s="33">
        <v>0</v>
      </c>
      <c r="O34" s="26">
        <v>0</v>
      </c>
      <c r="P34" s="28">
        <v>14</v>
      </c>
      <c r="Q34" s="29">
        <v>3.8889</v>
      </c>
      <c r="R34" s="34">
        <v>23</v>
      </c>
      <c r="S34" s="29">
        <v>6.3890000000000002</v>
      </c>
      <c r="T34" s="34">
        <v>5</v>
      </c>
      <c r="U34" s="30">
        <v>1.3889</v>
      </c>
      <c r="V34" s="34">
        <v>9</v>
      </c>
      <c r="W34" s="30">
        <v>2.5</v>
      </c>
      <c r="X34" s="31">
        <v>823</v>
      </c>
      <c r="Y34" s="32">
        <v>96.233000000000004</v>
      </c>
    </row>
    <row r="35" spans="1:25" s="22" customFormat="1" ht="15" customHeight="1" x14ac:dyDescent="0.25">
      <c r="A35" s="21" t="s">
        <v>16</v>
      </c>
      <c r="B35" s="57" t="s">
        <v>48</v>
      </c>
      <c r="C35" s="60">
        <v>633</v>
      </c>
      <c r="D35" s="59">
        <v>6</v>
      </c>
      <c r="E35" s="50">
        <v>0.94789999999999996</v>
      </c>
      <c r="F35" s="51">
        <v>4</v>
      </c>
      <c r="G35" s="50">
        <v>0.63190000000000002</v>
      </c>
      <c r="H35" s="52">
        <v>136</v>
      </c>
      <c r="I35" s="50">
        <v>21.484999999999999</v>
      </c>
      <c r="J35" s="51">
        <v>190</v>
      </c>
      <c r="K35" s="50">
        <v>30.015799999999999</v>
      </c>
      <c r="L35" s="52">
        <v>268</v>
      </c>
      <c r="M35" s="50">
        <v>42.338099999999997</v>
      </c>
      <c r="N35" s="51">
        <v>0</v>
      </c>
      <c r="O35" s="50">
        <v>0</v>
      </c>
      <c r="P35" s="58">
        <v>29</v>
      </c>
      <c r="Q35" s="54">
        <v>4.5814000000000004</v>
      </c>
      <c r="R35" s="59">
        <v>180</v>
      </c>
      <c r="S35" s="54">
        <v>28.436</v>
      </c>
      <c r="T35" s="59">
        <v>9</v>
      </c>
      <c r="U35" s="56">
        <v>1.4218</v>
      </c>
      <c r="V35" s="59">
        <v>35</v>
      </c>
      <c r="W35" s="56">
        <v>5.5292000000000003</v>
      </c>
      <c r="X35" s="61">
        <v>1055</v>
      </c>
      <c r="Y35" s="62">
        <v>100</v>
      </c>
    </row>
    <row r="36" spans="1:25" s="22" customFormat="1" ht="15" customHeight="1" x14ac:dyDescent="0.25">
      <c r="A36" s="21" t="s">
        <v>16</v>
      </c>
      <c r="B36" s="23" t="s">
        <v>52</v>
      </c>
      <c r="C36" s="36">
        <v>1360</v>
      </c>
      <c r="D36" s="34">
        <v>7</v>
      </c>
      <c r="E36" s="26">
        <v>0.51470000000000005</v>
      </c>
      <c r="F36" s="27">
        <v>31</v>
      </c>
      <c r="G36" s="26">
        <v>2.2793999999999999</v>
      </c>
      <c r="H36" s="27">
        <v>470</v>
      </c>
      <c r="I36" s="26">
        <v>34.558999999999997</v>
      </c>
      <c r="J36" s="33">
        <v>378</v>
      </c>
      <c r="K36" s="26">
        <v>27.7941</v>
      </c>
      <c r="L36" s="33">
        <v>355</v>
      </c>
      <c r="M36" s="26">
        <v>26.102900000000002</v>
      </c>
      <c r="N36" s="27">
        <v>25</v>
      </c>
      <c r="O36" s="26">
        <v>1.8382000000000001</v>
      </c>
      <c r="P36" s="35">
        <v>94</v>
      </c>
      <c r="Q36" s="29">
        <v>6.9118000000000004</v>
      </c>
      <c r="R36" s="34">
        <v>256</v>
      </c>
      <c r="S36" s="29">
        <v>18.824000000000002</v>
      </c>
      <c r="T36" s="25">
        <v>16</v>
      </c>
      <c r="U36" s="30">
        <v>1.1765000000000001</v>
      </c>
      <c r="V36" s="25">
        <v>177</v>
      </c>
      <c r="W36" s="30">
        <v>13.014699999999999</v>
      </c>
      <c r="X36" s="31">
        <v>704</v>
      </c>
      <c r="Y36" s="32">
        <v>100</v>
      </c>
    </row>
    <row r="37" spans="1:25" s="22" customFormat="1" ht="15" customHeight="1" x14ac:dyDescent="0.25">
      <c r="A37" s="21" t="s">
        <v>16</v>
      </c>
      <c r="B37" s="57" t="s">
        <v>49</v>
      </c>
      <c r="C37" s="48">
        <v>322</v>
      </c>
      <c r="D37" s="49">
        <v>1</v>
      </c>
      <c r="E37" s="50">
        <v>0.31059999999999999</v>
      </c>
      <c r="F37" s="51">
        <v>4</v>
      </c>
      <c r="G37" s="50">
        <v>1.2422</v>
      </c>
      <c r="H37" s="51">
        <v>19</v>
      </c>
      <c r="I37" s="50">
        <v>5.9009999999999998</v>
      </c>
      <c r="J37" s="51">
        <v>21</v>
      </c>
      <c r="K37" s="50">
        <v>6.5217000000000001</v>
      </c>
      <c r="L37" s="51">
        <v>268</v>
      </c>
      <c r="M37" s="50">
        <v>83.229799999999997</v>
      </c>
      <c r="N37" s="52">
        <v>0</v>
      </c>
      <c r="O37" s="50">
        <v>0</v>
      </c>
      <c r="P37" s="58">
        <v>9</v>
      </c>
      <c r="Q37" s="54">
        <v>2.7949999999999999</v>
      </c>
      <c r="R37" s="59">
        <v>73</v>
      </c>
      <c r="S37" s="54">
        <v>22.670999999999999</v>
      </c>
      <c r="T37" s="49">
        <v>24</v>
      </c>
      <c r="U37" s="56">
        <v>7.4534000000000002</v>
      </c>
      <c r="V37" s="49">
        <v>9</v>
      </c>
      <c r="W37" s="56">
        <v>2.7949999999999999</v>
      </c>
      <c r="X37" s="61">
        <v>491</v>
      </c>
      <c r="Y37" s="62">
        <v>100</v>
      </c>
    </row>
    <row r="38" spans="1:25" s="22" customFormat="1" ht="15" customHeight="1" x14ac:dyDescent="0.25">
      <c r="A38" s="21" t="s">
        <v>16</v>
      </c>
      <c r="B38" s="23" t="s">
        <v>50</v>
      </c>
      <c r="C38" s="24">
        <v>1676</v>
      </c>
      <c r="D38" s="25">
        <v>3</v>
      </c>
      <c r="E38" s="26">
        <v>0.17899999999999999</v>
      </c>
      <c r="F38" s="27">
        <v>66</v>
      </c>
      <c r="G38" s="26">
        <v>3.9379</v>
      </c>
      <c r="H38" s="27">
        <v>463</v>
      </c>
      <c r="I38" s="26">
        <v>27.625</v>
      </c>
      <c r="J38" s="27">
        <v>426</v>
      </c>
      <c r="K38" s="26">
        <v>25.4177</v>
      </c>
      <c r="L38" s="27">
        <v>678</v>
      </c>
      <c r="M38" s="26">
        <v>40.453499999999998</v>
      </c>
      <c r="N38" s="27">
        <v>4</v>
      </c>
      <c r="O38" s="26">
        <v>0.2387</v>
      </c>
      <c r="P38" s="28">
        <v>36</v>
      </c>
      <c r="Q38" s="29">
        <v>2.1480000000000001</v>
      </c>
      <c r="R38" s="34">
        <v>335</v>
      </c>
      <c r="S38" s="29">
        <v>19.988</v>
      </c>
      <c r="T38" s="25">
        <v>45</v>
      </c>
      <c r="U38" s="30">
        <v>2.6850000000000001</v>
      </c>
      <c r="V38" s="25">
        <v>46</v>
      </c>
      <c r="W38" s="30">
        <v>2.7446000000000002</v>
      </c>
      <c r="X38" s="31">
        <v>2561</v>
      </c>
      <c r="Y38" s="32">
        <v>100</v>
      </c>
    </row>
    <row r="39" spans="1:25" s="22" customFormat="1" ht="15" customHeight="1" x14ac:dyDescent="0.25">
      <c r="A39" s="21" t="s">
        <v>16</v>
      </c>
      <c r="B39" s="57" t="s">
        <v>51</v>
      </c>
      <c r="C39" s="48">
        <v>338</v>
      </c>
      <c r="D39" s="59">
        <v>53</v>
      </c>
      <c r="E39" s="50">
        <v>15.6805</v>
      </c>
      <c r="F39" s="51">
        <v>1</v>
      </c>
      <c r="G39" s="50">
        <v>0.2959</v>
      </c>
      <c r="H39" s="52">
        <v>212</v>
      </c>
      <c r="I39" s="50">
        <v>62.722000000000001</v>
      </c>
      <c r="J39" s="51">
        <v>13</v>
      </c>
      <c r="K39" s="50">
        <v>3.8462000000000001</v>
      </c>
      <c r="L39" s="52">
        <v>57</v>
      </c>
      <c r="M39" s="50">
        <v>16.863900000000001</v>
      </c>
      <c r="N39" s="51">
        <v>0</v>
      </c>
      <c r="O39" s="50">
        <v>0</v>
      </c>
      <c r="P39" s="58">
        <v>2</v>
      </c>
      <c r="Q39" s="54">
        <v>0.5917</v>
      </c>
      <c r="R39" s="49">
        <v>74</v>
      </c>
      <c r="S39" s="54">
        <v>21.893000000000001</v>
      </c>
      <c r="T39" s="49">
        <v>2</v>
      </c>
      <c r="U39" s="56">
        <v>0.5917</v>
      </c>
      <c r="V39" s="49">
        <v>71</v>
      </c>
      <c r="W39" s="56">
        <v>21.0059</v>
      </c>
      <c r="X39" s="61">
        <v>866</v>
      </c>
      <c r="Y39" s="62">
        <v>100</v>
      </c>
    </row>
    <row r="40" spans="1:25" s="22" customFormat="1" ht="15" customHeight="1" x14ac:dyDescent="0.25">
      <c r="A40" s="21" t="s">
        <v>16</v>
      </c>
      <c r="B40" s="23" t="s">
        <v>53</v>
      </c>
      <c r="C40" s="36">
        <v>2515</v>
      </c>
      <c r="D40" s="25">
        <v>28</v>
      </c>
      <c r="E40" s="26">
        <v>1.1133</v>
      </c>
      <c r="F40" s="27">
        <v>89</v>
      </c>
      <c r="G40" s="26">
        <v>3.5388000000000002</v>
      </c>
      <c r="H40" s="27">
        <v>530</v>
      </c>
      <c r="I40" s="26">
        <v>21.074000000000002</v>
      </c>
      <c r="J40" s="33">
        <v>622</v>
      </c>
      <c r="K40" s="26">
        <v>24.7316</v>
      </c>
      <c r="L40" s="33">
        <v>1189</v>
      </c>
      <c r="M40" s="26">
        <v>47.276299999999999</v>
      </c>
      <c r="N40" s="27">
        <v>4</v>
      </c>
      <c r="O40" s="26">
        <v>0.159</v>
      </c>
      <c r="P40" s="28">
        <v>53</v>
      </c>
      <c r="Q40" s="29">
        <v>2.1074000000000002</v>
      </c>
      <c r="R40" s="34">
        <v>700</v>
      </c>
      <c r="S40" s="29">
        <v>27.832999999999998</v>
      </c>
      <c r="T40" s="25">
        <v>60</v>
      </c>
      <c r="U40" s="30">
        <v>2.3856999999999999</v>
      </c>
      <c r="V40" s="25">
        <v>145</v>
      </c>
      <c r="W40" s="30">
        <v>5.7653999999999996</v>
      </c>
      <c r="X40" s="31">
        <v>4873</v>
      </c>
      <c r="Y40" s="32">
        <v>100</v>
      </c>
    </row>
    <row r="41" spans="1:25" s="22" customFormat="1" ht="15" customHeight="1" x14ac:dyDescent="0.25">
      <c r="A41" s="21" t="s">
        <v>16</v>
      </c>
      <c r="B41" s="57" t="s">
        <v>46</v>
      </c>
      <c r="C41" s="48">
        <v>1893</v>
      </c>
      <c r="D41" s="59">
        <v>12</v>
      </c>
      <c r="E41" s="50">
        <v>0.63390000000000002</v>
      </c>
      <c r="F41" s="51">
        <v>18</v>
      </c>
      <c r="G41" s="50">
        <v>0.95089999999999997</v>
      </c>
      <c r="H41" s="51">
        <v>271</v>
      </c>
      <c r="I41" s="50">
        <v>14.316000000000001</v>
      </c>
      <c r="J41" s="51">
        <v>946</v>
      </c>
      <c r="K41" s="50">
        <v>49.973599999999998</v>
      </c>
      <c r="L41" s="52">
        <v>565</v>
      </c>
      <c r="M41" s="50">
        <v>29.846800000000002</v>
      </c>
      <c r="N41" s="52">
        <v>2</v>
      </c>
      <c r="O41" s="50">
        <v>0.1057</v>
      </c>
      <c r="P41" s="53">
        <v>79</v>
      </c>
      <c r="Q41" s="54">
        <v>4.1733000000000002</v>
      </c>
      <c r="R41" s="49">
        <v>492</v>
      </c>
      <c r="S41" s="54">
        <v>25.99</v>
      </c>
      <c r="T41" s="59">
        <v>69</v>
      </c>
      <c r="U41" s="56">
        <v>3.645</v>
      </c>
      <c r="V41" s="59">
        <v>135</v>
      </c>
      <c r="W41" s="56">
        <v>7.1315</v>
      </c>
      <c r="X41" s="61">
        <v>2661</v>
      </c>
      <c r="Y41" s="62">
        <v>100</v>
      </c>
    </row>
    <row r="42" spans="1:25" s="22" customFormat="1" ht="15" customHeight="1" x14ac:dyDescent="0.25">
      <c r="A42" s="21" t="s">
        <v>16</v>
      </c>
      <c r="B42" s="23" t="s">
        <v>47</v>
      </c>
      <c r="C42" s="36">
        <v>135</v>
      </c>
      <c r="D42" s="25">
        <v>28</v>
      </c>
      <c r="E42" s="26">
        <v>20.7407</v>
      </c>
      <c r="F42" s="27">
        <v>0</v>
      </c>
      <c r="G42" s="26">
        <v>0</v>
      </c>
      <c r="H42" s="27">
        <v>8</v>
      </c>
      <c r="I42" s="26">
        <v>5.9260000000000002</v>
      </c>
      <c r="J42" s="33">
        <v>16</v>
      </c>
      <c r="K42" s="26">
        <v>11.851900000000001</v>
      </c>
      <c r="L42" s="33">
        <v>83</v>
      </c>
      <c r="M42" s="26">
        <v>61.481499999999997</v>
      </c>
      <c r="N42" s="33">
        <v>0</v>
      </c>
      <c r="O42" s="26">
        <v>0</v>
      </c>
      <c r="P42" s="28">
        <v>0</v>
      </c>
      <c r="Q42" s="29">
        <v>0</v>
      </c>
      <c r="R42" s="34">
        <v>17</v>
      </c>
      <c r="S42" s="29">
        <v>12.593</v>
      </c>
      <c r="T42" s="25">
        <v>1</v>
      </c>
      <c r="U42" s="30">
        <v>0.74070000000000003</v>
      </c>
      <c r="V42" s="25">
        <v>3</v>
      </c>
      <c r="W42" s="30">
        <v>2.2222</v>
      </c>
      <c r="X42" s="31">
        <v>483</v>
      </c>
      <c r="Y42" s="32">
        <v>100</v>
      </c>
    </row>
    <row r="43" spans="1:25" s="22" customFormat="1" ht="15" customHeight="1" x14ac:dyDescent="0.25">
      <c r="A43" s="21" t="s">
        <v>16</v>
      </c>
      <c r="B43" s="57" t="s">
        <v>54</v>
      </c>
      <c r="C43" s="48">
        <v>790</v>
      </c>
      <c r="D43" s="49">
        <v>0</v>
      </c>
      <c r="E43" s="50">
        <v>0</v>
      </c>
      <c r="F43" s="51">
        <v>6</v>
      </c>
      <c r="G43" s="50">
        <v>0.75949999999999995</v>
      </c>
      <c r="H43" s="52">
        <v>32</v>
      </c>
      <c r="I43" s="50">
        <v>4.0510000000000002</v>
      </c>
      <c r="J43" s="51">
        <v>241</v>
      </c>
      <c r="K43" s="50">
        <v>30.5063</v>
      </c>
      <c r="L43" s="51">
        <v>465</v>
      </c>
      <c r="M43" s="50">
        <v>58.860799999999998</v>
      </c>
      <c r="N43" s="51">
        <v>0</v>
      </c>
      <c r="O43" s="50">
        <v>0</v>
      </c>
      <c r="P43" s="53">
        <v>46</v>
      </c>
      <c r="Q43" s="54">
        <v>5.8228</v>
      </c>
      <c r="R43" s="59">
        <v>144</v>
      </c>
      <c r="S43" s="54">
        <v>18.228000000000002</v>
      </c>
      <c r="T43" s="59">
        <v>30</v>
      </c>
      <c r="U43" s="56">
        <v>3.7974999999999999</v>
      </c>
      <c r="V43" s="59">
        <v>16</v>
      </c>
      <c r="W43" s="56">
        <v>2.0253000000000001</v>
      </c>
      <c r="X43" s="61">
        <v>3593</v>
      </c>
      <c r="Y43" s="62">
        <v>100</v>
      </c>
    </row>
    <row r="44" spans="1:25" s="22" customFormat="1" ht="15" customHeight="1" x14ac:dyDescent="0.25">
      <c r="A44" s="21" t="s">
        <v>16</v>
      </c>
      <c r="B44" s="23" t="s">
        <v>55</v>
      </c>
      <c r="C44" s="24">
        <v>785</v>
      </c>
      <c r="D44" s="25">
        <v>75</v>
      </c>
      <c r="E44" s="26">
        <v>9.5541</v>
      </c>
      <c r="F44" s="33">
        <v>2</v>
      </c>
      <c r="G44" s="26">
        <v>0.25480000000000003</v>
      </c>
      <c r="H44" s="27">
        <v>113</v>
      </c>
      <c r="I44" s="26">
        <v>14.395</v>
      </c>
      <c r="J44" s="27">
        <v>181</v>
      </c>
      <c r="K44" s="26">
        <v>23.057300000000001</v>
      </c>
      <c r="L44" s="27">
        <v>348</v>
      </c>
      <c r="M44" s="26">
        <v>44.331200000000003</v>
      </c>
      <c r="N44" s="33">
        <v>3</v>
      </c>
      <c r="O44" s="26">
        <v>0.38219999999999998</v>
      </c>
      <c r="P44" s="35">
        <v>63</v>
      </c>
      <c r="Q44" s="29">
        <v>8.0254999999999992</v>
      </c>
      <c r="R44" s="34">
        <v>165</v>
      </c>
      <c r="S44" s="29">
        <v>21.018999999999998</v>
      </c>
      <c r="T44" s="34">
        <v>18</v>
      </c>
      <c r="U44" s="30">
        <v>2.2930000000000001</v>
      </c>
      <c r="V44" s="34">
        <v>26</v>
      </c>
      <c r="W44" s="30">
        <v>3.3121</v>
      </c>
      <c r="X44" s="31">
        <v>1816</v>
      </c>
      <c r="Y44" s="32">
        <v>100</v>
      </c>
    </row>
    <row r="45" spans="1:25" s="22" customFormat="1" ht="15" customHeight="1" x14ac:dyDescent="0.25">
      <c r="A45" s="21" t="s">
        <v>16</v>
      </c>
      <c r="B45" s="57" t="s">
        <v>56</v>
      </c>
      <c r="C45" s="48">
        <v>1504</v>
      </c>
      <c r="D45" s="59">
        <v>19</v>
      </c>
      <c r="E45" s="50">
        <v>1.2633000000000001</v>
      </c>
      <c r="F45" s="51">
        <v>29</v>
      </c>
      <c r="G45" s="50">
        <v>1.9281999999999999</v>
      </c>
      <c r="H45" s="52">
        <v>413</v>
      </c>
      <c r="I45" s="50">
        <v>27.46</v>
      </c>
      <c r="J45" s="51">
        <v>91</v>
      </c>
      <c r="K45" s="50">
        <v>6.0505000000000004</v>
      </c>
      <c r="L45" s="52">
        <v>834</v>
      </c>
      <c r="M45" s="50">
        <v>55.452100000000002</v>
      </c>
      <c r="N45" s="51">
        <v>11</v>
      </c>
      <c r="O45" s="50">
        <v>0.73140000000000005</v>
      </c>
      <c r="P45" s="53">
        <v>107</v>
      </c>
      <c r="Q45" s="54">
        <v>7.1143999999999998</v>
      </c>
      <c r="R45" s="49">
        <v>353</v>
      </c>
      <c r="S45" s="54">
        <v>23.471</v>
      </c>
      <c r="T45" s="59">
        <v>62</v>
      </c>
      <c r="U45" s="56">
        <v>4.1223000000000001</v>
      </c>
      <c r="V45" s="59">
        <v>139</v>
      </c>
      <c r="W45" s="56">
        <v>9.2420000000000009</v>
      </c>
      <c r="X45" s="61">
        <v>1289</v>
      </c>
      <c r="Y45" s="62">
        <v>100</v>
      </c>
    </row>
    <row r="46" spans="1:25" s="22" customFormat="1" ht="15" customHeight="1" x14ac:dyDescent="0.25">
      <c r="A46" s="21" t="s">
        <v>16</v>
      </c>
      <c r="B46" s="23" t="s">
        <v>57</v>
      </c>
      <c r="C46" s="24">
        <v>1215</v>
      </c>
      <c r="D46" s="25">
        <v>4</v>
      </c>
      <c r="E46" s="26">
        <v>0.32919999999999999</v>
      </c>
      <c r="F46" s="27">
        <v>10</v>
      </c>
      <c r="G46" s="26">
        <v>0.82299999999999995</v>
      </c>
      <c r="H46" s="27">
        <v>225</v>
      </c>
      <c r="I46" s="26">
        <v>18.518999999999998</v>
      </c>
      <c r="J46" s="27">
        <v>286</v>
      </c>
      <c r="K46" s="26">
        <v>23.539100000000001</v>
      </c>
      <c r="L46" s="33">
        <v>651</v>
      </c>
      <c r="M46" s="26">
        <v>53.580199999999998</v>
      </c>
      <c r="N46" s="33">
        <v>1</v>
      </c>
      <c r="O46" s="26">
        <v>8.2299999999999998E-2</v>
      </c>
      <c r="P46" s="35">
        <v>38</v>
      </c>
      <c r="Q46" s="29">
        <v>3.1276000000000002</v>
      </c>
      <c r="R46" s="25">
        <v>361</v>
      </c>
      <c r="S46" s="29">
        <v>29.712</v>
      </c>
      <c r="T46" s="25">
        <v>30</v>
      </c>
      <c r="U46" s="30">
        <v>2.4691000000000001</v>
      </c>
      <c r="V46" s="25">
        <v>57</v>
      </c>
      <c r="W46" s="30">
        <v>4.6913999999999998</v>
      </c>
      <c r="X46" s="31">
        <v>3006</v>
      </c>
      <c r="Y46" s="32">
        <v>100</v>
      </c>
    </row>
    <row r="47" spans="1:25" s="22" customFormat="1" ht="15" customHeight="1" x14ac:dyDescent="0.25">
      <c r="A47" s="21" t="s">
        <v>16</v>
      </c>
      <c r="B47" s="57" t="s">
        <v>58</v>
      </c>
      <c r="C47" s="60">
        <v>473</v>
      </c>
      <c r="D47" s="49">
        <v>3</v>
      </c>
      <c r="E47" s="50">
        <v>0.63419999999999999</v>
      </c>
      <c r="F47" s="52">
        <v>13</v>
      </c>
      <c r="G47" s="50">
        <v>2.7484000000000002</v>
      </c>
      <c r="H47" s="52">
        <v>181</v>
      </c>
      <c r="I47" s="50">
        <v>38.265999999999998</v>
      </c>
      <c r="J47" s="52">
        <v>87</v>
      </c>
      <c r="K47" s="50">
        <v>18.3932</v>
      </c>
      <c r="L47" s="52">
        <v>165</v>
      </c>
      <c r="M47" s="50">
        <v>34.883699999999997</v>
      </c>
      <c r="N47" s="51">
        <v>0</v>
      </c>
      <c r="O47" s="50">
        <v>0</v>
      </c>
      <c r="P47" s="53">
        <v>24</v>
      </c>
      <c r="Q47" s="54">
        <v>5.0739999999999998</v>
      </c>
      <c r="R47" s="59">
        <v>104</v>
      </c>
      <c r="S47" s="54">
        <v>21.986999999999998</v>
      </c>
      <c r="T47" s="49">
        <v>27</v>
      </c>
      <c r="U47" s="56">
        <v>5.7081999999999997</v>
      </c>
      <c r="V47" s="49">
        <v>80</v>
      </c>
      <c r="W47" s="56">
        <v>16.9133</v>
      </c>
      <c r="X47" s="61">
        <v>312</v>
      </c>
      <c r="Y47" s="62">
        <v>100</v>
      </c>
    </row>
    <row r="48" spans="1:25" s="22" customFormat="1" ht="15" customHeight="1" x14ac:dyDescent="0.25">
      <c r="A48" s="21" t="s">
        <v>16</v>
      </c>
      <c r="B48" s="23" t="s">
        <v>59</v>
      </c>
      <c r="C48" s="24">
        <v>286</v>
      </c>
      <c r="D48" s="34">
        <v>1</v>
      </c>
      <c r="E48" s="26">
        <v>0.34970000000000001</v>
      </c>
      <c r="F48" s="27">
        <v>1</v>
      </c>
      <c r="G48" s="26">
        <v>0.34970000000000001</v>
      </c>
      <c r="H48" s="33">
        <v>21</v>
      </c>
      <c r="I48" s="26">
        <v>7.343</v>
      </c>
      <c r="J48" s="27">
        <v>159</v>
      </c>
      <c r="K48" s="26">
        <v>55.5944</v>
      </c>
      <c r="L48" s="27">
        <v>86</v>
      </c>
      <c r="M48" s="26">
        <v>30.069900000000001</v>
      </c>
      <c r="N48" s="33">
        <v>0</v>
      </c>
      <c r="O48" s="26">
        <v>0</v>
      </c>
      <c r="P48" s="35">
        <v>18</v>
      </c>
      <c r="Q48" s="29">
        <v>6.2937000000000003</v>
      </c>
      <c r="R48" s="34">
        <v>49</v>
      </c>
      <c r="S48" s="29">
        <v>17.132999999999999</v>
      </c>
      <c r="T48" s="34">
        <v>6</v>
      </c>
      <c r="U48" s="30">
        <v>2.0979000000000001</v>
      </c>
      <c r="V48" s="34">
        <v>9</v>
      </c>
      <c r="W48" s="30">
        <v>3.1469</v>
      </c>
      <c r="X48" s="31">
        <v>1243</v>
      </c>
      <c r="Y48" s="32">
        <v>100</v>
      </c>
    </row>
    <row r="49" spans="1:25" s="22" customFormat="1" ht="15" customHeight="1" x14ac:dyDescent="0.25">
      <c r="A49" s="21" t="s">
        <v>16</v>
      </c>
      <c r="B49" s="57" t="s">
        <v>60</v>
      </c>
      <c r="C49" s="60">
        <v>199</v>
      </c>
      <c r="D49" s="49">
        <v>28</v>
      </c>
      <c r="E49" s="50">
        <v>14.070399999999999</v>
      </c>
      <c r="F49" s="51">
        <v>1</v>
      </c>
      <c r="G49" s="50">
        <v>0.50249999999999995</v>
      </c>
      <c r="H49" s="51">
        <v>12</v>
      </c>
      <c r="I49" s="50">
        <v>6.03</v>
      </c>
      <c r="J49" s="51">
        <v>20</v>
      </c>
      <c r="K49" s="50">
        <v>10.0503</v>
      </c>
      <c r="L49" s="52">
        <v>121</v>
      </c>
      <c r="M49" s="50">
        <v>60.804000000000002</v>
      </c>
      <c r="N49" s="52">
        <v>1</v>
      </c>
      <c r="O49" s="50">
        <v>0.50249999999999995</v>
      </c>
      <c r="P49" s="53">
        <v>16</v>
      </c>
      <c r="Q49" s="54">
        <v>8.0402000000000005</v>
      </c>
      <c r="R49" s="59">
        <v>52</v>
      </c>
      <c r="S49" s="54">
        <v>26.131</v>
      </c>
      <c r="T49" s="59">
        <v>2</v>
      </c>
      <c r="U49" s="56">
        <v>1.0049999999999999</v>
      </c>
      <c r="V49" s="59">
        <v>6</v>
      </c>
      <c r="W49" s="56">
        <v>3.0150999999999999</v>
      </c>
      <c r="X49" s="61">
        <v>698</v>
      </c>
      <c r="Y49" s="62">
        <v>100</v>
      </c>
    </row>
    <row r="50" spans="1:25" s="22" customFormat="1" ht="15" customHeight="1" x14ac:dyDescent="0.25">
      <c r="A50" s="21" t="s">
        <v>16</v>
      </c>
      <c r="B50" s="23" t="s">
        <v>61</v>
      </c>
      <c r="C50" s="24">
        <v>1145</v>
      </c>
      <c r="D50" s="25">
        <v>0</v>
      </c>
      <c r="E50" s="26">
        <v>0</v>
      </c>
      <c r="F50" s="27">
        <v>5</v>
      </c>
      <c r="G50" s="26">
        <v>0.43669999999999998</v>
      </c>
      <c r="H50" s="33">
        <v>81</v>
      </c>
      <c r="I50" s="26">
        <v>7.0739999999999998</v>
      </c>
      <c r="J50" s="27">
        <v>496</v>
      </c>
      <c r="K50" s="26">
        <v>43.318800000000003</v>
      </c>
      <c r="L50" s="27">
        <v>521</v>
      </c>
      <c r="M50" s="26">
        <v>45.502200000000002</v>
      </c>
      <c r="N50" s="33">
        <v>0</v>
      </c>
      <c r="O50" s="26">
        <v>0</v>
      </c>
      <c r="P50" s="35">
        <v>42</v>
      </c>
      <c r="Q50" s="29">
        <v>3.6680999999999999</v>
      </c>
      <c r="R50" s="25">
        <v>183</v>
      </c>
      <c r="S50" s="29">
        <v>15.983000000000001</v>
      </c>
      <c r="T50" s="25">
        <v>20</v>
      </c>
      <c r="U50" s="30">
        <v>1.7466999999999999</v>
      </c>
      <c r="V50" s="25">
        <v>35</v>
      </c>
      <c r="W50" s="30">
        <v>3.0568</v>
      </c>
      <c r="X50" s="31">
        <v>1777</v>
      </c>
      <c r="Y50" s="32">
        <v>100</v>
      </c>
    </row>
    <row r="51" spans="1:25" s="22" customFormat="1" ht="15" customHeight="1" x14ac:dyDescent="0.25">
      <c r="A51" s="21" t="s">
        <v>16</v>
      </c>
      <c r="B51" s="57" t="s">
        <v>62</v>
      </c>
      <c r="C51" s="48">
        <v>1521</v>
      </c>
      <c r="D51" s="49">
        <v>4</v>
      </c>
      <c r="E51" s="50">
        <v>0.26300000000000001</v>
      </c>
      <c r="F51" s="52">
        <v>19</v>
      </c>
      <c r="G51" s="50">
        <v>1.2492000000000001</v>
      </c>
      <c r="H51" s="51">
        <v>717</v>
      </c>
      <c r="I51" s="50">
        <v>47.14</v>
      </c>
      <c r="J51" s="51">
        <v>406</v>
      </c>
      <c r="K51" s="50">
        <v>26.693000000000001</v>
      </c>
      <c r="L51" s="51">
        <v>338</v>
      </c>
      <c r="M51" s="50">
        <v>22.222200000000001</v>
      </c>
      <c r="N51" s="52">
        <v>0</v>
      </c>
      <c r="O51" s="50">
        <v>0</v>
      </c>
      <c r="P51" s="53">
        <v>37</v>
      </c>
      <c r="Q51" s="54">
        <v>2.4325999999999999</v>
      </c>
      <c r="R51" s="49">
        <v>223</v>
      </c>
      <c r="S51" s="54">
        <v>14.661</v>
      </c>
      <c r="T51" s="49">
        <v>145</v>
      </c>
      <c r="U51" s="56">
        <v>9.5332000000000008</v>
      </c>
      <c r="V51" s="49">
        <v>220</v>
      </c>
      <c r="W51" s="56">
        <v>14.4642</v>
      </c>
      <c r="X51" s="61">
        <v>8758</v>
      </c>
      <c r="Y51" s="62">
        <v>100</v>
      </c>
    </row>
    <row r="52" spans="1:25" s="22" customFormat="1" ht="15" customHeight="1" x14ac:dyDescent="0.25">
      <c r="A52" s="21" t="s">
        <v>16</v>
      </c>
      <c r="B52" s="23" t="s">
        <v>63</v>
      </c>
      <c r="C52" s="24">
        <v>1110</v>
      </c>
      <c r="D52" s="34">
        <v>73</v>
      </c>
      <c r="E52" s="26">
        <v>6.5766</v>
      </c>
      <c r="F52" s="27">
        <v>15</v>
      </c>
      <c r="G52" s="26">
        <v>1.3513999999999999</v>
      </c>
      <c r="H52" s="33">
        <v>320</v>
      </c>
      <c r="I52" s="26">
        <v>28.829000000000001</v>
      </c>
      <c r="J52" s="33">
        <v>51</v>
      </c>
      <c r="K52" s="26">
        <v>4.5945999999999998</v>
      </c>
      <c r="L52" s="27">
        <v>606</v>
      </c>
      <c r="M52" s="26">
        <v>54.5946</v>
      </c>
      <c r="N52" s="33">
        <v>25</v>
      </c>
      <c r="O52" s="26">
        <v>2.2523</v>
      </c>
      <c r="P52" s="28">
        <v>20</v>
      </c>
      <c r="Q52" s="29">
        <v>1.8018000000000001</v>
      </c>
      <c r="R52" s="25">
        <v>258</v>
      </c>
      <c r="S52" s="29">
        <v>23.242999999999999</v>
      </c>
      <c r="T52" s="25">
        <v>13</v>
      </c>
      <c r="U52" s="30">
        <v>1.1712</v>
      </c>
      <c r="V52" s="25">
        <v>178</v>
      </c>
      <c r="W52" s="30">
        <v>16.036000000000001</v>
      </c>
      <c r="X52" s="31">
        <v>1029</v>
      </c>
      <c r="Y52" s="32">
        <v>100</v>
      </c>
    </row>
    <row r="53" spans="1:25" s="22" customFormat="1" ht="15" customHeight="1" x14ac:dyDescent="0.25">
      <c r="A53" s="21" t="s">
        <v>16</v>
      </c>
      <c r="B53" s="57" t="s">
        <v>64</v>
      </c>
      <c r="C53" s="60">
        <v>460</v>
      </c>
      <c r="D53" s="59">
        <v>2</v>
      </c>
      <c r="E53" s="50">
        <v>0.43480000000000002</v>
      </c>
      <c r="F53" s="51">
        <v>4</v>
      </c>
      <c r="G53" s="50">
        <v>0.86960000000000004</v>
      </c>
      <c r="H53" s="52">
        <v>6</v>
      </c>
      <c r="I53" s="50">
        <v>1.304</v>
      </c>
      <c r="J53" s="51">
        <v>22</v>
      </c>
      <c r="K53" s="50">
        <v>4.7826000000000004</v>
      </c>
      <c r="L53" s="52">
        <v>417</v>
      </c>
      <c r="M53" s="50">
        <v>90.652199999999993</v>
      </c>
      <c r="N53" s="52">
        <v>0</v>
      </c>
      <c r="O53" s="50">
        <v>0</v>
      </c>
      <c r="P53" s="53">
        <v>9</v>
      </c>
      <c r="Q53" s="54">
        <v>1.9564999999999999</v>
      </c>
      <c r="R53" s="59">
        <v>86</v>
      </c>
      <c r="S53" s="54">
        <v>18.696000000000002</v>
      </c>
      <c r="T53" s="49">
        <v>37</v>
      </c>
      <c r="U53" s="56">
        <v>8.0434999999999999</v>
      </c>
      <c r="V53" s="49">
        <v>2</v>
      </c>
      <c r="W53" s="56">
        <v>0.43480000000000002</v>
      </c>
      <c r="X53" s="61">
        <v>302</v>
      </c>
      <c r="Y53" s="62">
        <v>100</v>
      </c>
    </row>
    <row r="54" spans="1:25" s="22" customFormat="1" ht="15" customHeight="1" x14ac:dyDescent="0.25">
      <c r="A54" s="21" t="s">
        <v>16</v>
      </c>
      <c r="B54" s="23" t="s">
        <v>65</v>
      </c>
      <c r="C54" s="24">
        <v>538</v>
      </c>
      <c r="D54" s="34">
        <v>0</v>
      </c>
      <c r="E54" s="26">
        <v>0</v>
      </c>
      <c r="F54" s="27">
        <v>17</v>
      </c>
      <c r="G54" s="37">
        <v>3.1598999999999999</v>
      </c>
      <c r="H54" s="33">
        <v>100</v>
      </c>
      <c r="I54" s="37">
        <v>18.587</v>
      </c>
      <c r="J54" s="27">
        <v>221</v>
      </c>
      <c r="K54" s="26">
        <v>41.078099999999999</v>
      </c>
      <c r="L54" s="27">
        <v>166</v>
      </c>
      <c r="M54" s="26">
        <v>30.855</v>
      </c>
      <c r="N54" s="27">
        <v>0</v>
      </c>
      <c r="O54" s="26">
        <v>0</v>
      </c>
      <c r="P54" s="35">
        <v>34</v>
      </c>
      <c r="Q54" s="29">
        <v>6.3197000000000001</v>
      </c>
      <c r="R54" s="25">
        <v>144</v>
      </c>
      <c r="S54" s="29">
        <v>26.765999999999998</v>
      </c>
      <c r="T54" s="34">
        <v>14</v>
      </c>
      <c r="U54" s="30">
        <v>2.6021999999999998</v>
      </c>
      <c r="V54" s="34">
        <v>75</v>
      </c>
      <c r="W54" s="30">
        <v>13.9405</v>
      </c>
      <c r="X54" s="31">
        <v>1982</v>
      </c>
      <c r="Y54" s="32">
        <v>98.385000000000005</v>
      </c>
    </row>
    <row r="55" spans="1:25" s="22" customFormat="1" ht="15" customHeight="1" x14ac:dyDescent="0.25">
      <c r="A55" s="21" t="s">
        <v>16</v>
      </c>
      <c r="B55" s="57" t="s">
        <v>66</v>
      </c>
      <c r="C55" s="48">
        <v>1157</v>
      </c>
      <c r="D55" s="49">
        <v>17</v>
      </c>
      <c r="E55" s="50">
        <v>1.4693000000000001</v>
      </c>
      <c r="F55" s="51">
        <v>34</v>
      </c>
      <c r="G55" s="50">
        <v>2.9386000000000001</v>
      </c>
      <c r="H55" s="52">
        <v>331</v>
      </c>
      <c r="I55" s="50">
        <v>28.608000000000001</v>
      </c>
      <c r="J55" s="52">
        <v>109</v>
      </c>
      <c r="K55" s="50">
        <v>9.4208999999999996</v>
      </c>
      <c r="L55" s="51">
        <v>535</v>
      </c>
      <c r="M55" s="50">
        <v>46.240299999999998</v>
      </c>
      <c r="N55" s="51">
        <v>15</v>
      </c>
      <c r="O55" s="50">
        <v>1.2965</v>
      </c>
      <c r="P55" s="58">
        <v>116</v>
      </c>
      <c r="Q55" s="54">
        <v>10.0259</v>
      </c>
      <c r="R55" s="49">
        <v>280</v>
      </c>
      <c r="S55" s="54">
        <v>24.201000000000001</v>
      </c>
      <c r="T55" s="59">
        <v>55</v>
      </c>
      <c r="U55" s="56">
        <v>4.7537000000000003</v>
      </c>
      <c r="V55" s="59">
        <v>175</v>
      </c>
      <c r="W55" s="56">
        <v>15.125299999999999</v>
      </c>
      <c r="X55" s="61">
        <v>2339</v>
      </c>
      <c r="Y55" s="62">
        <v>100</v>
      </c>
    </row>
    <row r="56" spans="1:25" s="22" customFormat="1" ht="15" customHeight="1" x14ac:dyDescent="0.25">
      <c r="A56" s="21" t="s">
        <v>16</v>
      </c>
      <c r="B56" s="23" t="s">
        <v>67</v>
      </c>
      <c r="C56" s="24">
        <v>209</v>
      </c>
      <c r="D56" s="25">
        <v>0</v>
      </c>
      <c r="E56" s="26">
        <v>0</v>
      </c>
      <c r="F56" s="27">
        <v>0</v>
      </c>
      <c r="G56" s="26">
        <v>0</v>
      </c>
      <c r="H56" s="27">
        <v>2</v>
      </c>
      <c r="I56" s="26">
        <v>0.95699999999999996</v>
      </c>
      <c r="J56" s="33">
        <v>12</v>
      </c>
      <c r="K56" s="26">
        <v>5.7416</v>
      </c>
      <c r="L56" s="27">
        <v>189</v>
      </c>
      <c r="M56" s="26">
        <v>90.430599999999998</v>
      </c>
      <c r="N56" s="33">
        <v>0</v>
      </c>
      <c r="O56" s="26">
        <v>0</v>
      </c>
      <c r="P56" s="28">
        <v>6</v>
      </c>
      <c r="Q56" s="29">
        <v>2.8708</v>
      </c>
      <c r="R56" s="34">
        <v>43</v>
      </c>
      <c r="S56" s="29">
        <v>20.574000000000002</v>
      </c>
      <c r="T56" s="34">
        <v>4</v>
      </c>
      <c r="U56" s="30">
        <v>1.9138999999999999</v>
      </c>
      <c r="V56" s="34">
        <v>1</v>
      </c>
      <c r="W56" s="30">
        <v>0.47849999999999998</v>
      </c>
      <c r="X56" s="31">
        <v>691</v>
      </c>
      <c r="Y56" s="32">
        <v>100</v>
      </c>
    </row>
    <row r="57" spans="1:25" s="22" customFormat="1" ht="15" customHeight="1" x14ac:dyDescent="0.25">
      <c r="A57" s="21" t="s">
        <v>16</v>
      </c>
      <c r="B57" s="57" t="s">
        <v>68</v>
      </c>
      <c r="C57" s="48">
        <v>1843</v>
      </c>
      <c r="D57" s="49">
        <v>39</v>
      </c>
      <c r="E57" s="50">
        <v>2.1160999999999999</v>
      </c>
      <c r="F57" s="52">
        <v>7</v>
      </c>
      <c r="G57" s="50">
        <v>0.37980000000000003</v>
      </c>
      <c r="H57" s="51">
        <v>234</v>
      </c>
      <c r="I57" s="50">
        <v>12.696999999999999</v>
      </c>
      <c r="J57" s="51">
        <v>540</v>
      </c>
      <c r="K57" s="50">
        <v>29.3001</v>
      </c>
      <c r="L57" s="51">
        <v>943</v>
      </c>
      <c r="M57" s="50">
        <v>51.166600000000003</v>
      </c>
      <c r="N57" s="51">
        <v>1</v>
      </c>
      <c r="O57" s="50">
        <v>5.4300000000000001E-2</v>
      </c>
      <c r="P57" s="58">
        <v>79</v>
      </c>
      <c r="Q57" s="54">
        <v>4.2865000000000002</v>
      </c>
      <c r="R57" s="59">
        <v>619</v>
      </c>
      <c r="S57" s="54">
        <v>33.587000000000003</v>
      </c>
      <c r="T57" s="59">
        <v>20</v>
      </c>
      <c r="U57" s="56">
        <v>1.0851999999999999</v>
      </c>
      <c r="V57" s="59">
        <v>78</v>
      </c>
      <c r="W57" s="56">
        <v>4.2321999999999997</v>
      </c>
      <c r="X57" s="61">
        <v>2235</v>
      </c>
      <c r="Y57" s="62">
        <v>99.954999999999998</v>
      </c>
    </row>
    <row r="58" spans="1:25" s="22" customFormat="1" ht="15" customHeight="1" x14ac:dyDescent="0.25">
      <c r="A58" s="21" t="s">
        <v>16</v>
      </c>
      <c r="B58" s="23" t="s">
        <v>69</v>
      </c>
      <c r="C58" s="36">
        <v>126</v>
      </c>
      <c r="D58" s="34">
        <v>3</v>
      </c>
      <c r="E58" s="26">
        <v>2.3809999999999998</v>
      </c>
      <c r="F58" s="27">
        <v>0</v>
      </c>
      <c r="G58" s="26">
        <v>0</v>
      </c>
      <c r="H58" s="33">
        <v>24</v>
      </c>
      <c r="I58" s="26">
        <v>19.047999999999998</v>
      </c>
      <c r="J58" s="27">
        <v>8</v>
      </c>
      <c r="K58" s="26">
        <v>6.3491999999999997</v>
      </c>
      <c r="L58" s="27">
        <v>85</v>
      </c>
      <c r="M58" s="26">
        <v>67.460300000000004</v>
      </c>
      <c r="N58" s="27">
        <v>0</v>
      </c>
      <c r="O58" s="26">
        <v>0</v>
      </c>
      <c r="P58" s="35">
        <v>6</v>
      </c>
      <c r="Q58" s="29">
        <v>4.7618999999999998</v>
      </c>
      <c r="R58" s="25">
        <v>24</v>
      </c>
      <c r="S58" s="29">
        <v>19.047999999999998</v>
      </c>
      <c r="T58" s="25">
        <v>1</v>
      </c>
      <c r="U58" s="30">
        <v>0.79369999999999996</v>
      </c>
      <c r="V58" s="25">
        <v>3</v>
      </c>
      <c r="W58" s="30">
        <v>2.3809999999999998</v>
      </c>
      <c r="X58" s="31">
        <v>366</v>
      </c>
      <c r="Y58" s="32">
        <v>100</v>
      </c>
    </row>
    <row r="59" spans="1:25" s="22" customFormat="1" ht="15" customHeight="1" thickBot="1" x14ac:dyDescent="0.3">
      <c r="A59" s="21" t="s">
        <v>16</v>
      </c>
      <c r="B59" s="66" t="s">
        <v>71</v>
      </c>
      <c r="C59" s="67">
        <v>3</v>
      </c>
      <c r="D59" s="68">
        <v>0</v>
      </c>
      <c r="E59" s="69">
        <v>0</v>
      </c>
      <c r="F59" s="70">
        <v>0</v>
      </c>
      <c r="G59" s="69">
        <v>0</v>
      </c>
      <c r="H59" s="71">
        <v>3</v>
      </c>
      <c r="I59" s="69">
        <v>100</v>
      </c>
      <c r="J59" s="70">
        <v>0</v>
      </c>
      <c r="K59" s="69">
        <v>0</v>
      </c>
      <c r="L59" s="70">
        <v>0</v>
      </c>
      <c r="M59" s="69">
        <v>0</v>
      </c>
      <c r="N59" s="70">
        <v>0</v>
      </c>
      <c r="O59" s="69">
        <v>0</v>
      </c>
      <c r="P59" s="72">
        <v>0</v>
      </c>
      <c r="Q59" s="73">
        <v>0</v>
      </c>
      <c r="R59" s="74">
        <v>3</v>
      </c>
      <c r="S59" s="73">
        <v>100</v>
      </c>
      <c r="T59" s="74">
        <v>0</v>
      </c>
      <c r="U59" s="75">
        <v>0</v>
      </c>
      <c r="V59" s="74">
        <v>0</v>
      </c>
      <c r="W59" s="75">
        <v>0</v>
      </c>
      <c r="X59" s="76">
        <v>1099</v>
      </c>
      <c r="Y59" s="77">
        <v>100</v>
      </c>
    </row>
    <row r="60" spans="1:25" s="40" customFormat="1" ht="15" customHeight="1" x14ac:dyDescent="0.25">
      <c r="A60" s="42"/>
      <c r="B60" s="43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44"/>
      <c r="W60" s="45"/>
      <c r="X60" s="39"/>
      <c r="Y60" s="39"/>
    </row>
    <row r="61" spans="1:25" s="22" customFormat="1" ht="15" customHeight="1" x14ac:dyDescent="0.25">
      <c r="A61" s="21"/>
      <c r="B61" s="64" t="s">
        <v>76</v>
      </c>
      <c r="C61" s="63"/>
      <c r="D61" s="63"/>
      <c r="E61" s="63"/>
      <c r="F61" s="63"/>
      <c r="G61" s="63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63"/>
      <c r="W61" s="63"/>
      <c r="X61" s="46"/>
      <c r="Y61" s="46"/>
    </row>
    <row r="62" spans="1:25" s="40" customFormat="1" ht="30.75" customHeight="1" x14ac:dyDescent="0.25">
      <c r="A62" s="42"/>
      <c r="B62" s="93" t="str">
        <f>CONCATENATE("NOTE: Table reads (for 50 states, District of Columbia, and Puerto Rico Totals):  Of all ",IF(ISTEXT(C7),LEFT(C7,3),TEXT(C7,"#,##0"))," public school students ",LOWER(A7),", ",IF(ISTEXT(D7),LEFT(D7,3),TEXT(D7,"#,##0"))," (", TEXT(E7,"0.0"),"%) were American Indian or Alaska Native, ",IF(ISTEXT(R7),LEFT(R7,3),TEXT(R7,"#,##0"))," (",TEXT(S7,"0.0"),"%) were students with disabilities served under the Individuals with Disabilities Education Act (IDEA), and ",IF(ISTEXT(T7),LEFT(T7,3),TEXT(T7,"#,##0"))," (",TEXT(U7,"0.0"),"%) were students with disabilities served solely under Section 504 of the Rehabilitation Act of 1973.")</f>
        <v>NOTE: Table reads (for 50 states, District of Columbia, and Puerto Rico Totals):  Of all 47,174 public school students disciplined for engaging in harassment or bullying on the basis of sex, 776 (1.6%) were American Indian or Alaska Native, 10,483 (22.2%) were students with disabilities served under the Individuals with Disabilities Education Act (IDEA), and 1,621 (3.4%) were students with disabilities served solely under Section 504 of the Rehabilitation Act of 1973.</v>
      </c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</row>
    <row r="63" spans="1:25" s="22" customFormat="1" ht="15" customHeight="1" x14ac:dyDescent="0.25">
      <c r="A63" s="21"/>
      <c r="B63" s="81" t="s">
        <v>73</v>
      </c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46"/>
      <c r="Y63" s="46"/>
    </row>
    <row r="64" spans="1:25" s="40" customFormat="1" ht="14.15" customHeight="1" x14ac:dyDescent="0.25">
      <c r="B64" s="81" t="s">
        <v>72</v>
      </c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39"/>
      <c r="Y64" s="38"/>
    </row>
    <row r="65" spans="1:25" s="40" customFormat="1" ht="15" customHeight="1" x14ac:dyDescent="0.3">
      <c r="A65" s="4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5"/>
      <c r="W65" s="6"/>
      <c r="X65" s="39"/>
      <c r="Y65" s="39"/>
    </row>
  </sheetData>
  <sortState xmlns:xlrd2="http://schemas.microsoft.com/office/spreadsheetml/2017/richdata2" ref="A8:Y59">
    <sortCondition ref="B8:B59"/>
  </sortState>
  <mergeCells count="18">
    <mergeCell ref="B63:W63"/>
    <mergeCell ref="B64:W64"/>
    <mergeCell ref="B4:B5"/>
    <mergeCell ref="C4:C5"/>
    <mergeCell ref="D4:Q4"/>
    <mergeCell ref="R4:S5"/>
    <mergeCell ref="T4:U5"/>
    <mergeCell ref="V4:W5"/>
    <mergeCell ref="B62:Y62"/>
    <mergeCell ref="X4:X5"/>
    <mergeCell ref="Y4:Y5"/>
    <mergeCell ref="D5:E5"/>
    <mergeCell ref="F5:G5"/>
    <mergeCell ref="H5:I5"/>
    <mergeCell ref="J5:K5"/>
    <mergeCell ref="L5:M5"/>
    <mergeCell ref="N5:O5"/>
    <mergeCell ref="P5:Q5"/>
  </mergeCells>
  <phoneticPr fontId="15" type="noConversion"/>
  <printOptions horizontalCentered="1"/>
  <pageMargins left="0.5" right="0.5" top="1" bottom="1" header="0.5" footer="0.5"/>
  <pageSetup paperSize="3" scale="58" orientation="landscape" horizontalDpi="4294967292" verticalDpi="4294967292" r:id="rId1"/>
  <extLst>
    <ext xmlns:mx="http://schemas.microsoft.com/office/mac/excel/2008/main" uri="{64002731-A6B0-56B0-2670-7721B7C09600}">
      <mx:PLV Mode="0" OnePage="0" WScale="4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Y65"/>
  <sheetViews>
    <sheetView showGridLines="0" zoomScale="70" zoomScaleNormal="70" workbookViewId="0">
      <selection activeCell="B67" sqref="B67"/>
    </sheetView>
  </sheetViews>
  <sheetFormatPr defaultColWidth="12.109375" defaultRowHeight="15" customHeight="1" x14ac:dyDescent="0.3"/>
  <cols>
    <col min="1" max="1" width="16" style="10" customWidth="1"/>
    <col min="2" max="2" width="61.44140625" style="1" customWidth="1"/>
    <col min="3" max="21" width="15" style="1" customWidth="1"/>
    <col min="22" max="22" width="15" style="5" customWidth="1"/>
    <col min="23" max="23" width="15" style="6" customWidth="1"/>
    <col min="24" max="25" width="15" style="1" customWidth="1"/>
    <col min="26" max="16384" width="12.109375" style="7"/>
  </cols>
  <sheetData>
    <row r="2" spans="1:25" s="2" customFormat="1" ht="15" customHeight="1" x14ac:dyDescent="0.4">
      <c r="A2" s="9"/>
      <c r="B2" s="47" t="str">
        <f>CONCATENATE("Number and percentage of public school male students ", LOWER(A7), ", by race/ethnicity, disability status, and English proficiency, by state: School Year 2017-18")</f>
        <v>Number and percentage of public school male students disciplined for engaging in harassment or bullying on the basis of sex, by race/ethnicity, disability status, and English proficiency, by state: School Year 2017-18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25" s="1" customFormat="1" ht="15" customHeight="1" thickBot="1" x14ac:dyDescent="0.35">
      <c r="A3" s="8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4"/>
      <c r="Y3" s="4"/>
    </row>
    <row r="4" spans="1:25" s="12" customFormat="1" ht="25" customHeight="1" x14ac:dyDescent="0.25">
      <c r="A4" s="11"/>
      <c r="B4" s="82" t="s">
        <v>0</v>
      </c>
      <c r="C4" s="84" t="s">
        <v>10</v>
      </c>
      <c r="D4" s="86" t="s">
        <v>74</v>
      </c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8"/>
      <c r="R4" s="89" t="s">
        <v>11</v>
      </c>
      <c r="S4" s="90"/>
      <c r="T4" s="89" t="s">
        <v>12</v>
      </c>
      <c r="U4" s="90"/>
      <c r="V4" s="89" t="s">
        <v>13</v>
      </c>
      <c r="W4" s="90"/>
      <c r="X4" s="94" t="s">
        <v>17</v>
      </c>
      <c r="Y4" s="96" t="s">
        <v>14</v>
      </c>
    </row>
    <row r="5" spans="1:25" s="12" customFormat="1" ht="25" customHeight="1" x14ac:dyDescent="0.3">
      <c r="A5" s="11"/>
      <c r="B5" s="83"/>
      <c r="C5" s="85"/>
      <c r="D5" s="98" t="s">
        <v>1</v>
      </c>
      <c r="E5" s="79"/>
      <c r="F5" s="99" t="s">
        <v>2</v>
      </c>
      <c r="G5" s="79"/>
      <c r="H5" s="78" t="s">
        <v>3</v>
      </c>
      <c r="I5" s="79"/>
      <c r="J5" s="78" t="s">
        <v>4</v>
      </c>
      <c r="K5" s="79"/>
      <c r="L5" s="78" t="s">
        <v>5</v>
      </c>
      <c r="M5" s="79"/>
      <c r="N5" s="78" t="s">
        <v>6</v>
      </c>
      <c r="O5" s="79"/>
      <c r="P5" s="78" t="s">
        <v>7</v>
      </c>
      <c r="Q5" s="80"/>
      <c r="R5" s="91"/>
      <c r="S5" s="92"/>
      <c r="T5" s="91"/>
      <c r="U5" s="92"/>
      <c r="V5" s="91"/>
      <c r="W5" s="92"/>
      <c r="X5" s="95"/>
      <c r="Y5" s="97"/>
    </row>
    <row r="6" spans="1:25" s="12" customFormat="1" ht="15" customHeight="1" thickBot="1" x14ac:dyDescent="0.35">
      <c r="A6" s="11"/>
      <c r="B6" s="13"/>
      <c r="C6" s="41"/>
      <c r="D6" s="14" t="s">
        <v>8</v>
      </c>
      <c r="E6" s="15" t="s">
        <v>15</v>
      </c>
      <c r="F6" s="16" t="s">
        <v>8</v>
      </c>
      <c r="G6" s="15" t="s">
        <v>15</v>
      </c>
      <c r="H6" s="16" t="s">
        <v>8</v>
      </c>
      <c r="I6" s="15" t="s">
        <v>15</v>
      </c>
      <c r="J6" s="16" t="s">
        <v>8</v>
      </c>
      <c r="K6" s="15" t="s">
        <v>15</v>
      </c>
      <c r="L6" s="16" t="s">
        <v>8</v>
      </c>
      <c r="M6" s="15" t="s">
        <v>15</v>
      </c>
      <c r="N6" s="16" t="s">
        <v>8</v>
      </c>
      <c r="O6" s="15" t="s">
        <v>15</v>
      </c>
      <c r="P6" s="16" t="s">
        <v>8</v>
      </c>
      <c r="Q6" s="17" t="s">
        <v>15</v>
      </c>
      <c r="R6" s="14" t="s">
        <v>8</v>
      </c>
      <c r="S6" s="18" t="s">
        <v>75</v>
      </c>
      <c r="T6" s="14" t="s">
        <v>8</v>
      </c>
      <c r="U6" s="18" t="s">
        <v>75</v>
      </c>
      <c r="V6" s="16" t="s">
        <v>8</v>
      </c>
      <c r="W6" s="18" t="s">
        <v>9</v>
      </c>
      <c r="X6" s="19"/>
      <c r="Y6" s="20"/>
    </row>
    <row r="7" spans="1:25" s="22" customFormat="1" ht="15" customHeight="1" x14ac:dyDescent="0.25">
      <c r="A7" s="21" t="str">
        <f xml:space="preserve"> Total!A7</f>
        <v>disciplined for engaging in harassment or bullying on the basis of sex</v>
      </c>
      <c r="B7" s="65" t="s">
        <v>70</v>
      </c>
      <c r="C7" s="48">
        <v>39697</v>
      </c>
      <c r="D7" s="49">
        <v>596</v>
      </c>
      <c r="E7" s="50">
        <v>1.5014000000000001</v>
      </c>
      <c r="F7" s="51">
        <v>768</v>
      </c>
      <c r="G7" s="50">
        <v>1.9347000000000001</v>
      </c>
      <c r="H7" s="51">
        <v>9438</v>
      </c>
      <c r="I7" s="50">
        <v>23.774999999999999</v>
      </c>
      <c r="J7" s="51">
        <v>10086</v>
      </c>
      <c r="K7" s="50">
        <v>25.407499999999999</v>
      </c>
      <c r="L7" s="51">
        <v>16800</v>
      </c>
      <c r="M7" s="50">
        <v>42.320599999999999</v>
      </c>
      <c r="N7" s="52">
        <v>252</v>
      </c>
      <c r="O7" s="50">
        <v>0.63480000000000003</v>
      </c>
      <c r="P7" s="53">
        <v>1757</v>
      </c>
      <c r="Q7" s="54">
        <v>4.4260000000000002</v>
      </c>
      <c r="R7" s="55">
        <v>9363</v>
      </c>
      <c r="S7" s="54">
        <v>23.585999999999999</v>
      </c>
      <c r="T7" s="55">
        <v>1462</v>
      </c>
      <c r="U7" s="56">
        <v>3.6829000000000001</v>
      </c>
      <c r="V7" s="55">
        <v>3776</v>
      </c>
      <c r="W7" s="56">
        <v>9.5121000000000002</v>
      </c>
      <c r="X7" s="61">
        <v>97632</v>
      </c>
      <c r="Y7" s="62">
        <v>99.201999999999998</v>
      </c>
    </row>
    <row r="8" spans="1:25" s="22" customFormat="1" ht="15" customHeight="1" x14ac:dyDescent="0.25">
      <c r="A8" s="21" t="s">
        <v>16</v>
      </c>
      <c r="B8" s="23" t="s">
        <v>20</v>
      </c>
      <c r="C8" s="24">
        <v>489</v>
      </c>
      <c r="D8" s="25">
        <v>3</v>
      </c>
      <c r="E8" s="26">
        <v>0.61350000000000005</v>
      </c>
      <c r="F8" s="27">
        <v>4</v>
      </c>
      <c r="G8" s="26">
        <v>0.81799999999999995</v>
      </c>
      <c r="H8" s="33">
        <v>28</v>
      </c>
      <c r="I8" s="26">
        <v>5.726</v>
      </c>
      <c r="J8" s="27">
        <v>246</v>
      </c>
      <c r="K8" s="26">
        <v>50.306699999999999</v>
      </c>
      <c r="L8" s="27">
        <v>202</v>
      </c>
      <c r="M8" s="26">
        <v>41.308799999999998</v>
      </c>
      <c r="N8" s="27">
        <v>0</v>
      </c>
      <c r="O8" s="26">
        <v>0</v>
      </c>
      <c r="P8" s="35">
        <v>6</v>
      </c>
      <c r="Q8" s="29">
        <v>1.2270000000000001</v>
      </c>
      <c r="R8" s="25">
        <v>63</v>
      </c>
      <c r="S8" s="29">
        <v>12.882999999999999</v>
      </c>
      <c r="T8" s="34">
        <v>15</v>
      </c>
      <c r="U8" s="30">
        <v>3.0674999999999999</v>
      </c>
      <c r="V8" s="34">
        <v>14</v>
      </c>
      <c r="W8" s="30">
        <v>2.863</v>
      </c>
      <c r="X8" s="31">
        <v>1390</v>
      </c>
      <c r="Y8" s="32">
        <v>94.028999999999996</v>
      </c>
    </row>
    <row r="9" spans="1:25" s="22" customFormat="1" ht="15" customHeight="1" x14ac:dyDescent="0.25">
      <c r="A9" s="21" t="s">
        <v>16</v>
      </c>
      <c r="B9" s="57" t="s">
        <v>19</v>
      </c>
      <c r="C9" s="48">
        <v>109</v>
      </c>
      <c r="D9" s="49">
        <v>10</v>
      </c>
      <c r="E9" s="50">
        <v>9.1743000000000006</v>
      </c>
      <c r="F9" s="51">
        <v>18</v>
      </c>
      <c r="G9" s="50">
        <v>16.5138</v>
      </c>
      <c r="H9" s="51">
        <v>2</v>
      </c>
      <c r="I9" s="50">
        <v>1.835</v>
      </c>
      <c r="J9" s="52">
        <v>10</v>
      </c>
      <c r="K9" s="50">
        <v>9.1743000000000006</v>
      </c>
      <c r="L9" s="52">
        <v>38</v>
      </c>
      <c r="M9" s="50">
        <v>34.862400000000001</v>
      </c>
      <c r="N9" s="51">
        <v>7</v>
      </c>
      <c r="O9" s="50">
        <v>6.4219999999999997</v>
      </c>
      <c r="P9" s="58">
        <v>24</v>
      </c>
      <c r="Q9" s="54">
        <v>22.0183</v>
      </c>
      <c r="R9" s="59">
        <v>21</v>
      </c>
      <c r="S9" s="54">
        <v>19.265999999999998</v>
      </c>
      <c r="T9" s="59">
        <v>25</v>
      </c>
      <c r="U9" s="56">
        <v>22.9358</v>
      </c>
      <c r="V9" s="59">
        <v>30</v>
      </c>
      <c r="W9" s="56">
        <v>27.5229</v>
      </c>
      <c r="X9" s="61">
        <v>506</v>
      </c>
      <c r="Y9" s="62">
        <v>100</v>
      </c>
    </row>
    <row r="10" spans="1:25" s="22" customFormat="1" ht="15" customHeight="1" x14ac:dyDescent="0.25">
      <c r="A10" s="21" t="s">
        <v>16</v>
      </c>
      <c r="B10" s="23" t="s">
        <v>22</v>
      </c>
      <c r="C10" s="24">
        <v>1302</v>
      </c>
      <c r="D10" s="34">
        <v>64</v>
      </c>
      <c r="E10" s="26">
        <v>4.9154999999999998</v>
      </c>
      <c r="F10" s="27">
        <v>17</v>
      </c>
      <c r="G10" s="26">
        <v>1.3057000000000001</v>
      </c>
      <c r="H10" s="33">
        <v>565</v>
      </c>
      <c r="I10" s="26">
        <v>43.395000000000003</v>
      </c>
      <c r="J10" s="27">
        <v>195</v>
      </c>
      <c r="K10" s="26">
        <v>14.977</v>
      </c>
      <c r="L10" s="33">
        <v>401</v>
      </c>
      <c r="M10" s="26">
        <v>30.7988</v>
      </c>
      <c r="N10" s="33">
        <v>6</v>
      </c>
      <c r="O10" s="26">
        <v>0.46079999999999999</v>
      </c>
      <c r="P10" s="28">
        <v>54</v>
      </c>
      <c r="Q10" s="29">
        <v>4.1475</v>
      </c>
      <c r="R10" s="34">
        <v>246</v>
      </c>
      <c r="S10" s="29">
        <v>18.893999999999998</v>
      </c>
      <c r="T10" s="34">
        <v>24</v>
      </c>
      <c r="U10" s="30">
        <v>1.8432999999999999</v>
      </c>
      <c r="V10" s="34">
        <v>130</v>
      </c>
      <c r="W10" s="30">
        <v>9.9846000000000004</v>
      </c>
      <c r="X10" s="31">
        <v>2000</v>
      </c>
      <c r="Y10" s="32">
        <v>99.95</v>
      </c>
    </row>
    <row r="11" spans="1:25" s="22" customFormat="1" ht="15" customHeight="1" x14ac:dyDescent="0.25">
      <c r="A11" s="21" t="s">
        <v>16</v>
      </c>
      <c r="B11" s="57" t="s">
        <v>21</v>
      </c>
      <c r="C11" s="48">
        <v>425</v>
      </c>
      <c r="D11" s="49">
        <v>1</v>
      </c>
      <c r="E11" s="50">
        <v>0.23530000000000001</v>
      </c>
      <c r="F11" s="52">
        <v>2</v>
      </c>
      <c r="G11" s="50">
        <v>0.47060000000000002</v>
      </c>
      <c r="H11" s="51">
        <v>49</v>
      </c>
      <c r="I11" s="50">
        <v>11.529</v>
      </c>
      <c r="J11" s="51">
        <v>114</v>
      </c>
      <c r="K11" s="50">
        <v>26.823499999999999</v>
      </c>
      <c r="L11" s="51">
        <v>237</v>
      </c>
      <c r="M11" s="50">
        <v>55.764699999999998</v>
      </c>
      <c r="N11" s="51">
        <v>7</v>
      </c>
      <c r="O11" s="50">
        <v>1.6471</v>
      </c>
      <c r="P11" s="58">
        <v>15</v>
      </c>
      <c r="Q11" s="54">
        <v>3.5293999999999999</v>
      </c>
      <c r="R11" s="59">
        <v>72</v>
      </c>
      <c r="S11" s="54">
        <v>16.940999999999999</v>
      </c>
      <c r="T11" s="49">
        <v>12</v>
      </c>
      <c r="U11" s="56">
        <v>2.8235000000000001</v>
      </c>
      <c r="V11" s="49">
        <v>30</v>
      </c>
      <c r="W11" s="56">
        <v>7.0587999999999997</v>
      </c>
      <c r="X11" s="61">
        <v>1088</v>
      </c>
      <c r="Y11" s="62">
        <v>100</v>
      </c>
    </row>
    <row r="12" spans="1:25" s="22" customFormat="1" ht="15" customHeight="1" x14ac:dyDescent="0.25">
      <c r="A12" s="21" t="s">
        <v>16</v>
      </c>
      <c r="B12" s="23" t="s">
        <v>23</v>
      </c>
      <c r="C12" s="24">
        <v>4459</v>
      </c>
      <c r="D12" s="25">
        <v>33</v>
      </c>
      <c r="E12" s="26">
        <v>0.74009999999999998</v>
      </c>
      <c r="F12" s="33">
        <v>208</v>
      </c>
      <c r="G12" s="26">
        <v>4.6646999999999998</v>
      </c>
      <c r="H12" s="27">
        <v>2389</v>
      </c>
      <c r="I12" s="26">
        <v>53.576999999999998</v>
      </c>
      <c r="J12" s="27">
        <v>653</v>
      </c>
      <c r="K12" s="26">
        <v>14.644500000000001</v>
      </c>
      <c r="L12" s="27">
        <v>981</v>
      </c>
      <c r="M12" s="26">
        <v>22.000399999999999</v>
      </c>
      <c r="N12" s="33">
        <v>38</v>
      </c>
      <c r="O12" s="26">
        <v>0.85219999999999996</v>
      </c>
      <c r="P12" s="35">
        <v>157</v>
      </c>
      <c r="Q12" s="29">
        <v>3.5209999999999999</v>
      </c>
      <c r="R12" s="34">
        <v>990</v>
      </c>
      <c r="S12" s="29">
        <v>22.202000000000002</v>
      </c>
      <c r="T12" s="25">
        <v>123</v>
      </c>
      <c r="U12" s="30">
        <v>2.7585000000000002</v>
      </c>
      <c r="V12" s="25">
        <v>946</v>
      </c>
      <c r="W12" s="30">
        <v>21.215499999999999</v>
      </c>
      <c r="X12" s="31">
        <v>10121</v>
      </c>
      <c r="Y12" s="32">
        <v>99.21</v>
      </c>
    </row>
    <row r="13" spans="1:25" s="22" customFormat="1" ht="15" customHeight="1" x14ac:dyDescent="0.25">
      <c r="A13" s="21" t="s">
        <v>16</v>
      </c>
      <c r="B13" s="57" t="s">
        <v>24</v>
      </c>
      <c r="C13" s="48">
        <v>376</v>
      </c>
      <c r="D13" s="49">
        <v>0</v>
      </c>
      <c r="E13" s="50">
        <v>0</v>
      </c>
      <c r="F13" s="52">
        <v>1</v>
      </c>
      <c r="G13" s="50">
        <v>0.26600000000000001</v>
      </c>
      <c r="H13" s="51">
        <v>109</v>
      </c>
      <c r="I13" s="50">
        <v>28.989000000000001</v>
      </c>
      <c r="J13" s="52">
        <v>22</v>
      </c>
      <c r="K13" s="50">
        <v>5.8510999999999997</v>
      </c>
      <c r="L13" s="51">
        <v>218</v>
      </c>
      <c r="M13" s="50">
        <v>57.978700000000003</v>
      </c>
      <c r="N13" s="51">
        <v>1</v>
      </c>
      <c r="O13" s="50">
        <v>0.26600000000000001</v>
      </c>
      <c r="P13" s="53">
        <v>25</v>
      </c>
      <c r="Q13" s="54">
        <v>6.6489000000000003</v>
      </c>
      <c r="R13" s="49">
        <v>70</v>
      </c>
      <c r="S13" s="54">
        <v>18.617000000000001</v>
      </c>
      <c r="T13" s="59">
        <v>14</v>
      </c>
      <c r="U13" s="56">
        <v>3.7233999999999998</v>
      </c>
      <c r="V13" s="59">
        <v>29</v>
      </c>
      <c r="W13" s="56">
        <v>7.7127999999999997</v>
      </c>
      <c r="X13" s="61">
        <v>1908</v>
      </c>
      <c r="Y13" s="62">
        <v>100</v>
      </c>
    </row>
    <row r="14" spans="1:25" s="22" customFormat="1" ht="15" customHeight="1" x14ac:dyDescent="0.25">
      <c r="A14" s="21" t="s">
        <v>16</v>
      </c>
      <c r="B14" s="23" t="s">
        <v>25</v>
      </c>
      <c r="C14" s="36">
        <v>330</v>
      </c>
      <c r="D14" s="25">
        <v>1</v>
      </c>
      <c r="E14" s="26">
        <v>0.30299999999999999</v>
      </c>
      <c r="F14" s="27">
        <v>5</v>
      </c>
      <c r="G14" s="26">
        <v>1.5152000000000001</v>
      </c>
      <c r="H14" s="33">
        <v>97</v>
      </c>
      <c r="I14" s="26">
        <v>29.393999999999998</v>
      </c>
      <c r="J14" s="33">
        <v>55</v>
      </c>
      <c r="K14" s="26">
        <v>16.666699999999999</v>
      </c>
      <c r="L14" s="33">
        <v>159</v>
      </c>
      <c r="M14" s="26">
        <v>48.181800000000003</v>
      </c>
      <c r="N14" s="27">
        <v>0</v>
      </c>
      <c r="O14" s="26">
        <v>0</v>
      </c>
      <c r="P14" s="28">
        <v>13</v>
      </c>
      <c r="Q14" s="29">
        <v>3.9394</v>
      </c>
      <c r="R14" s="34">
        <v>83</v>
      </c>
      <c r="S14" s="29">
        <v>25.152000000000001</v>
      </c>
      <c r="T14" s="25">
        <v>24</v>
      </c>
      <c r="U14" s="30">
        <v>7.2727000000000004</v>
      </c>
      <c r="V14" s="25">
        <v>21</v>
      </c>
      <c r="W14" s="30">
        <v>6.3635999999999999</v>
      </c>
      <c r="X14" s="31">
        <v>1214</v>
      </c>
      <c r="Y14" s="32">
        <v>100</v>
      </c>
    </row>
    <row r="15" spans="1:25" s="22" customFormat="1" ht="15" customHeight="1" x14ac:dyDescent="0.25">
      <c r="A15" s="21" t="s">
        <v>16</v>
      </c>
      <c r="B15" s="57" t="s">
        <v>27</v>
      </c>
      <c r="C15" s="60">
        <v>20</v>
      </c>
      <c r="D15" s="49">
        <v>0</v>
      </c>
      <c r="E15" s="50">
        <v>0</v>
      </c>
      <c r="F15" s="51">
        <v>0</v>
      </c>
      <c r="G15" s="50">
        <v>0</v>
      </c>
      <c r="H15" s="51">
        <v>3</v>
      </c>
      <c r="I15" s="50">
        <v>15</v>
      </c>
      <c r="J15" s="52">
        <v>7</v>
      </c>
      <c r="K15" s="50">
        <v>35</v>
      </c>
      <c r="L15" s="51">
        <v>9</v>
      </c>
      <c r="M15" s="50">
        <v>45</v>
      </c>
      <c r="N15" s="52">
        <v>0</v>
      </c>
      <c r="O15" s="50">
        <v>0</v>
      </c>
      <c r="P15" s="53">
        <v>1</v>
      </c>
      <c r="Q15" s="54">
        <v>5</v>
      </c>
      <c r="R15" s="59">
        <v>7</v>
      </c>
      <c r="S15" s="54">
        <v>35</v>
      </c>
      <c r="T15" s="49">
        <v>0</v>
      </c>
      <c r="U15" s="56">
        <v>0</v>
      </c>
      <c r="V15" s="49">
        <v>1</v>
      </c>
      <c r="W15" s="56">
        <v>5</v>
      </c>
      <c r="X15" s="61">
        <v>231</v>
      </c>
      <c r="Y15" s="62">
        <v>100</v>
      </c>
    </row>
    <row r="16" spans="1:25" s="22" customFormat="1" ht="15" customHeight="1" x14ac:dyDescent="0.25">
      <c r="A16" s="21" t="s">
        <v>16</v>
      </c>
      <c r="B16" s="23" t="s">
        <v>26</v>
      </c>
      <c r="C16" s="36">
        <v>35</v>
      </c>
      <c r="D16" s="34">
        <v>0</v>
      </c>
      <c r="E16" s="26">
        <v>0</v>
      </c>
      <c r="F16" s="33">
        <v>0</v>
      </c>
      <c r="G16" s="26">
        <v>0</v>
      </c>
      <c r="H16" s="27">
        <v>1</v>
      </c>
      <c r="I16" s="26">
        <v>2.8570000000000002</v>
      </c>
      <c r="J16" s="33">
        <v>33</v>
      </c>
      <c r="K16" s="26">
        <v>94.285700000000006</v>
      </c>
      <c r="L16" s="27">
        <v>1</v>
      </c>
      <c r="M16" s="26">
        <v>2.8571</v>
      </c>
      <c r="N16" s="33">
        <v>0</v>
      </c>
      <c r="O16" s="26">
        <v>0</v>
      </c>
      <c r="P16" s="28">
        <v>0</v>
      </c>
      <c r="Q16" s="29">
        <v>0</v>
      </c>
      <c r="R16" s="25">
        <v>10</v>
      </c>
      <c r="S16" s="29">
        <v>28.571000000000002</v>
      </c>
      <c r="T16" s="25">
        <v>1</v>
      </c>
      <c r="U16" s="30">
        <v>2.8571</v>
      </c>
      <c r="V16" s="25">
        <v>0</v>
      </c>
      <c r="W16" s="30">
        <v>0</v>
      </c>
      <c r="X16" s="31">
        <v>228</v>
      </c>
      <c r="Y16" s="32">
        <v>99.561000000000007</v>
      </c>
    </row>
    <row r="17" spans="1:25" s="22" customFormat="1" ht="15" customHeight="1" x14ac:dyDescent="0.25">
      <c r="A17" s="21" t="s">
        <v>16</v>
      </c>
      <c r="B17" s="57" t="s">
        <v>28</v>
      </c>
      <c r="C17" s="48">
        <v>1851</v>
      </c>
      <c r="D17" s="49">
        <v>1</v>
      </c>
      <c r="E17" s="50">
        <v>5.3999999999999999E-2</v>
      </c>
      <c r="F17" s="52">
        <v>14</v>
      </c>
      <c r="G17" s="50">
        <v>0.75629999999999997</v>
      </c>
      <c r="H17" s="51">
        <v>507</v>
      </c>
      <c r="I17" s="50">
        <v>27.390999999999998</v>
      </c>
      <c r="J17" s="52">
        <v>784</v>
      </c>
      <c r="K17" s="50">
        <v>42.355499999999999</v>
      </c>
      <c r="L17" s="52">
        <v>471</v>
      </c>
      <c r="M17" s="50">
        <v>25.445699999999999</v>
      </c>
      <c r="N17" s="52">
        <v>1</v>
      </c>
      <c r="O17" s="50">
        <v>5.3999999999999999E-2</v>
      </c>
      <c r="P17" s="58">
        <v>73</v>
      </c>
      <c r="Q17" s="54">
        <v>3.9438</v>
      </c>
      <c r="R17" s="49">
        <v>551</v>
      </c>
      <c r="S17" s="54">
        <v>29.768000000000001</v>
      </c>
      <c r="T17" s="49">
        <v>170</v>
      </c>
      <c r="U17" s="56">
        <v>9.1842000000000006</v>
      </c>
      <c r="V17" s="49">
        <v>148</v>
      </c>
      <c r="W17" s="56">
        <v>7.9957000000000003</v>
      </c>
      <c r="X17" s="61">
        <v>3976</v>
      </c>
      <c r="Y17" s="62">
        <v>100</v>
      </c>
    </row>
    <row r="18" spans="1:25" s="22" customFormat="1" ht="15" customHeight="1" x14ac:dyDescent="0.25">
      <c r="A18" s="21" t="s">
        <v>16</v>
      </c>
      <c r="B18" s="23" t="s">
        <v>29</v>
      </c>
      <c r="C18" s="24">
        <v>725</v>
      </c>
      <c r="D18" s="34">
        <v>0</v>
      </c>
      <c r="E18" s="26">
        <v>0</v>
      </c>
      <c r="F18" s="27">
        <v>11</v>
      </c>
      <c r="G18" s="26">
        <v>1.5172000000000001</v>
      </c>
      <c r="H18" s="27">
        <v>70</v>
      </c>
      <c r="I18" s="26">
        <v>9.6549999999999994</v>
      </c>
      <c r="J18" s="27">
        <v>352</v>
      </c>
      <c r="K18" s="26">
        <v>48.551699999999997</v>
      </c>
      <c r="L18" s="27">
        <v>267</v>
      </c>
      <c r="M18" s="26">
        <v>36.827599999999997</v>
      </c>
      <c r="N18" s="27">
        <v>0</v>
      </c>
      <c r="O18" s="26">
        <v>0</v>
      </c>
      <c r="P18" s="28">
        <v>25</v>
      </c>
      <c r="Q18" s="29">
        <v>3.4483000000000001</v>
      </c>
      <c r="R18" s="34">
        <v>131</v>
      </c>
      <c r="S18" s="29">
        <v>18.068999999999999</v>
      </c>
      <c r="T18" s="25">
        <v>25</v>
      </c>
      <c r="U18" s="30">
        <v>3.4483000000000001</v>
      </c>
      <c r="V18" s="25">
        <v>19</v>
      </c>
      <c r="W18" s="30">
        <v>2.6206999999999998</v>
      </c>
      <c r="X18" s="31">
        <v>2416</v>
      </c>
      <c r="Y18" s="32">
        <v>100</v>
      </c>
    </row>
    <row r="19" spans="1:25" s="22" customFormat="1" ht="15" customHeight="1" x14ac:dyDescent="0.25">
      <c r="A19" s="21" t="s">
        <v>16</v>
      </c>
      <c r="B19" s="57" t="s">
        <v>30</v>
      </c>
      <c r="C19" s="48">
        <v>185</v>
      </c>
      <c r="D19" s="49">
        <v>1</v>
      </c>
      <c r="E19" s="50">
        <v>0.54049999999999998</v>
      </c>
      <c r="F19" s="51">
        <v>37</v>
      </c>
      <c r="G19" s="50">
        <v>20</v>
      </c>
      <c r="H19" s="51">
        <v>27</v>
      </c>
      <c r="I19" s="50">
        <v>14.595000000000001</v>
      </c>
      <c r="J19" s="51">
        <v>1</v>
      </c>
      <c r="K19" s="50">
        <v>0.54049999999999998</v>
      </c>
      <c r="L19" s="51">
        <v>15</v>
      </c>
      <c r="M19" s="50">
        <v>8.1081000000000003</v>
      </c>
      <c r="N19" s="51">
        <v>91</v>
      </c>
      <c r="O19" s="50">
        <v>49.1892</v>
      </c>
      <c r="P19" s="53">
        <v>13</v>
      </c>
      <c r="Q19" s="54">
        <v>7.0270000000000001</v>
      </c>
      <c r="R19" s="49">
        <v>81</v>
      </c>
      <c r="S19" s="54">
        <v>43.783999999999999</v>
      </c>
      <c r="T19" s="49">
        <v>80</v>
      </c>
      <c r="U19" s="56">
        <v>43.243200000000002</v>
      </c>
      <c r="V19" s="49">
        <v>87</v>
      </c>
      <c r="W19" s="56">
        <v>47.027000000000001</v>
      </c>
      <c r="X19" s="61">
        <v>292</v>
      </c>
      <c r="Y19" s="62">
        <v>100</v>
      </c>
    </row>
    <row r="20" spans="1:25" s="22" customFormat="1" ht="15" customHeight="1" x14ac:dyDescent="0.25">
      <c r="A20" s="21" t="s">
        <v>16</v>
      </c>
      <c r="B20" s="23" t="s">
        <v>32</v>
      </c>
      <c r="C20" s="36">
        <v>306</v>
      </c>
      <c r="D20" s="34">
        <v>5</v>
      </c>
      <c r="E20" s="26">
        <v>1.6339999999999999</v>
      </c>
      <c r="F20" s="33">
        <v>2</v>
      </c>
      <c r="G20" s="26">
        <v>0.65359999999999996</v>
      </c>
      <c r="H20" s="27">
        <v>74</v>
      </c>
      <c r="I20" s="26">
        <v>24.183</v>
      </c>
      <c r="J20" s="33">
        <v>10</v>
      </c>
      <c r="K20" s="26">
        <v>3.2679999999999998</v>
      </c>
      <c r="L20" s="33">
        <v>212</v>
      </c>
      <c r="M20" s="26">
        <v>69.281000000000006</v>
      </c>
      <c r="N20" s="33">
        <v>1</v>
      </c>
      <c r="O20" s="26">
        <v>0.32679999999999998</v>
      </c>
      <c r="P20" s="28">
        <v>2</v>
      </c>
      <c r="Q20" s="29">
        <v>0.65359999999999996</v>
      </c>
      <c r="R20" s="34">
        <v>51</v>
      </c>
      <c r="S20" s="29">
        <v>16.667000000000002</v>
      </c>
      <c r="T20" s="25">
        <v>12</v>
      </c>
      <c r="U20" s="30">
        <v>3.9216000000000002</v>
      </c>
      <c r="V20" s="25">
        <v>30</v>
      </c>
      <c r="W20" s="30">
        <v>9.8039000000000005</v>
      </c>
      <c r="X20" s="31">
        <v>725</v>
      </c>
      <c r="Y20" s="32">
        <v>100</v>
      </c>
    </row>
    <row r="21" spans="1:25" s="22" customFormat="1" ht="15" customHeight="1" x14ac:dyDescent="0.25">
      <c r="A21" s="21" t="s">
        <v>16</v>
      </c>
      <c r="B21" s="57" t="s">
        <v>33</v>
      </c>
      <c r="C21" s="48">
        <v>1999</v>
      </c>
      <c r="D21" s="59">
        <v>7</v>
      </c>
      <c r="E21" s="50">
        <v>0.35020000000000001</v>
      </c>
      <c r="F21" s="51">
        <v>33</v>
      </c>
      <c r="G21" s="50">
        <v>1.6508</v>
      </c>
      <c r="H21" s="52">
        <v>373</v>
      </c>
      <c r="I21" s="50">
        <v>18.658999999999999</v>
      </c>
      <c r="J21" s="51">
        <v>752</v>
      </c>
      <c r="K21" s="50">
        <v>37.6188</v>
      </c>
      <c r="L21" s="51">
        <v>722</v>
      </c>
      <c r="M21" s="50">
        <v>36.118099999999998</v>
      </c>
      <c r="N21" s="51">
        <v>1</v>
      </c>
      <c r="O21" s="50">
        <v>0.05</v>
      </c>
      <c r="P21" s="58">
        <v>111</v>
      </c>
      <c r="Q21" s="54">
        <v>5.5528000000000004</v>
      </c>
      <c r="R21" s="49">
        <v>438</v>
      </c>
      <c r="S21" s="54">
        <v>21.911000000000001</v>
      </c>
      <c r="T21" s="59">
        <v>51</v>
      </c>
      <c r="U21" s="56">
        <v>2.5512999999999999</v>
      </c>
      <c r="V21" s="59">
        <v>137</v>
      </c>
      <c r="W21" s="56">
        <v>6.8533999999999997</v>
      </c>
      <c r="X21" s="61">
        <v>4145</v>
      </c>
      <c r="Y21" s="62">
        <v>87.165000000000006</v>
      </c>
    </row>
    <row r="22" spans="1:25" s="22" customFormat="1" ht="15" customHeight="1" x14ac:dyDescent="0.25">
      <c r="A22" s="21" t="s">
        <v>16</v>
      </c>
      <c r="B22" s="23" t="s">
        <v>34</v>
      </c>
      <c r="C22" s="24">
        <v>432</v>
      </c>
      <c r="D22" s="25">
        <v>2</v>
      </c>
      <c r="E22" s="26">
        <v>0.46300000000000002</v>
      </c>
      <c r="F22" s="33">
        <v>1</v>
      </c>
      <c r="G22" s="26">
        <v>0.23150000000000001</v>
      </c>
      <c r="H22" s="33">
        <v>42</v>
      </c>
      <c r="I22" s="26">
        <v>9.7219999999999995</v>
      </c>
      <c r="J22" s="27">
        <v>146</v>
      </c>
      <c r="K22" s="26">
        <v>33.796300000000002</v>
      </c>
      <c r="L22" s="27">
        <v>225</v>
      </c>
      <c r="M22" s="26">
        <v>52.083300000000001</v>
      </c>
      <c r="N22" s="27">
        <v>0</v>
      </c>
      <c r="O22" s="26">
        <v>0</v>
      </c>
      <c r="P22" s="35">
        <v>16</v>
      </c>
      <c r="Q22" s="29">
        <v>3.7037</v>
      </c>
      <c r="R22" s="34">
        <v>66</v>
      </c>
      <c r="S22" s="29">
        <v>15.278</v>
      </c>
      <c r="T22" s="34">
        <v>5</v>
      </c>
      <c r="U22" s="30">
        <v>1.1574</v>
      </c>
      <c r="V22" s="34">
        <v>20</v>
      </c>
      <c r="W22" s="30">
        <v>4.6295999999999999</v>
      </c>
      <c r="X22" s="31">
        <v>1886</v>
      </c>
      <c r="Y22" s="32">
        <v>100</v>
      </c>
    </row>
    <row r="23" spans="1:25" s="22" customFormat="1" ht="15" customHeight="1" x14ac:dyDescent="0.25">
      <c r="A23" s="21" t="s">
        <v>16</v>
      </c>
      <c r="B23" s="57" t="s">
        <v>31</v>
      </c>
      <c r="C23" s="48">
        <v>428</v>
      </c>
      <c r="D23" s="49">
        <v>0</v>
      </c>
      <c r="E23" s="50">
        <v>0</v>
      </c>
      <c r="F23" s="51">
        <v>5</v>
      </c>
      <c r="G23" s="50">
        <v>1.1681999999999999</v>
      </c>
      <c r="H23" s="51">
        <v>31</v>
      </c>
      <c r="I23" s="50">
        <v>7.2430000000000003</v>
      </c>
      <c r="J23" s="51">
        <v>61</v>
      </c>
      <c r="K23" s="50">
        <v>14.2523</v>
      </c>
      <c r="L23" s="51">
        <v>314</v>
      </c>
      <c r="M23" s="50">
        <v>73.364500000000007</v>
      </c>
      <c r="N23" s="51">
        <v>0</v>
      </c>
      <c r="O23" s="50">
        <v>0</v>
      </c>
      <c r="P23" s="58">
        <v>17</v>
      </c>
      <c r="Q23" s="54">
        <v>3.972</v>
      </c>
      <c r="R23" s="59">
        <v>63</v>
      </c>
      <c r="S23" s="54">
        <v>14.72</v>
      </c>
      <c r="T23" s="49">
        <v>11</v>
      </c>
      <c r="U23" s="56">
        <v>2.5701000000000001</v>
      </c>
      <c r="V23" s="49">
        <v>21</v>
      </c>
      <c r="W23" s="56">
        <v>4.9065000000000003</v>
      </c>
      <c r="X23" s="61">
        <v>1343</v>
      </c>
      <c r="Y23" s="62">
        <v>100</v>
      </c>
    </row>
    <row r="24" spans="1:25" s="22" customFormat="1" ht="15" customHeight="1" x14ac:dyDescent="0.25">
      <c r="A24" s="21" t="s">
        <v>16</v>
      </c>
      <c r="B24" s="23" t="s">
        <v>35</v>
      </c>
      <c r="C24" s="24">
        <v>747</v>
      </c>
      <c r="D24" s="34">
        <v>6</v>
      </c>
      <c r="E24" s="26">
        <v>0.80320000000000003</v>
      </c>
      <c r="F24" s="27">
        <v>10</v>
      </c>
      <c r="G24" s="26">
        <v>1.3387</v>
      </c>
      <c r="H24" s="33">
        <v>167</v>
      </c>
      <c r="I24" s="26">
        <v>22.356000000000002</v>
      </c>
      <c r="J24" s="27">
        <v>133</v>
      </c>
      <c r="K24" s="26">
        <v>17.804600000000001</v>
      </c>
      <c r="L24" s="27">
        <v>371</v>
      </c>
      <c r="M24" s="26">
        <v>49.665300000000002</v>
      </c>
      <c r="N24" s="27">
        <v>1</v>
      </c>
      <c r="O24" s="26">
        <v>0.13389999999999999</v>
      </c>
      <c r="P24" s="35">
        <v>59</v>
      </c>
      <c r="Q24" s="29">
        <v>7.8982999999999999</v>
      </c>
      <c r="R24" s="34">
        <v>146</v>
      </c>
      <c r="S24" s="29">
        <v>19.545000000000002</v>
      </c>
      <c r="T24" s="25">
        <v>18</v>
      </c>
      <c r="U24" s="30">
        <v>2.4096000000000002</v>
      </c>
      <c r="V24" s="25">
        <v>95</v>
      </c>
      <c r="W24" s="30">
        <v>12.717499999999999</v>
      </c>
      <c r="X24" s="31">
        <v>1350</v>
      </c>
      <c r="Y24" s="32">
        <v>100</v>
      </c>
    </row>
    <row r="25" spans="1:25" s="22" customFormat="1" ht="15" customHeight="1" x14ac:dyDescent="0.25">
      <c r="A25" s="21" t="s">
        <v>16</v>
      </c>
      <c r="B25" s="57" t="s">
        <v>36</v>
      </c>
      <c r="C25" s="60">
        <v>276</v>
      </c>
      <c r="D25" s="49">
        <v>1</v>
      </c>
      <c r="E25" s="50">
        <v>0.36230000000000001</v>
      </c>
      <c r="F25" s="51">
        <v>3</v>
      </c>
      <c r="G25" s="50">
        <v>1.087</v>
      </c>
      <c r="H25" s="51">
        <v>23</v>
      </c>
      <c r="I25" s="50">
        <v>8.3330000000000002</v>
      </c>
      <c r="J25" s="51">
        <v>107</v>
      </c>
      <c r="K25" s="50">
        <v>38.768099999999997</v>
      </c>
      <c r="L25" s="52">
        <v>126</v>
      </c>
      <c r="M25" s="50">
        <v>45.652200000000001</v>
      </c>
      <c r="N25" s="51">
        <v>0</v>
      </c>
      <c r="O25" s="50">
        <v>0</v>
      </c>
      <c r="P25" s="58">
        <v>16</v>
      </c>
      <c r="Q25" s="54">
        <v>5.7971000000000004</v>
      </c>
      <c r="R25" s="49">
        <v>75</v>
      </c>
      <c r="S25" s="54">
        <v>27.173999999999999</v>
      </c>
      <c r="T25" s="49">
        <v>14</v>
      </c>
      <c r="U25" s="56">
        <v>5.0724999999999998</v>
      </c>
      <c r="V25" s="49">
        <v>18</v>
      </c>
      <c r="W25" s="56">
        <v>6.5217000000000001</v>
      </c>
      <c r="X25" s="61">
        <v>1401</v>
      </c>
      <c r="Y25" s="62">
        <v>100</v>
      </c>
    </row>
    <row r="26" spans="1:25" s="22" customFormat="1" ht="15" customHeight="1" x14ac:dyDescent="0.25">
      <c r="A26" s="21" t="s">
        <v>16</v>
      </c>
      <c r="B26" s="23" t="s">
        <v>37</v>
      </c>
      <c r="C26" s="24">
        <v>51</v>
      </c>
      <c r="D26" s="25">
        <v>0</v>
      </c>
      <c r="E26" s="26">
        <v>0</v>
      </c>
      <c r="F26" s="33">
        <v>0</v>
      </c>
      <c r="G26" s="26">
        <v>0</v>
      </c>
      <c r="H26" s="33">
        <v>6</v>
      </c>
      <c r="I26" s="26">
        <v>11.765000000000001</v>
      </c>
      <c r="J26" s="27">
        <v>31</v>
      </c>
      <c r="K26" s="26">
        <v>60.784300000000002</v>
      </c>
      <c r="L26" s="27">
        <v>13</v>
      </c>
      <c r="M26" s="26">
        <v>25.490200000000002</v>
      </c>
      <c r="N26" s="33">
        <v>0</v>
      </c>
      <c r="O26" s="26">
        <v>0</v>
      </c>
      <c r="P26" s="35">
        <v>1</v>
      </c>
      <c r="Q26" s="29">
        <v>1.9608000000000001</v>
      </c>
      <c r="R26" s="25">
        <v>12</v>
      </c>
      <c r="S26" s="29">
        <v>23.529</v>
      </c>
      <c r="T26" s="25">
        <v>3</v>
      </c>
      <c r="U26" s="30">
        <v>5.8823999999999996</v>
      </c>
      <c r="V26" s="25">
        <v>0</v>
      </c>
      <c r="W26" s="30">
        <v>0</v>
      </c>
      <c r="X26" s="31">
        <v>1365</v>
      </c>
      <c r="Y26" s="32">
        <v>100</v>
      </c>
    </row>
    <row r="27" spans="1:25" s="22" customFormat="1" ht="15" customHeight="1" x14ac:dyDescent="0.25">
      <c r="A27" s="21" t="s">
        <v>16</v>
      </c>
      <c r="B27" s="57" t="s">
        <v>40</v>
      </c>
      <c r="C27" s="60">
        <v>167</v>
      </c>
      <c r="D27" s="59">
        <v>1</v>
      </c>
      <c r="E27" s="50">
        <v>0.5988</v>
      </c>
      <c r="F27" s="51">
        <v>2</v>
      </c>
      <c r="G27" s="50">
        <v>1.1976</v>
      </c>
      <c r="H27" s="51">
        <v>6</v>
      </c>
      <c r="I27" s="50">
        <v>3.593</v>
      </c>
      <c r="J27" s="51">
        <v>9</v>
      </c>
      <c r="K27" s="50">
        <v>5.3891999999999998</v>
      </c>
      <c r="L27" s="52">
        <v>141</v>
      </c>
      <c r="M27" s="50">
        <v>84.431100000000001</v>
      </c>
      <c r="N27" s="51">
        <v>0</v>
      </c>
      <c r="O27" s="50">
        <v>0</v>
      </c>
      <c r="P27" s="58">
        <v>8</v>
      </c>
      <c r="Q27" s="54">
        <v>4.7904</v>
      </c>
      <c r="R27" s="59">
        <v>47</v>
      </c>
      <c r="S27" s="54">
        <v>28.143999999999998</v>
      </c>
      <c r="T27" s="49">
        <v>12</v>
      </c>
      <c r="U27" s="56">
        <v>7.1856</v>
      </c>
      <c r="V27" s="49">
        <v>6</v>
      </c>
      <c r="W27" s="56">
        <v>3.5928</v>
      </c>
      <c r="X27" s="61">
        <v>579</v>
      </c>
      <c r="Y27" s="62">
        <v>100</v>
      </c>
    </row>
    <row r="28" spans="1:25" s="22" customFormat="1" ht="15" customHeight="1" x14ac:dyDescent="0.25">
      <c r="A28" s="21" t="s">
        <v>16</v>
      </c>
      <c r="B28" s="23" t="s">
        <v>39</v>
      </c>
      <c r="C28" s="36">
        <v>372</v>
      </c>
      <c r="D28" s="34">
        <v>0</v>
      </c>
      <c r="E28" s="26">
        <v>0</v>
      </c>
      <c r="F28" s="27">
        <v>3</v>
      </c>
      <c r="G28" s="26">
        <v>0.80649999999999999</v>
      </c>
      <c r="H28" s="27">
        <v>33</v>
      </c>
      <c r="I28" s="26">
        <v>8.8710000000000004</v>
      </c>
      <c r="J28" s="27">
        <v>163</v>
      </c>
      <c r="K28" s="26">
        <v>43.8172</v>
      </c>
      <c r="L28" s="33">
        <v>146</v>
      </c>
      <c r="M28" s="26">
        <v>39.247300000000003</v>
      </c>
      <c r="N28" s="27">
        <v>0</v>
      </c>
      <c r="O28" s="26">
        <v>0</v>
      </c>
      <c r="P28" s="28">
        <v>27</v>
      </c>
      <c r="Q28" s="29">
        <v>7.2580999999999998</v>
      </c>
      <c r="R28" s="25">
        <v>80</v>
      </c>
      <c r="S28" s="29">
        <v>21.504999999999999</v>
      </c>
      <c r="T28" s="34">
        <v>25</v>
      </c>
      <c r="U28" s="30">
        <v>6.7203999999999997</v>
      </c>
      <c r="V28" s="34">
        <v>18</v>
      </c>
      <c r="W28" s="30">
        <v>4.8387000000000002</v>
      </c>
      <c r="X28" s="31">
        <v>1414</v>
      </c>
      <c r="Y28" s="32">
        <v>100</v>
      </c>
    </row>
    <row r="29" spans="1:25" s="22" customFormat="1" ht="15" customHeight="1" x14ac:dyDescent="0.25">
      <c r="A29" s="21" t="s">
        <v>16</v>
      </c>
      <c r="B29" s="57" t="s">
        <v>38</v>
      </c>
      <c r="C29" s="48">
        <v>876</v>
      </c>
      <c r="D29" s="49">
        <v>1</v>
      </c>
      <c r="E29" s="50">
        <v>0.1142</v>
      </c>
      <c r="F29" s="51">
        <v>18</v>
      </c>
      <c r="G29" s="50">
        <v>2.0548000000000002</v>
      </c>
      <c r="H29" s="52">
        <v>278</v>
      </c>
      <c r="I29" s="50">
        <v>31.734999999999999</v>
      </c>
      <c r="J29" s="51">
        <v>278</v>
      </c>
      <c r="K29" s="50">
        <v>31.735199999999999</v>
      </c>
      <c r="L29" s="52">
        <v>272</v>
      </c>
      <c r="M29" s="50">
        <v>31.0502</v>
      </c>
      <c r="N29" s="51">
        <v>2</v>
      </c>
      <c r="O29" s="50">
        <v>0.2283</v>
      </c>
      <c r="P29" s="58">
        <v>27</v>
      </c>
      <c r="Q29" s="54">
        <v>3.0821999999999998</v>
      </c>
      <c r="R29" s="49">
        <v>316</v>
      </c>
      <c r="S29" s="54">
        <v>36.073</v>
      </c>
      <c r="T29" s="49">
        <v>37</v>
      </c>
      <c r="U29" s="56">
        <v>4.2237</v>
      </c>
      <c r="V29" s="49">
        <v>168</v>
      </c>
      <c r="W29" s="56">
        <v>19.178100000000001</v>
      </c>
      <c r="X29" s="61">
        <v>1870</v>
      </c>
      <c r="Y29" s="62">
        <v>99.037000000000006</v>
      </c>
    </row>
    <row r="30" spans="1:25" s="22" customFormat="1" ht="15" customHeight="1" x14ac:dyDescent="0.25">
      <c r="A30" s="21" t="s">
        <v>16</v>
      </c>
      <c r="B30" s="23" t="s">
        <v>41</v>
      </c>
      <c r="C30" s="24">
        <v>1252</v>
      </c>
      <c r="D30" s="34">
        <v>12</v>
      </c>
      <c r="E30" s="26">
        <v>0.95850000000000002</v>
      </c>
      <c r="F30" s="33">
        <v>13</v>
      </c>
      <c r="G30" s="26">
        <v>1.0383</v>
      </c>
      <c r="H30" s="27">
        <v>80</v>
      </c>
      <c r="I30" s="26">
        <v>6.39</v>
      </c>
      <c r="J30" s="27">
        <v>240</v>
      </c>
      <c r="K30" s="26">
        <v>19.1693</v>
      </c>
      <c r="L30" s="27">
        <v>855</v>
      </c>
      <c r="M30" s="26">
        <v>68.290700000000001</v>
      </c>
      <c r="N30" s="27">
        <v>2</v>
      </c>
      <c r="O30" s="26">
        <v>0.15970000000000001</v>
      </c>
      <c r="P30" s="28">
        <v>50</v>
      </c>
      <c r="Q30" s="29">
        <v>3.9935999999999998</v>
      </c>
      <c r="R30" s="25">
        <v>277</v>
      </c>
      <c r="S30" s="29">
        <v>22.125</v>
      </c>
      <c r="T30" s="34">
        <v>42</v>
      </c>
      <c r="U30" s="30">
        <v>3.3546</v>
      </c>
      <c r="V30" s="34">
        <v>44</v>
      </c>
      <c r="W30" s="30">
        <v>3.5144000000000002</v>
      </c>
      <c r="X30" s="31">
        <v>3559</v>
      </c>
      <c r="Y30" s="32">
        <v>100</v>
      </c>
    </row>
    <row r="31" spans="1:25" s="22" customFormat="1" ht="15" customHeight="1" x14ac:dyDescent="0.25">
      <c r="A31" s="21" t="s">
        <v>16</v>
      </c>
      <c r="B31" s="57" t="s">
        <v>42</v>
      </c>
      <c r="C31" s="60">
        <v>1418</v>
      </c>
      <c r="D31" s="49">
        <v>70</v>
      </c>
      <c r="E31" s="50">
        <v>4.9364999999999997</v>
      </c>
      <c r="F31" s="52">
        <v>26</v>
      </c>
      <c r="G31" s="50">
        <v>1.8335999999999999</v>
      </c>
      <c r="H31" s="51">
        <v>164</v>
      </c>
      <c r="I31" s="50">
        <v>11.566000000000001</v>
      </c>
      <c r="J31" s="52">
        <v>415</v>
      </c>
      <c r="K31" s="50">
        <v>29.2666</v>
      </c>
      <c r="L31" s="51">
        <v>658</v>
      </c>
      <c r="M31" s="50">
        <v>46.403399999999998</v>
      </c>
      <c r="N31" s="51">
        <v>0</v>
      </c>
      <c r="O31" s="50">
        <v>0</v>
      </c>
      <c r="P31" s="53">
        <v>85</v>
      </c>
      <c r="Q31" s="54">
        <v>5.9943999999999997</v>
      </c>
      <c r="R31" s="49">
        <v>418</v>
      </c>
      <c r="S31" s="54">
        <v>29.478000000000002</v>
      </c>
      <c r="T31" s="59">
        <v>25</v>
      </c>
      <c r="U31" s="56">
        <v>1.7629999999999999</v>
      </c>
      <c r="V31" s="59">
        <v>147</v>
      </c>
      <c r="W31" s="56">
        <v>10.3667</v>
      </c>
      <c r="X31" s="61">
        <v>2232</v>
      </c>
      <c r="Y31" s="62">
        <v>100</v>
      </c>
    </row>
    <row r="32" spans="1:25" s="22" customFormat="1" ht="15" customHeight="1" x14ac:dyDescent="0.25">
      <c r="A32" s="21" t="s">
        <v>16</v>
      </c>
      <c r="B32" s="23" t="s">
        <v>44</v>
      </c>
      <c r="C32" s="24">
        <v>164</v>
      </c>
      <c r="D32" s="25">
        <v>2</v>
      </c>
      <c r="E32" s="26">
        <v>1.2195</v>
      </c>
      <c r="F32" s="27">
        <v>2</v>
      </c>
      <c r="G32" s="26">
        <v>1.2195</v>
      </c>
      <c r="H32" s="27">
        <v>4</v>
      </c>
      <c r="I32" s="26">
        <v>2.4390000000000001</v>
      </c>
      <c r="J32" s="27">
        <v>102</v>
      </c>
      <c r="K32" s="26">
        <v>62.195099999999996</v>
      </c>
      <c r="L32" s="33">
        <v>52</v>
      </c>
      <c r="M32" s="26">
        <v>31.7073</v>
      </c>
      <c r="N32" s="33">
        <v>0</v>
      </c>
      <c r="O32" s="26">
        <v>0</v>
      </c>
      <c r="P32" s="35">
        <v>2</v>
      </c>
      <c r="Q32" s="29">
        <v>1.2195</v>
      </c>
      <c r="R32" s="34">
        <v>21</v>
      </c>
      <c r="S32" s="29">
        <v>12.805</v>
      </c>
      <c r="T32" s="25">
        <v>1</v>
      </c>
      <c r="U32" s="30">
        <v>0.60980000000000001</v>
      </c>
      <c r="V32" s="25">
        <v>4</v>
      </c>
      <c r="W32" s="30">
        <v>2.4390000000000001</v>
      </c>
      <c r="X32" s="31">
        <v>960</v>
      </c>
      <c r="Y32" s="32">
        <v>100</v>
      </c>
    </row>
    <row r="33" spans="1:25" s="22" customFormat="1" ht="15" customHeight="1" x14ac:dyDescent="0.25">
      <c r="A33" s="21" t="s">
        <v>16</v>
      </c>
      <c r="B33" s="57" t="s">
        <v>43</v>
      </c>
      <c r="C33" s="48">
        <v>1815</v>
      </c>
      <c r="D33" s="59">
        <v>7</v>
      </c>
      <c r="E33" s="50">
        <v>0.38569999999999999</v>
      </c>
      <c r="F33" s="51">
        <v>17</v>
      </c>
      <c r="G33" s="50">
        <v>0.93659999999999999</v>
      </c>
      <c r="H33" s="52">
        <v>112</v>
      </c>
      <c r="I33" s="50">
        <v>6.1710000000000003</v>
      </c>
      <c r="J33" s="51">
        <v>464</v>
      </c>
      <c r="K33" s="50">
        <v>25.564699999999998</v>
      </c>
      <c r="L33" s="51">
        <v>1102</v>
      </c>
      <c r="M33" s="50">
        <v>60.716299999999997</v>
      </c>
      <c r="N33" s="52">
        <v>10</v>
      </c>
      <c r="O33" s="50">
        <v>0.55100000000000005</v>
      </c>
      <c r="P33" s="58">
        <v>103</v>
      </c>
      <c r="Q33" s="54">
        <v>5.6749000000000001</v>
      </c>
      <c r="R33" s="59">
        <v>352</v>
      </c>
      <c r="S33" s="54">
        <v>19.393999999999998</v>
      </c>
      <c r="T33" s="59">
        <v>54</v>
      </c>
      <c r="U33" s="56">
        <v>2.9752000000000001</v>
      </c>
      <c r="V33" s="59">
        <v>60</v>
      </c>
      <c r="W33" s="56">
        <v>3.3058000000000001</v>
      </c>
      <c r="X33" s="61">
        <v>2381</v>
      </c>
      <c r="Y33" s="62">
        <v>100</v>
      </c>
    </row>
    <row r="34" spans="1:25" s="22" customFormat="1" ht="15" customHeight="1" x14ac:dyDescent="0.25">
      <c r="A34" s="21" t="s">
        <v>16</v>
      </c>
      <c r="B34" s="23" t="s">
        <v>45</v>
      </c>
      <c r="C34" s="36">
        <v>237</v>
      </c>
      <c r="D34" s="25">
        <v>42</v>
      </c>
      <c r="E34" s="26">
        <v>17.721499999999999</v>
      </c>
      <c r="F34" s="27">
        <v>1</v>
      </c>
      <c r="G34" s="26">
        <v>0.4219</v>
      </c>
      <c r="H34" s="33">
        <v>5</v>
      </c>
      <c r="I34" s="26">
        <v>2.11</v>
      </c>
      <c r="J34" s="27">
        <v>3</v>
      </c>
      <c r="K34" s="26">
        <v>1.2658</v>
      </c>
      <c r="L34" s="33">
        <v>179</v>
      </c>
      <c r="M34" s="26">
        <v>75.5274</v>
      </c>
      <c r="N34" s="33">
        <v>0</v>
      </c>
      <c r="O34" s="26">
        <v>0</v>
      </c>
      <c r="P34" s="28">
        <v>7</v>
      </c>
      <c r="Q34" s="29">
        <v>2.9535999999999998</v>
      </c>
      <c r="R34" s="34">
        <v>20</v>
      </c>
      <c r="S34" s="29">
        <v>8.4390000000000001</v>
      </c>
      <c r="T34" s="34">
        <v>4</v>
      </c>
      <c r="U34" s="30">
        <v>1.6878</v>
      </c>
      <c r="V34" s="34">
        <v>4</v>
      </c>
      <c r="W34" s="30">
        <v>1.6878</v>
      </c>
      <c r="X34" s="31">
        <v>823</v>
      </c>
      <c r="Y34" s="32">
        <v>96.233000000000004</v>
      </c>
    </row>
    <row r="35" spans="1:25" s="22" customFormat="1" ht="15" customHeight="1" x14ac:dyDescent="0.25">
      <c r="A35" s="21" t="s">
        <v>16</v>
      </c>
      <c r="B35" s="57" t="s">
        <v>48</v>
      </c>
      <c r="C35" s="60">
        <v>515</v>
      </c>
      <c r="D35" s="59">
        <v>6</v>
      </c>
      <c r="E35" s="50">
        <v>1.165</v>
      </c>
      <c r="F35" s="51">
        <v>3</v>
      </c>
      <c r="G35" s="50">
        <v>0.58250000000000002</v>
      </c>
      <c r="H35" s="52">
        <v>110</v>
      </c>
      <c r="I35" s="50">
        <v>21.359000000000002</v>
      </c>
      <c r="J35" s="51">
        <v>155</v>
      </c>
      <c r="K35" s="50">
        <v>30.097100000000001</v>
      </c>
      <c r="L35" s="52">
        <v>215</v>
      </c>
      <c r="M35" s="50">
        <v>41.747599999999998</v>
      </c>
      <c r="N35" s="51">
        <v>0</v>
      </c>
      <c r="O35" s="50">
        <v>0</v>
      </c>
      <c r="P35" s="58">
        <v>26</v>
      </c>
      <c r="Q35" s="54">
        <v>5.0484999999999998</v>
      </c>
      <c r="R35" s="59">
        <v>157</v>
      </c>
      <c r="S35" s="54">
        <v>30.484999999999999</v>
      </c>
      <c r="T35" s="59">
        <v>8</v>
      </c>
      <c r="U35" s="56">
        <v>1.5533999999999999</v>
      </c>
      <c r="V35" s="59">
        <v>32</v>
      </c>
      <c r="W35" s="56">
        <v>6.2135999999999996</v>
      </c>
      <c r="X35" s="61">
        <v>1055</v>
      </c>
      <c r="Y35" s="62">
        <v>100</v>
      </c>
    </row>
    <row r="36" spans="1:25" s="22" customFormat="1" ht="15" customHeight="1" x14ac:dyDescent="0.25">
      <c r="A36" s="21" t="s">
        <v>16</v>
      </c>
      <c r="B36" s="23" t="s">
        <v>52</v>
      </c>
      <c r="C36" s="36">
        <v>1103</v>
      </c>
      <c r="D36" s="34">
        <v>5</v>
      </c>
      <c r="E36" s="26">
        <v>0.45329999999999998</v>
      </c>
      <c r="F36" s="27">
        <v>24</v>
      </c>
      <c r="G36" s="26">
        <v>2.1758999999999999</v>
      </c>
      <c r="H36" s="27">
        <v>395</v>
      </c>
      <c r="I36" s="26">
        <v>35.811</v>
      </c>
      <c r="J36" s="33">
        <v>298</v>
      </c>
      <c r="K36" s="26">
        <v>27.017199999999999</v>
      </c>
      <c r="L36" s="33">
        <v>289</v>
      </c>
      <c r="M36" s="26">
        <v>26.2013</v>
      </c>
      <c r="N36" s="27">
        <v>23</v>
      </c>
      <c r="O36" s="26">
        <v>2.0851999999999999</v>
      </c>
      <c r="P36" s="35">
        <v>69</v>
      </c>
      <c r="Q36" s="29">
        <v>6.2557</v>
      </c>
      <c r="R36" s="34">
        <v>222</v>
      </c>
      <c r="S36" s="29">
        <v>20.126999999999999</v>
      </c>
      <c r="T36" s="25">
        <v>13</v>
      </c>
      <c r="U36" s="30">
        <v>1.1786000000000001</v>
      </c>
      <c r="V36" s="25">
        <v>157</v>
      </c>
      <c r="W36" s="30">
        <v>14.2339</v>
      </c>
      <c r="X36" s="31">
        <v>704</v>
      </c>
      <c r="Y36" s="32">
        <v>100</v>
      </c>
    </row>
    <row r="37" spans="1:25" s="22" customFormat="1" ht="15" customHeight="1" x14ac:dyDescent="0.25">
      <c r="A37" s="21" t="s">
        <v>16</v>
      </c>
      <c r="B37" s="57" t="s">
        <v>49</v>
      </c>
      <c r="C37" s="48">
        <v>275</v>
      </c>
      <c r="D37" s="49">
        <v>1</v>
      </c>
      <c r="E37" s="50">
        <v>0.36359999999999998</v>
      </c>
      <c r="F37" s="51">
        <v>4</v>
      </c>
      <c r="G37" s="50">
        <v>1.4544999999999999</v>
      </c>
      <c r="H37" s="51">
        <v>17</v>
      </c>
      <c r="I37" s="50">
        <v>6.1820000000000004</v>
      </c>
      <c r="J37" s="51">
        <v>19</v>
      </c>
      <c r="K37" s="50">
        <v>6.9090999999999996</v>
      </c>
      <c r="L37" s="51">
        <v>226</v>
      </c>
      <c r="M37" s="50">
        <v>82.181799999999996</v>
      </c>
      <c r="N37" s="52">
        <v>0</v>
      </c>
      <c r="O37" s="50">
        <v>0</v>
      </c>
      <c r="P37" s="58">
        <v>8</v>
      </c>
      <c r="Q37" s="54">
        <v>2.9091</v>
      </c>
      <c r="R37" s="59">
        <v>62</v>
      </c>
      <c r="S37" s="54">
        <v>22.545000000000002</v>
      </c>
      <c r="T37" s="49">
        <v>22</v>
      </c>
      <c r="U37" s="56">
        <v>8</v>
      </c>
      <c r="V37" s="49">
        <v>8</v>
      </c>
      <c r="W37" s="56">
        <v>2.9091</v>
      </c>
      <c r="X37" s="61">
        <v>491</v>
      </c>
      <c r="Y37" s="62">
        <v>100</v>
      </c>
    </row>
    <row r="38" spans="1:25" s="22" customFormat="1" ht="15" customHeight="1" x14ac:dyDescent="0.25">
      <c r="A38" s="21" t="s">
        <v>16</v>
      </c>
      <c r="B38" s="23" t="s">
        <v>50</v>
      </c>
      <c r="C38" s="24">
        <v>1380</v>
      </c>
      <c r="D38" s="25">
        <v>2</v>
      </c>
      <c r="E38" s="26">
        <v>0.1449</v>
      </c>
      <c r="F38" s="27">
        <v>50</v>
      </c>
      <c r="G38" s="26">
        <v>3.6232000000000002</v>
      </c>
      <c r="H38" s="27">
        <v>385</v>
      </c>
      <c r="I38" s="26">
        <v>27.899000000000001</v>
      </c>
      <c r="J38" s="27">
        <v>345</v>
      </c>
      <c r="K38" s="26">
        <v>25</v>
      </c>
      <c r="L38" s="27">
        <v>565</v>
      </c>
      <c r="M38" s="26">
        <v>40.942</v>
      </c>
      <c r="N38" s="27">
        <v>4</v>
      </c>
      <c r="O38" s="26">
        <v>0.28989999999999999</v>
      </c>
      <c r="P38" s="28">
        <v>29</v>
      </c>
      <c r="Q38" s="29">
        <v>2.1013999999999999</v>
      </c>
      <c r="R38" s="34">
        <v>286</v>
      </c>
      <c r="S38" s="29">
        <v>20.725000000000001</v>
      </c>
      <c r="T38" s="25">
        <v>37</v>
      </c>
      <c r="U38" s="30">
        <v>2.6812</v>
      </c>
      <c r="V38" s="25">
        <v>38</v>
      </c>
      <c r="W38" s="30">
        <v>2.7536</v>
      </c>
      <c r="X38" s="31">
        <v>2561</v>
      </c>
      <c r="Y38" s="32">
        <v>100</v>
      </c>
    </row>
    <row r="39" spans="1:25" s="22" customFormat="1" ht="15" customHeight="1" x14ac:dyDescent="0.25">
      <c r="A39" s="21" t="s">
        <v>16</v>
      </c>
      <c r="B39" s="57" t="s">
        <v>51</v>
      </c>
      <c r="C39" s="48">
        <v>300</v>
      </c>
      <c r="D39" s="59">
        <v>47</v>
      </c>
      <c r="E39" s="50">
        <v>15.666700000000001</v>
      </c>
      <c r="F39" s="51">
        <v>1</v>
      </c>
      <c r="G39" s="50">
        <v>0.33329999999999999</v>
      </c>
      <c r="H39" s="52">
        <v>186</v>
      </c>
      <c r="I39" s="50">
        <v>62</v>
      </c>
      <c r="J39" s="51">
        <v>12</v>
      </c>
      <c r="K39" s="50">
        <v>4</v>
      </c>
      <c r="L39" s="52">
        <v>52</v>
      </c>
      <c r="M39" s="50">
        <v>17.333300000000001</v>
      </c>
      <c r="N39" s="51">
        <v>0</v>
      </c>
      <c r="O39" s="50">
        <v>0</v>
      </c>
      <c r="P39" s="58">
        <v>2</v>
      </c>
      <c r="Q39" s="54">
        <v>0.66669999999999996</v>
      </c>
      <c r="R39" s="49">
        <v>69</v>
      </c>
      <c r="S39" s="54">
        <v>23</v>
      </c>
      <c r="T39" s="49">
        <v>2</v>
      </c>
      <c r="U39" s="56">
        <v>0.66669999999999996</v>
      </c>
      <c r="V39" s="49">
        <v>64</v>
      </c>
      <c r="W39" s="56">
        <v>21.333300000000001</v>
      </c>
      <c r="X39" s="61">
        <v>866</v>
      </c>
      <c r="Y39" s="62">
        <v>100</v>
      </c>
    </row>
    <row r="40" spans="1:25" s="22" customFormat="1" ht="15" customHeight="1" x14ac:dyDescent="0.25">
      <c r="A40" s="21" t="s">
        <v>16</v>
      </c>
      <c r="B40" s="23" t="s">
        <v>53</v>
      </c>
      <c r="C40" s="36">
        <v>2103</v>
      </c>
      <c r="D40" s="25">
        <v>18</v>
      </c>
      <c r="E40" s="26">
        <v>0.85589999999999999</v>
      </c>
      <c r="F40" s="27">
        <v>74</v>
      </c>
      <c r="G40" s="26">
        <v>3.5188000000000001</v>
      </c>
      <c r="H40" s="27">
        <v>451</v>
      </c>
      <c r="I40" s="26">
        <v>21.446000000000002</v>
      </c>
      <c r="J40" s="33">
        <v>515</v>
      </c>
      <c r="K40" s="26">
        <v>24.488800000000001</v>
      </c>
      <c r="L40" s="33">
        <v>996</v>
      </c>
      <c r="M40" s="26">
        <v>47.360900000000001</v>
      </c>
      <c r="N40" s="27">
        <v>4</v>
      </c>
      <c r="O40" s="26">
        <v>0.19020000000000001</v>
      </c>
      <c r="P40" s="28">
        <v>45</v>
      </c>
      <c r="Q40" s="29">
        <v>2.1398000000000001</v>
      </c>
      <c r="R40" s="34">
        <v>607</v>
      </c>
      <c r="S40" s="29">
        <v>28.864000000000001</v>
      </c>
      <c r="T40" s="25">
        <v>55</v>
      </c>
      <c r="U40" s="30">
        <v>2.6153</v>
      </c>
      <c r="V40" s="25">
        <v>139</v>
      </c>
      <c r="W40" s="30">
        <v>6.6096000000000004</v>
      </c>
      <c r="X40" s="31">
        <v>4873</v>
      </c>
      <c r="Y40" s="32">
        <v>100</v>
      </c>
    </row>
    <row r="41" spans="1:25" s="22" customFormat="1" ht="15" customHeight="1" x14ac:dyDescent="0.25">
      <c r="A41" s="21" t="s">
        <v>16</v>
      </c>
      <c r="B41" s="57" t="s">
        <v>46</v>
      </c>
      <c r="C41" s="48">
        <v>1741</v>
      </c>
      <c r="D41" s="59">
        <v>10</v>
      </c>
      <c r="E41" s="50">
        <v>0.57440000000000002</v>
      </c>
      <c r="F41" s="51">
        <v>16</v>
      </c>
      <c r="G41" s="50">
        <v>0.91900000000000004</v>
      </c>
      <c r="H41" s="51">
        <v>257</v>
      </c>
      <c r="I41" s="50">
        <v>14.762</v>
      </c>
      <c r="J41" s="51">
        <v>860</v>
      </c>
      <c r="K41" s="50">
        <v>49.396900000000002</v>
      </c>
      <c r="L41" s="52">
        <v>525</v>
      </c>
      <c r="M41" s="50">
        <v>30.155100000000001</v>
      </c>
      <c r="N41" s="52">
        <v>2</v>
      </c>
      <c r="O41" s="50">
        <v>0.1149</v>
      </c>
      <c r="P41" s="53">
        <v>71</v>
      </c>
      <c r="Q41" s="54">
        <v>4.0781000000000001</v>
      </c>
      <c r="R41" s="49">
        <v>467</v>
      </c>
      <c r="S41" s="54">
        <v>26.824000000000002</v>
      </c>
      <c r="T41" s="59">
        <v>66</v>
      </c>
      <c r="U41" s="56">
        <v>3.7909000000000002</v>
      </c>
      <c r="V41" s="59">
        <v>129</v>
      </c>
      <c r="W41" s="56">
        <v>7.4095000000000004</v>
      </c>
      <c r="X41" s="61">
        <v>2661</v>
      </c>
      <c r="Y41" s="62">
        <v>100</v>
      </c>
    </row>
    <row r="42" spans="1:25" s="22" customFormat="1" ht="15" customHeight="1" x14ac:dyDescent="0.25">
      <c r="A42" s="21" t="s">
        <v>16</v>
      </c>
      <c r="B42" s="23" t="s">
        <v>47</v>
      </c>
      <c r="C42" s="36">
        <v>101</v>
      </c>
      <c r="D42" s="25">
        <v>19</v>
      </c>
      <c r="E42" s="26">
        <v>18.811900000000001</v>
      </c>
      <c r="F42" s="27">
        <v>0</v>
      </c>
      <c r="G42" s="26">
        <v>0</v>
      </c>
      <c r="H42" s="27">
        <v>4</v>
      </c>
      <c r="I42" s="26">
        <v>3.96</v>
      </c>
      <c r="J42" s="33">
        <v>10</v>
      </c>
      <c r="K42" s="26">
        <v>9.9009999999999998</v>
      </c>
      <c r="L42" s="33">
        <v>68</v>
      </c>
      <c r="M42" s="26">
        <v>67.326700000000002</v>
      </c>
      <c r="N42" s="33">
        <v>0</v>
      </c>
      <c r="O42" s="26">
        <v>0</v>
      </c>
      <c r="P42" s="28">
        <v>0</v>
      </c>
      <c r="Q42" s="29">
        <v>0</v>
      </c>
      <c r="R42" s="34">
        <v>14</v>
      </c>
      <c r="S42" s="29">
        <v>13.861000000000001</v>
      </c>
      <c r="T42" s="25">
        <v>1</v>
      </c>
      <c r="U42" s="30">
        <v>0.99009999999999998</v>
      </c>
      <c r="V42" s="25">
        <v>2</v>
      </c>
      <c r="W42" s="30">
        <v>1.9802</v>
      </c>
      <c r="X42" s="31">
        <v>483</v>
      </c>
      <c r="Y42" s="32">
        <v>100</v>
      </c>
    </row>
    <row r="43" spans="1:25" s="22" customFormat="1" ht="15" customHeight="1" x14ac:dyDescent="0.25">
      <c r="A43" s="21" t="s">
        <v>16</v>
      </c>
      <c r="B43" s="57" t="s">
        <v>54</v>
      </c>
      <c r="C43" s="48">
        <v>663</v>
      </c>
      <c r="D43" s="49">
        <v>0</v>
      </c>
      <c r="E43" s="50">
        <v>0</v>
      </c>
      <c r="F43" s="51">
        <v>6</v>
      </c>
      <c r="G43" s="50">
        <v>0.90500000000000003</v>
      </c>
      <c r="H43" s="52">
        <v>28</v>
      </c>
      <c r="I43" s="50">
        <v>4.2229999999999999</v>
      </c>
      <c r="J43" s="51">
        <v>212</v>
      </c>
      <c r="K43" s="50">
        <v>31.975899999999999</v>
      </c>
      <c r="L43" s="51">
        <v>380</v>
      </c>
      <c r="M43" s="50">
        <v>57.315199999999997</v>
      </c>
      <c r="N43" s="51">
        <v>0</v>
      </c>
      <c r="O43" s="50">
        <v>0</v>
      </c>
      <c r="P43" s="53">
        <v>37</v>
      </c>
      <c r="Q43" s="54">
        <v>5.5807000000000002</v>
      </c>
      <c r="R43" s="59">
        <v>127</v>
      </c>
      <c r="S43" s="54">
        <v>19.155000000000001</v>
      </c>
      <c r="T43" s="59">
        <v>29</v>
      </c>
      <c r="U43" s="56">
        <v>4.3741000000000003</v>
      </c>
      <c r="V43" s="59">
        <v>16</v>
      </c>
      <c r="W43" s="56">
        <v>2.4133</v>
      </c>
      <c r="X43" s="61">
        <v>3593</v>
      </c>
      <c r="Y43" s="62">
        <v>100</v>
      </c>
    </row>
    <row r="44" spans="1:25" s="22" customFormat="1" ht="15" customHeight="1" x14ac:dyDescent="0.25">
      <c r="A44" s="21" t="s">
        <v>16</v>
      </c>
      <c r="B44" s="23" t="s">
        <v>55</v>
      </c>
      <c r="C44" s="24">
        <v>653</v>
      </c>
      <c r="D44" s="25">
        <v>56</v>
      </c>
      <c r="E44" s="26">
        <v>8.5757999999999992</v>
      </c>
      <c r="F44" s="33">
        <v>2</v>
      </c>
      <c r="G44" s="26">
        <v>0.30630000000000002</v>
      </c>
      <c r="H44" s="27">
        <v>96</v>
      </c>
      <c r="I44" s="26">
        <v>14.701000000000001</v>
      </c>
      <c r="J44" s="27">
        <v>154</v>
      </c>
      <c r="K44" s="26">
        <v>23.583500000000001</v>
      </c>
      <c r="L44" s="27">
        <v>290</v>
      </c>
      <c r="M44" s="26">
        <v>44.410400000000003</v>
      </c>
      <c r="N44" s="33">
        <v>1</v>
      </c>
      <c r="O44" s="26">
        <v>0.15310000000000001</v>
      </c>
      <c r="P44" s="35">
        <v>54</v>
      </c>
      <c r="Q44" s="29">
        <v>8.2695000000000007</v>
      </c>
      <c r="R44" s="34">
        <v>150</v>
      </c>
      <c r="S44" s="29">
        <v>22.971</v>
      </c>
      <c r="T44" s="34">
        <v>16</v>
      </c>
      <c r="U44" s="30">
        <v>2.4502000000000002</v>
      </c>
      <c r="V44" s="34">
        <v>22</v>
      </c>
      <c r="W44" s="30">
        <v>3.3691</v>
      </c>
      <c r="X44" s="31">
        <v>1816</v>
      </c>
      <c r="Y44" s="32">
        <v>100</v>
      </c>
    </row>
    <row r="45" spans="1:25" s="22" customFormat="1" ht="15" customHeight="1" x14ac:dyDescent="0.25">
      <c r="A45" s="21" t="s">
        <v>16</v>
      </c>
      <c r="B45" s="57" t="s">
        <v>56</v>
      </c>
      <c r="C45" s="48">
        <v>1347</v>
      </c>
      <c r="D45" s="59">
        <v>16</v>
      </c>
      <c r="E45" s="50">
        <v>1.1878</v>
      </c>
      <c r="F45" s="51">
        <v>26</v>
      </c>
      <c r="G45" s="50">
        <v>1.9301999999999999</v>
      </c>
      <c r="H45" s="52">
        <v>378</v>
      </c>
      <c r="I45" s="50">
        <v>28.062000000000001</v>
      </c>
      <c r="J45" s="51">
        <v>79</v>
      </c>
      <c r="K45" s="50">
        <v>5.8648999999999996</v>
      </c>
      <c r="L45" s="52">
        <v>738</v>
      </c>
      <c r="M45" s="50">
        <v>54.788400000000003</v>
      </c>
      <c r="N45" s="51">
        <v>11</v>
      </c>
      <c r="O45" s="50">
        <v>0.81659999999999999</v>
      </c>
      <c r="P45" s="53">
        <v>99</v>
      </c>
      <c r="Q45" s="54">
        <v>7.3497000000000003</v>
      </c>
      <c r="R45" s="49">
        <v>327</v>
      </c>
      <c r="S45" s="54">
        <v>24.276</v>
      </c>
      <c r="T45" s="59">
        <v>56</v>
      </c>
      <c r="U45" s="56">
        <v>4.1574</v>
      </c>
      <c r="V45" s="59">
        <v>130</v>
      </c>
      <c r="W45" s="56">
        <v>9.6510999999999996</v>
      </c>
      <c r="X45" s="61">
        <v>1289</v>
      </c>
      <c r="Y45" s="62">
        <v>100</v>
      </c>
    </row>
    <row r="46" spans="1:25" s="22" customFormat="1" ht="15" customHeight="1" x14ac:dyDescent="0.25">
      <c r="A46" s="21" t="s">
        <v>16</v>
      </c>
      <c r="B46" s="23" t="s">
        <v>57</v>
      </c>
      <c r="C46" s="24">
        <v>1029</v>
      </c>
      <c r="D46" s="25">
        <v>2</v>
      </c>
      <c r="E46" s="26">
        <v>0.19439999999999999</v>
      </c>
      <c r="F46" s="27">
        <v>8</v>
      </c>
      <c r="G46" s="26">
        <v>0.77749999999999997</v>
      </c>
      <c r="H46" s="27">
        <v>184</v>
      </c>
      <c r="I46" s="26">
        <v>17.881</v>
      </c>
      <c r="J46" s="27">
        <v>258</v>
      </c>
      <c r="K46" s="26">
        <v>25.072900000000001</v>
      </c>
      <c r="L46" s="33">
        <v>544</v>
      </c>
      <c r="M46" s="26">
        <v>52.866900000000001</v>
      </c>
      <c r="N46" s="33">
        <v>1</v>
      </c>
      <c r="O46" s="26">
        <v>9.7199999999999995E-2</v>
      </c>
      <c r="P46" s="35">
        <v>32</v>
      </c>
      <c r="Q46" s="29">
        <v>3.1097999999999999</v>
      </c>
      <c r="R46" s="25">
        <v>326</v>
      </c>
      <c r="S46" s="29">
        <v>31.681000000000001</v>
      </c>
      <c r="T46" s="25">
        <v>30</v>
      </c>
      <c r="U46" s="30">
        <v>2.9155000000000002</v>
      </c>
      <c r="V46" s="25">
        <v>48</v>
      </c>
      <c r="W46" s="30">
        <v>4.6646999999999998</v>
      </c>
      <c r="X46" s="31">
        <v>3006</v>
      </c>
      <c r="Y46" s="32">
        <v>100</v>
      </c>
    </row>
    <row r="47" spans="1:25" s="22" customFormat="1" ht="15" customHeight="1" x14ac:dyDescent="0.25">
      <c r="A47" s="21" t="s">
        <v>16</v>
      </c>
      <c r="B47" s="57" t="s">
        <v>58</v>
      </c>
      <c r="C47" s="60">
        <v>384</v>
      </c>
      <c r="D47" s="49">
        <v>3</v>
      </c>
      <c r="E47" s="50">
        <v>0.78129999999999999</v>
      </c>
      <c r="F47" s="52">
        <v>11</v>
      </c>
      <c r="G47" s="50">
        <v>2.8645999999999998</v>
      </c>
      <c r="H47" s="52">
        <v>138</v>
      </c>
      <c r="I47" s="50">
        <v>35.938000000000002</v>
      </c>
      <c r="J47" s="52">
        <v>74</v>
      </c>
      <c r="K47" s="50">
        <v>19.270800000000001</v>
      </c>
      <c r="L47" s="52">
        <v>138</v>
      </c>
      <c r="M47" s="50">
        <v>35.9375</v>
      </c>
      <c r="N47" s="51">
        <v>0</v>
      </c>
      <c r="O47" s="50">
        <v>0</v>
      </c>
      <c r="P47" s="53">
        <v>20</v>
      </c>
      <c r="Q47" s="54">
        <v>5.2083000000000004</v>
      </c>
      <c r="R47" s="59">
        <v>93</v>
      </c>
      <c r="S47" s="54">
        <v>24.219000000000001</v>
      </c>
      <c r="T47" s="49">
        <v>19</v>
      </c>
      <c r="U47" s="56">
        <v>4.9478999999999997</v>
      </c>
      <c r="V47" s="49">
        <v>70</v>
      </c>
      <c r="W47" s="56">
        <v>18.229199999999999</v>
      </c>
      <c r="X47" s="61">
        <v>312</v>
      </c>
      <c r="Y47" s="62">
        <v>100</v>
      </c>
    </row>
    <row r="48" spans="1:25" s="22" customFormat="1" ht="15" customHeight="1" x14ac:dyDescent="0.25">
      <c r="A48" s="21" t="s">
        <v>16</v>
      </c>
      <c r="B48" s="23" t="s">
        <v>59</v>
      </c>
      <c r="C48" s="24">
        <v>229</v>
      </c>
      <c r="D48" s="34">
        <v>1</v>
      </c>
      <c r="E48" s="26">
        <v>0.43669999999999998</v>
      </c>
      <c r="F48" s="27">
        <v>1</v>
      </c>
      <c r="G48" s="26">
        <v>0.43669999999999998</v>
      </c>
      <c r="H48" s="33">
        <v>19</v>
      </c>
      <c r="I48" s="26">
        <v>8.2970000000000006</v>
      </c>
      <c r="J48" s="27">
        <v>126</v>
      </c>
      <c r="K48" s="26">
        <v>55.021799999999999</v>
      </c>
      <c r="L48" s="27">
        <v>67</v>
      </c>
      <c r="M48" s="26">
        <v>29.2576</v>
      </c>
      <c r="N48" s="33">
        <v>0</v>
      </c>
      <c r="O48" s="26">
        <v>0</v>
      </c>
      <c r="P48" s="35">
        <v>15</v>
      </c>
      <c r="Q48" s="29">
        <v>6.5502000000000002</v>
      </c>
      <c r="R48" s="34">
        <v>43</v>
      </c>
      <c r="S48" s="29">
        <v>18.777000000000001</v>
      </c>
      <c r="T48" s="34">
        <v>5</v>
      </c>
      <c r="U48" s="30">
        <v>2.1833999999999998</v>
      </c>
      <c r="V48" s="34">
        <v>8</v>
      </c>
      <c r="W48" s="30">
        <v>3.4933999999999998</v>
      </c>
      <c r="X48" s="31">
        <v>1243</v>
      </c>
      <c r="Y48" s="32">
        <v>100</v>
      </c>
    </row>
    <row r="49" spans="1:25" s="22" customFormat="1" ht="15" customHeight="1" x14ac:dyDescent="0.25">
      <c r="A49" s="21" t="s">
        <v>16</v>
      </c>
      <c r="B49" s="57" t="s">
        <v>60</v>
      </c>
      <c r="C49" s="60">
        <v>160</v>
      </c>
      <c r="D49" s="49">
        <v>24</v>
      </c>
      <c r="E49" s="50">
        <v>15</v>
      </c>
      <c r="F49" s="51">
        <v>1</v>
      </c>
      <c r="G49" s="50">
        <v>0.625</v>
      </c>
      <c r="H49" s="51">
        <v>8</v>
      </c>
      <c r="I49" s="50">
        <v>5</v>
      </c>
      <c r="J49" s="51">
        <v>17</v>
      </c>
      <c r="K49" s="50">
        <v>10.625</v>
      </c>
      <c r="L49" s="52">
        <v>94</v>
      </c>
      <c r="M49" s="50">
        <v>58.75</v>
      </c>
      <c r="N49" s="52">
        <v>1</v>
      </c>
      <c r="O49" s="50">
        <v>0.625</v>
      </c>
      <c r="P49" s="53">
        <v>15</v>
      </c>
      <c r="Q49" s="54">
        <v>9.375</v>
      </c>
      <c r="R49" s="59">
        <v>40</v>
      </c>
      <c r="S49" s="54">
        <v>25</v>
      </c>
      <c r="T49" s="59">
        <v>2</v>
      </c>
      <c r="U49" s="56">
        <v>1.25</v>
      </c>
      <c r="V49" s="59">
        <v>4</v>
      </c>
      <c r="W49" s="56">
        <v>2.5</v>
      </c>
      <c r="X49" s="61">
        <v>698</v>
      </c>
      <c r="Y49" s="62">
        <v>100</v>
      </c>
    </row>
    <row r="50" spans="1:25" s="22" customFormat="1" ht="15" customHeight="1" x14ac:dyDescent="0.25">
      <c r="A50" s="21" t="s">
        <v>16</v>
      </c>
      <c r="B50" s="23" t="s">
        <v>61</v>
      </c>
      <c r="C50" s="24">
        <v>961</v>
      </c>
      <c r="D50" s="25">
        <v>0</v>
      </c>
      <c r="E50" s="26">
        <v>0</v>
      </c>
      <c r="F50" s="27">
        <v>3</v>
      </c>
      <c r="G50" s="26">
        <v>0.31219999999999998</v>
      </c>
      <c r="H50" s="33">
        <v>68</v>
      </c>
      <c r="I50" s="26">
        <v>7.0759999999999996</v>
      </c>
      <c r="J50" s="27">
        <v>409</v>
      </c>
      <c r="K50" s="26">
        <v>42.559800000000003</v>
      </c>
      <c r="L50" s="27">
        <v>444</v>
      </c>
      <c r="M50" s="26">
        <v>46.201900000000002</v>
      </c>
      <c r="N50" s="33">
        <v>0</v>
      </c>
      <c r="O50" s="26">
        <v>0</v>
      </c>
      <c r="P50" s="35">
        <v>37</v>
      </c>
      <c r="Q50" s="29">
        <v>3.8502000000000001</v>
      </c>
      <c r="R50" s="25">
        <v>155</v>
      </c>
      <c r="S50" s="29">
        <v>16.129000000000001</v>
      </c>
      <c r="T50" s="25">
        <v>17</v>
      </c>
      <c r="U50" s="30">
        <v>1.7689999999999999</v>
      </c>
      <c r="V50" s="25">
        <v>30</v>
      </c>
      <c r="W50" s="30">
        <v>3.1217000000000001</v>
      </c>
      <c r="X50" s="31">
        <v>1777</v>
      </c>
      <c r="Y50" s="32">
        <v>100</v>
      </c>
    </row>
    <row r="51" spans="1:25" s="22" customFormat="1" ht="15" customHeight="1" x14ac:dyDescent="0.25">
      <c r="A51" s="21" t="s">
        <v>16</v>
      </c>
      <c r="B51" s="57" t="s">
        <v>62</v>
      </c>
      <c r="C51" s="48">
        <v>1267</v>
      </c>
      <c r="D51" s="49">
        <v>1</v>
      </c>
      <c r="E51" s="50">
        <v>7.8899999999999998E-2</v>
      </c>
      <c r="F51" s="52">
        <v>16</v>
      </c>
      <c r="G51" s="50">
        <v>1.2627999999999999</v>
      </c>
      <c r="H51" s="51">
        <v>593</v>
      </c>
      <c r="I51" s="50">
        <v>46.802999999999997</v>
      </c>
      <c r="J51" s="51">
        <v>348</v>
      </c>
      <c r="K51" s="50">
        <v>27.4665</v>
      </c>
      <c r="L51" s="51">
        <v>279</v>
      </c>
      <c r="M51" s="50">
        <v>22.020499999999998</v>
      </c>
      <c r="N51" s="52">
        <v>0</v>
      </c>
      <c r="O51" s="50">
        <v>0</v>
      </c>
      <c r="P51" s="53">
        <v>30</v>
      </c>
      <c r="Q51" s="54">
        <v>2.3677999999999999</v>
      </c>
      <c r="R51" s="49">
        <v>197</v>
      </c>
      <c r="S51" s="54">
        <v>15.548999999999999</v>
      </c>
      <c r="T51" s="49">
        <v>126</v>
      </c>
      <c r="U51" s="56">
        <v>9.9448000000000008</v>
      </c>
      <c r="V51" s="49">
        <v>185</v>
      </c>
      <c r="W51" s="56">
        <v>14.6014</v>
      </c>
      <c r="X51" s="61">
        <v>8758</v>
      </c>
      <c r="Y51" s="62">
        <v>100</v>
      </c>
    </row>
    <row r="52" spans="1:25" s="22" customFormat="1" ht="15" customHeight="1" x14ac:dyDescent="0.25">
      <c r="A52" s="21" t="s">
        <v>16</v>
      </c>
      <c r="B52" s="23" t="s">
        <v>63</v>
      </c>
      <c r="C52" s="24">
        <v>923</v>
      </c>
      <c r="D52" s="34">
        <v>67</v>
      </c>
      <c r="E52" s="26">
        <v>7.2588999999999997</v>
      </c>
      <c r="F52" s="27">
        <v>13</v>
      </c>
      <c r="G52" s="26">
        <v>1.4085000000000001</v>
      </c>
      <c r="H52" s="33">
        <v>261</v>
      </c>
      <c r="I52" s="26">
        <v>28.277000000000001</v>
      </c>
      <c r="J52" s="33">
        <v>40</v>
      </c>
      <c r="K52" s="26">
        <v>4.3337000000000003</v>
      </c>
      <c r="L52" s="27">
        <v>506</v>
      </c>
      <c r="M52" s="26">
        <v>54.821199999999997</v>
      </c>
      <c r="N52" s="33">
        <v>22</v>
      </c>
      <c r="O52" s="26">
        <v>2.3835000000000002</v>
      </c>
      <c r="P52" s="28">
        <v>14</v>
      </c>
      <c r="Q52" s="29">
        <v>1.5167999999999999</v>
      </c>
      <c r="R52" s="25">
        <v>225</v>
      </c>
      <c r="S52" s="29">
        <v>24.376999999999999</v>
      </c>
      <c r="T52" s="25">
        <v>13</v>
      </c>
      <c r="U52" s="30">
        <v>1.4085000000000001</v>
      </c>
      <c r="V52" s="25">
        <v>163</v>
      </c>
      <c r="W52" s="30">
        <v>17.659800000000001</v>
      </c>
      <c r="X52" s="31">
        <v>1029</v>
      </c>
      <c r="Y52" s="32">
        <v>100</v>
      </c>
    </row>
    <row r="53" spans="1:25" s="22" customFormat="1" ht="15" customHeight="1" x14ac:dyDescent="0.25">
      <c r="A53" s="21" t="s">
        <v>16</v>
      </c>
      <c r="B53" s="57" t="s">
        <v>64</v>
      </c>
      <c r="C53" s="60">
        <v>368</v>
      </c>
      <c r="D53" s="59">
        <v>2</v>
      </c>
      <c r="E53" s="50">
        <v>0.54349999999999998</v>
      </c>
      <c r="F53" s="51">
        <v>3</v>
      </c>
      <c r="G53" s="50">
        <v>0.81520000000000004</v>
      </c>
      <c r="H53" s="52">
        <v>5</v>
      </c>
      <c r="I53" s="50">
        <v>1.359</v>
      </c>
      <c r="J53" s="51">
        <v>20</v>
      </c>
      <c r="K53" s="50">
        <v>5.4348000000000001</v>
      </c>
      <c r="L53" s="52">
        <v>330</v>
      </c>
      <c r="M53" s="50">
        <v>89.673900000000003</v>
      </c>
      <c r="N53" s="52">
        <v>0</v>
      </c>
      <c r="O53" s="50">
        <v>0</v>
      </c>
      <c r="P53" s="53">
        <v>8</v>
      </c>
      <c r="Q53" s="54">
        <v>2.1739000000000002</v>
      </c>
      <c r="R53" s="59">
        <v>74</v>
      </c>
      <c r="S53" s="54">
        <v>20.109000000000002</v>
      </c>
      <c r="T53" s="49">
        <v>29</v>
      </c>
      <c r="U53" s="56">
        <v>7.8803999999999998</v>
      </c>
      <c r="V53" s="49">
        <v>1</v>
      </c>
      <c r="W53" s="56">
        <v>0.2717</v>
      </c>
      <c r="X53" s="61">
        <v>302</v>
      </c>
      <c r="Y53" s="62">
        <v>100</v>
      </c>
    </row>
    <row r="54" spans="1:25" s="22" customFormat="1" ht="15" customHeight="1" x14ac:dyDescent="0.25">
      <c r="A54" s="21" t="s">
        <v>16</v>
      </c>
      <c r="B54" s="23" t="s">
        <v>65</v>
      </c>
      <c r="C54" s="24">
        <v>455</v>
      </c>
      <c r="D54" s="34">
        <v>0</v>
      </c>
      <c r="E54" s="26">
        <v>0</v>
      </c>
      <c r="F54" s="27">
        <v>17</v>
      </c>
      <c r="G54" s="37">
        <v>3.7363</v>
      </c>
      <c r="H54" s="33">
        <v>88</v>
      </c>
      <c r="I54" s="37">
        <v>19.341000000000001</v>
      </c>
      <c r="J54" s="27">
        <v>180</v>
      </c>
      <c r="K54" s="26">
        <v>39.560400000000001</v>
      </c>
      <c r="L54" s="27">
        <v>140</v>
      </c>
      <c r="M54" s="26">
        <v>30.769200000000001</v>
      </c>
      <c r="N54" s="27">
        <v>0</v>
      </c>
      <c r="O54" s="26">
        <v>0</v>
      </c>
      <c r="P54" s="35">
        <v>30</v>
      </c>
      <c r="Q54" s="29">
        <v>6.5933999999999999</v>
      </c>
      <c r="R54" s="25">
        <v>132</v>
      </c>
      <c r="S54" s="29">
        <v>29.010999999999999</v>
      </c>
      <c r="T54" s="34">
        <v>13</v>
      </c>
      <c r="U54" s="30">
        <v>2.8571</v>
      </c>
      <c r="V54" s="34">
        <v>68</v>
      </c>
      <c r="W54" s="30">
        <v>14.9451</v>
      </c>
      <c r="X54" s="31">
        <v>1982</v>
      </c>
      <c r="Y54" s="32">
        <v>98.385000000000005</v>
      </c>
    </row>
    <row r="55" spans="1:25" s="22" customFormat="1" ht="15" customHeight="1" x14ac:dyDescent="0.25">
      <c r="A55" s="21" t="s">
        <v>16</v>
      </c>
      <c r="B55" s="57" t="s">
        <v>66</v>
      </c>
      <c r="C55" s="48">
        <v>1038</v>
      </c>
      <c r="D55" s="49">
        <v>10</v>
      </c>
      <c r="E55" s="50">
        <v>0.96340000000000003</v>
      </c>
      <c r="F55" s="51">
        <v>30</v>
      </c>
      <c r="G55" s="50">
        <v>2.8902000000000001</v>
      </c>
      <c r="H55" s="52">
        <v>294</v>
      </c>
      <c r="I55" s="50">
        <v>28.324000000000002</v>
      </c>
      <c r="J55" s="52">
        <v>99</v>
      </c>
      <c r="K55" s="50">
        <v>9.5375999999999994</v>
      </c>
      <c r="L55" s="51">
        <v>489</v>
      </c>
      <c r="M55" s="50">
        <v>47.1098</v>
      </c>
      <c r="N55" s="51">
        <v>14</v>
      </c>
      <c r="O55" s="50">
        <v>1.3487</v>
      </c>
      <c r="P55" s="58">
        <v>102</v>
      </c>
      <c r="Q55" s="54">
        <v>9.8265999999999991</v>
      </c>
      <c r="R55" s="49">
        <v>257</v>
      </c>
      <c r="S55" s="54">
        <v>24.759</v>
      </c>
      <c r="T55" s="59">
        <v>53</v>
      </c>
      <c r="U55" s="56">
        <v>5.1059999999999999</v>
      </c>
      <c r="V55" s="59">
        <v>161</v>
      </c>
      <c r="W55" s="56">
        <v>15.5106</v>
      </c>
      <c r="X55" s="61">
        <v>2339</v>
      </c>
      <c r="Y55" s="62">
        <v>100</v>
      </c>
    </row>
    <row r="56" spans="1:25" s="22" customFormat="1" ht="15" customHeight="1" x14ac:dyDescent="0.25">
      <c r="A56" s="21" t="s">
        <v>16</v>
      </c>
      <c r="B56" s="23" t="s">
        <v>67</v>
      </c>
      <c r="C56" s="24">
        <v>178</v>
      </c>
      <c r="D56" s="25">
        <v>0</v>
      </c>
      <c r="E56" s="26">
        <v>0</v>
      </c>
      <c r="F56" s="27">
        <v>0</v>
      </c>
      <c r="G56" s="26">
        <v>0</v>
      </c>
      <c r="H56" s="27">
        <v>2</v>
      </c>
      <c r="I56" s="26">
        <v>1.1240000000000001</v>
      </c>
      <c r="J56" s="33">
        <v>10</v>
      </c>
      <c r="K56" s="26">
        <v>5.6180000000000003</v>
      </c>
      <c r="L56" s="27">
        <v>161</v>
      </c>
      <c r="M56" s="26">
        <v>90.449399999999997</v>
      </c>
      <c r="N56" s="33">
        <v>0</v>
      </c>
      <c r="O56" s="26">
        <v>0</v>
      </c>
      <c r="P56" s="28">
        <v>5</v>
      </c>
      <c r="Q56" s="29">
        <v>2.8090000000000002</v>
      </c>
      <c r="R56" s="34">
        <v>40</v>
      </c>
      <c r="S56" s="29">
        <v>22.472000000000001</v>
      </c>
      <c r="T56" s="34">
        <v>4</v>
      </c>
      <c r="U56" s="30">
        <v>2.2471999999999999</v>
      </c>
      <c r="V56" s="34">
        <v>1</v>
      </c>
      <c r="W56" s="30">
        <v>0.56179999999999997</v>
      </c>
      <c r="X56" s="31">
        <v>691</v>
      </c>
      <c r="Y56" s="32">
        <v>100</v>
      </c>
    </row>
    <row r="57" spans="1:25" s="22" customFormat="1" ht="15" customHeight="1" x14ac:dyDescent="0.25">
      <c r="A57" s="21" t="s">
        <v>16</v>
      </c>
      <c r="B57" s="57" t="s">
        <v>68</v>
      </c>
      <c r="C57" s="48">
        <v>1564</v>
      </c>
      <c r="D57" s="49">
        <v>33</v>
      </c>
      <c r="E57" s="50">
        <v>2.11</v>
      </c>
      <c r="F57" s="52">
        <v>6</v>
      </c>
      <c r="G57" s="50">
        <v>0.3836</v>
      </c>
      <c r="H57" s="51">
        <v>202</v>
      </c>
      <c r="I57" s="50">
        <v>12.916</v>
      </c>
      <c r="J57" s="51">
        <v>453</v>
      </c>
      <c r="K57" s="50">
        <v>28.964200000000002</v>
      </c>
      <c r="L57" s="51">
        <v>802</v>
      </c>
      <c r="M57" s="50">
        <v>51.278799999999997</v>
      </c>
      <c r="N57" s="51">
        <v>1</v>
      </c>
      <c r="O57" s="50">
        <v>6.3899999999999998E-2</v>
      </c>
      <c r="P57" s="58">
        <v>67</v>
      </c>
      <c r="Q57" s="54">
        <v>4.2839</v>
      </c>
      <c r="R57" s="59">
        <v>561</v>
      </c>
      <c r="S57" s="54">
        <v>35.869999999999997</v>
      </c>
      <c r="T57" s="59">
        <v>18</v>
      </c>
      <c r="U57" s="56">
        <v>1.1509</v>
      </c>
      <c r="V57" s="59">
        <v>71</v>
      </c>
      <c r="W57" s="56">
        <v>4.5396000000000001</v>
      </c>
      <c r="X57" s="61">
        <v>2235</v>
      </c>
      <c r="Y57" s="62">
        <v>99.954999999999998</v>
      </c>
    </row>
    <row r="58" spans="1:25" s="22" customFormat="1" ht="15" customHeight="1" x14ac:dyDescent="0.25">
      <c r="A58" s="21" t="s">
        <v>16</v>
      </c>
      <c r="B58" s="23" t="s">
        <v>69</v>
      </c>
      <c r="C58" s="36">
        <v>111</v>
      </c>
      <c r="D58" s="34">
        <v>3</v>
      </c>
      <c r="E58" s="26">
        <v>2.7027000000000001</v>
      </c>
      <c r="F58" s="27">
        <v>0</v>
      </c>
      <c r="G58" s="26">
        <v>0</v>
      </c>
      <c r="H58" s="33">
        <v>21</v>
      </c>
      <c r="I58" s="26">
        <v>18.919</v>
      </c>
      <c r="J58" s="27">
        <v>7</v>
      </c>
      <c r="K58" s="26">
        <v>6.3063000000000002</v>
      </c>
      <c r="L58" s="27">
        <v>75</v>
      </c>
      <c r="M58" s="26">
        <v>67.567599999999999</v>
      </c>
      <c r="N58" s="27">
        <v>0</v>
      </c>
      <c r="O58" s="26">
        <v>0</v>
      </c>
      <c r="P58" s="35">
        <v>5</v>
      </c>
      <c r="Q58" s="29">
        <v>4.5045000000000002</v>
      </c>
      <c r="R58" s="25">
        <v>22</v>
      </c>
      <c r="S58" s="29">
        <v>19.82</v>
      </c>
      <c r="T58" s="25">
        <v>1</v>
      </c>
      <c r="U58" s="30">
        <v>0.90090000000000003</v>
      </c>
      <c r="V58" s="25">
        <v>2</v>
      </c>
      <c r="W58" s="30">
        <v>1.8018000000000001</v>
      </c>
      <c r="X58" s="31">
        <v>366</v>
      </c>
      <c r="Y58" s="32">
        <v>100</v>
      </c>
    </row>
    <row r="59" spans="1:25" s="22" customFormat="1" ht="15" customHeight="1" thickBot="1" x14ac:dyDescent="0.3">
      <c r="A59" s="21" t="s">
        <v>16</v>
      </c>
      <c r="B59" s="66" t="s">
        <v>71</v>
      </c>
      <c r="C59" s="67">
        <v>3</v>
      </c>
      <c r="D59" s="68">
        <v>0</v>
      </c>
      <c r="E59" s="69">
        <v>0</v>
      </c>
      <c r="F59" s="70">
        <v>0</v>
      </c>
      <c r="G59" s="69">
        <v>0</v>
      </c>
      <c r="H59" s="71">
        <v>3</v>
      </c>
      <c r="I59" s="69">
        <v>100</v>
      </c>
      <c r="J59" s="70">
        <v>0</v>
      </c>
      <c r="K59" s="69">
        <v>0</v>
      </c>
      <c r="L59" s="70">
        <v>0</v>
      </c>
      <c r="M59" s="69">
        <v>0</v>
      </c>
      <c r="N59" s="70">
        <v>0</v>
      </c>
      <c r="O59" s="69">
        <v>0</v>
      </c>
      <c r="P59" s="72">
        <v>0</v>
      </c>
      <c r="Q59" s="73">
        <v>0</v>
      </c>
      <c r="R59" s="74">
        <v>3</v>
      </c>
      <c r="S59" s="73">
        <v>100</v>
      </c>
      <c r="T59" s="74">
        <v>0</v>
      </c>
      <c r="U59" s="75">
        <v>0</v>
      </c>
      <c r="V59" s="74">
        <v>0</v>
      </c>
      <c r="W59" s="75">
        <v>0</v>
      </c>
      <c r="X59" s="76">
        <v>1099</v>
      </c>
      <c r="Y59" s="77">
        <v>100</v>
      </c>
    </row>
    <row r="60" spans="1:25" s="40" customFormat="1" ht="15" customHeight="1" x14ac:dyDescent="0.25">
      <c r="A60" s="42"/>
      <c r="B60" s="43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44"/>
      <c r="W60" s="45"/>
      <c r="X60" s="39"/>
      <c r="Y60" s="39"/>
    </row>
    <row r="61" spans="1:25" s="22" customFormat="1" ht="15" customHeight="1" x14ac:dyDescent="0.25">
      <c r="A61" s="21"/>
      <c r="B61" s="64" t="s">
        <v>76</v>
      </c>
      <c r="C61" s="63"/>
      <c r="D61" s="63"/>
      <c r="E61" s="63"/>
      <c r="F61" s="63"/>
      <c r="G61" s="63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63"/>
      <c r="W61" s="63"/>
      <c r="X61" s="46"/>
      <c r="Y61" s="46"/>
    </row>
    <row r="62" spans="1:25" s="40" customFormat="1" ht="30" customHeight="1" x14ac:dyDescent="0.25">
      <c r="A62" s="42"/>
      <c r="B62" s="93" t="str">
        <f>CONCATENATE("NOTE: Table reads (for 50 states, District of Columbia, and Puerto Rico Totals):  Of all ",IF(ISTEXT(C7),LEFT(C7,3),TEXT(C7,"#,##0"))," public school male students ",LOWER(A7),", ",IF(ISTEXT(D7),LEFT(D7,3),TEXT(D7,"#,##0"))," (", TEXT(E7,"0.0"),"%) were American Indian or Alaska Native, ",IF(ISTEXT(R7),LEFT(R7,3),TEXT(R7,"#,##0"))," (",TEXT(S7,"0.0"),"%) were students with disabilities served under the Individuals with Disabilities Education Act (IDEA), and ",IF(ISTEXT(T7),LEFT(T7,3),TEXT(T7,"#,##0"))," (",TEXT(U7,"0.0"),"%) were students with disabilities served solely under Section 504 of the Rehabilitation Act of 1973.")</f>
        <v>NOTE: Table reads (for 50 states, District of Columbia, and Puerto Rico Totals):  Of all 39,697 public school male students disciplined for engaging in harassment or bullying on the basis of sex, 596 (1.5%) were American Indian or Alaska Native, 9,363 (23.6%) were students with disabilities served under the Individuals with Disabilities Education Act (IDEA), and 1,462 (3.7%) were students with disabilities served solely under Section 504 of the Rehabilitation Act of 1973.</v>
      </c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</row>
    <row r="63" spans="1:25" s="22" customFormat="1" ht="15" customHeight="1" x14ac:dyDescent="0.25">
      <c r="A63" s="21"/>
      <c r="B63" s="81" t="s">
        <v>73</v>
      </c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46"/>
      <c r="Y63" s="46"/>
    </row>
    <row r="64" spans="1:25" s="40" customFormat="1" ht="14.15" customHeight="1" x14ac:dyDescent="0.25">
      <c r="B64" s="81" t="s">
        <v>72</v>
      </c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39"/>
      <c r="Y64" s="38"/>
    </row>
    <row r="65" spans="1:25" s="40" customFormat="1" ht="15" customHeight="1" x14ac:dyDescent="0.3">
      <c r="A65" s="4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5"/>
      <c r="W65" s="6"/>
      <c r="X65" s="39"/>
      <c r="Y65" s="39"/>
    </row>
  </sheetData>
  <sortState xmlns:xlrd2="http://schemas.microsoft.com/office/spreadsheetml/2017/richdata2" ref="A8:Y59">
    <sortCondition ref="B8:B59"/>
  </sortState>
  <mergeCells count="18">
    <mergeCell ref="B63:W63"/>
    <mergeCell ref="B64:W64"/>
    <mergeCell ref="B4:B5"/>
    <mergeCell ref="C4:C5"/>
    <mergeCell ref="D4:Q4"/>
    <mergeCell ref="R4:S5"/>
    <mergeCell ref="T4:U5"/>
    <mergeCell ref="V4:W5"/>
    <mergeCell ref="B62:Y62"/>
    <mergeCell ref="X4:X5"/>
    <mergeCell ref="Y4:Y5"/>
    <mergeCell ref="D5:E5"/>
    <mergeCell ref="F5:G5"/>
    <mergeCell ref="H5:I5"/>
    <mergeCell ref="J5:K5"/>
    <mergeCell ref="L5:M5"/>
    <mergeCell ref="N5:O5"/>
    <mergeCell ref="P5:Q5"/>
  </mergeCells>
  <phoneticPr fontId="15" type="noConversion"/>
  <printOptions horizontalCentered="1"/>
  <pageMargins left="0.5" right="0.5" top="1" bottom="1" header="0.5" footer="0.5"/>
  <pageSetup paperSize="3" scale="58" orientation="landscape" horizontalDpi="4294967292" verticalDpi="4294967292" r:id="rId1"/>
  <extLst>
    <ext xmlns:mx="http://schemas.microsoft.com/office/mac/excel/2008/main" uri="{64002731-A6B0-56B0-2670-7721B7C09600}">
      <mx:PLV Mode="0" OnePage="0" WScale="4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Y65"/>
  <sheetViews>
    <sheetView showGridLines="0" zoomScale="70" zoomScaleNormal="70" workbookViewId="0">
      <selection activeCell="B68" sqref="B68"/>
    </sheetView>
  </sheetViews>
  <sheetFormatPr defaultColWidth="12.109375" defaultRowHeight="15" customHeight="1" x14ac:dyDescent="0.3"/>
  <cols>
    <col min="1" max="1" width="16" style="10" customWidth="1"/>
    <col min="2" max="2" width="59.44140625" style="1" customWidth="1"/>
    <col min="3" max="21" width="15" style="1" customWidth="1"/>
    <col min="22" max="22" width="15" style="5" customWidth="1"/>
    <col min="23" max="23" width="15" style="6" customWidth="1"/>
    <col min="24" max="25" width="15" style="1" customWidth="1"/>
    <col min="26" max="16384" width="12.109375" style="7"/>
  </cols>
  <sheetData>
    <row r="2" spans="1:25" s="2" customFormat="1" ht="15" customHeight="1" x14ac:dyDescent="0.4">
      <c r="A2" s="9"/>
      <c r="B2" s="47" t="str">
        <f>CONCATENATE("Number and percentage of public school female students ", LOWER(A7), ", by race/ethnicity, disability status, and English proficiency, by state: School Year 2017-18")</f>
        <v>Number and percentage of public school female students disciplined for engaging in harassment or bullying on the basis of sex, by race/ethnicity, disability status, and English proficiency, by state: School Year 2017-18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25" s="1" customFormat="1" ht="15" customHeight="1" thickBot="1" x14ac:dyDescent="0.35">
      <c r="A3" s="8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4"/>
      <c r="Y3" s="4"/>
    </row>
    <row r="4" spans="1:25" s="12" customFormat="1" ht="25" customHeight="1" x14ac:dyDescent="0.25">
      <c r="A4" s="11"/>
      <c r="B4" s="82" t="s">
        <v>0</v>
      </c>
      <c r="C4" s="84" t="s">
        <v>10</v>
      </c>
      <c r="D4" s="86" t="s">
        <v>74</v>
      </c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8"/>
      <c r="R4" s="89" t="s">
        <v>11</v>
      </c>
      <c r="S4" s="90"/>
      <c r="T4" s="89" t="s">
        <v>12</v>
      </c>
      <c r="U4" s="90"/>
      <c r="V4" s="89" t="s">
        <v>13</v>
      </c>
      <c r="W4" s="90"/>
      <c r="X4" s="94" t="s">
        <v>17</v>
      </c>
      <c r="Y4" s="96" t="s">
        <v>14</v>
      </c>
    </row>
    <row r="5" spans="1:25" s="12" customFormat="1" ht="25" customHeight="1" x14ac:dyDescent="0.3">
      <c r="A5" s="11"/>
      <c r="B5" s="83"/>
      <c r="C5" s="85"/>
      <c r="D5" s="98" t="s">
        <v>1</v>
      </c>
      <c r="E5" s="79"/>
      <c r="F5" s="99" t="s">
        <v>2</v>
      </c>
      <c r="G5" s="79"/>
      <c r="H5" s="78" t="s">
        <v>3</v>
      </c>
      <c r="I5" s="79"/>
      <c r="J5" s="78" t="s">
        <v>4</v>
      </c>
      <c r="K5" s="79"/>
      <c r="L5" s="78" t="s">
        <v>5</v>
      </c>
      <c r="M5" s="79"/>
      <c r="N5" s="78" t="s">
        <v>6</v>
      </c>
      <c r="O5" s="79"/>
      <c r="P5" s="78" t="s">
        <v>7</v>
      </c>
      <c r="Q5" s="80"/>
      <c r="R5" s="91"/>
      <c r="S5" s="92"/>
      <c r="T5" s="91"/>
      <c r="U5" s="92"/>
      <c r="V5" s="91"/>
      <c r="W5" s="92"/>
      <c r="X5" s="95"/>
      <c r="Y5" s="97"/>
    </row>
    <row r="6" spans="1:25" s="12" customFormat="1" ht="15" customHeight="1" thickBot="1" x14ac:dyDescent="0.35">
      <c r="A6" s="11"/>
      <c r="B6" s="13"/>
      <c r="C6" s="41"/>
      <c r="D6" s="14" t="s">
        <v>8</v>
      </c>
      <c r="E6" s="15" t="s">
        <v>15</v>
      </c>
      <c r="F6" s="16" t="s">
        <v>8</v>
      </c>
      <c r="G6" s="15" t="s">
        <v>15</v>
      </c>
      <c r="H6" s="16" t="s">
        <v>8</v>
      </c>
      <c r="I6" s="15" t="s">
        <v>15</v>
      </c>
      <c r="J6" s="16" t="s">
        <v>8</v>
      </c>
      <c r="K6" s="15" t="s">
        <v>15</v>
      </c>
      <c r="L6" s="16" t="s">
        <v>8</v>
      </c>
      <c r="M6" s="15" t="s">
        <v>15</v>
      </c>
      <c r="N6" s="16" t="s">
        <v>8</v>
      </c>
      <c r="O6" s="15" t="s">
        <v>15</v>
      </c>
      <c r="P6" s="16" t="s">
        <v>8</v>
      </c>
      <c r="Q6" s="17" t="s">
        <v>15</v>
      </c>
      <c r="R6" s="14" t="s">
        <v>8</v>
      </c>
      <c r="S6" s="18" t="s">
        <v>75</v>
      </c>
      <c r="T6" s="14" t="s">
        <v>8</v>
      </c>
      <c r="U6" s="18" t="s">
        <v>75</v>
      </c>
      <c r="V6" s="16" t="s">
        <v>8</v>
      </c>
      <c r="W6" s="18" t="s">
        <v>9</v>
      </c>
      <c r="X6" s="19"/>
      <c r="Y6" s="20"/>
    </row>
    <row r="7" spans="1:25" s="22" customFormat="1" ht="15" customHeight="1" x14ac:dyDescent="0.25">
      <c r="A7" s="21" t="str">
        <f>Total!A7</f>
        <v>disciplined for engaging in harassment or bullying on the basis of sex</v>
      </c>
      <c r="B7" s="65" t="s">
        <v>70</v>
      </c>
      <c r="C7" s="48">
        <v>7477</v>
      </c>
      <c r="D7" s="49">
        <v>180</v>
      </c>
      <c r="E7" s="50">
        <v>2.4074</v>
      </c>
      <c r="F7" s="51">
        <v>128</v>
      </c>
      <c r="G7" s="50">
        <v>1.7119200000000001</v>
      </c>
      <c r="H7" s="51">
        <v>1657</v>
      </c>
      <c r="I7" s="50">
        <v>22.161300000000001</v>
      </c>
      <c r="J7" s="51">
        <v>2037</v>
      </c>
      <c r="K7" s="50">
        <v>27.244</v>
      </c>
      <c r="L7" s="51">
        <v>3102</v>
      </c>
      <c r="M7" s="50">
        <v>41.487200000000001</v>
      </c>
      <c r="N7" s="52">
        <v>27</v>
      </c>
      <c r="O7" s="50">
        <v>0.36109999999999998</v>
      </c>
      <c r="P7" s="53">
        <v>346</v>
      </c>
      <c r="Q7" s="54">
        <v>4.6280000000000001</v>
      </c>
      <c r="R7" s="55">
        <v>1120</v>
      </c>
      <c r="S7" s="54">
        <v>14.9793</v>
      </c>
      <c r="T7" s="55">
        <v>159</v>
      </c>
      <c r="U7" s="56">
        <v>2.1265000000000001</v>
      </c>
      <c r="V7" s="55">
        <v>451</v>
      </c>
      <c r="W7" s="56">
        <v>6.0317999999999996</v>
      </c>
      <c r="X7" s="61">
        <v>97632</v>
      </c>
      <c r="Y7" s="62">
        <v>99.201999999999998</v>
      </c>
    </row>
    <row r="8" spans="1:25" s="22" customFormat="1" ht="15" customHeight="1" x14ac:dyDescent="0.25">
      <c r="A8" s="21" t="s">
        <v>16</v>
      </c>
      <c r="B8" s="23" t="s">
        <v>20</v>
      </c>
      <c r="C8" s="24">
        <v>66</v>
      </c>
      <c r="D8" s="25">
        <v>0</v>
      </c>
      <c r="E8" s="26">
        <v>0</v>
      </c>
      <c r="F8" s="27">
        <v>0</v>
      </c>
      <c r="G8" s="26">
        <v>0</v>
      </c>
      <c r="H8" s="33">
        <v>2</v>
      </c>
      <c r="I8" s="26">
        <v>3.0303</v>
      </c>
      <c r="J8" s="27">
        <v>40</v>
      </c>
      <c r="K8" s="26">
        <v>60.606000000000002</v>
      </c>
      <c r="L8" s="27">
        <v>22</v>
      </c>
      <c r="M8" s="26">
        <v>33.333300000000001</v>
      </c>
      <c r="N8" s="27">
        <v>0</v>
      </c>
      <c r="O8" s="26">
        <v>0</v>
      </c>
      <c r="P8" s="35">
        <v>2</v>
      </c>
      <c r="Q8" s="29">
        <v>3.03</v>
      </c>
      <c r="R8" s="25">
        <v>3</v>
      </c>
      <c r="S8" s="29">
        <v>4.5454999999999997</v>
      </c>
      <c r="T8" s="34">
        <v>0</v>
      </c>
      <c r="U8" s="30">
        <v>0</v>
      </c>
      <c r="V8" s="34">
        <v>0</v>
      </c>
      <c r="W8" s="30">
        <v>0</v>
      </c>
      <c r="X8" s="31">
        <v>1390</v>
      </c>
      <c r="Y8" s="32">
        <v>94.028999999999996</v>
      </c>
    </row>
    <row r="9" spans="1:25" s="22" customFormat="1" ht="15" customHeight="1" x14ac:dyDescent="0.25">
      <c r="A9" s="21" t="s">
        <v>16</v>
      </c>
      <c r="B9" s="57" t="s">
        <v>19</v>
      </c>
      <c r="C9" s="48">
        <v>51</v>
      </c>
      <c r="D9" s="49">
        <v>4</v>
      </c>
      <c r="E9" s="50">
        <v>7.8430999999999997</v>
      </c>
      <c r="F9" s="51">
        <v>4</v>
      </c>
      <c r="G9" s="50">
        <v>7.84314</v>
      </c>
      <c r="H9" s="51">
        <v>35</v>
      </c>
      <c r="I9" s="50">
        <v>68.627499999999998</v>
      </c>
      <c r="J9" s="52">
        <v>2</v>
      </c>
      <c r="K9" s="50">
        <v>3.9220000000000002</v>
      </c>
      <c r="L9" s="52">
        <v>3</v>
      </c>
      <c r="M9" s="50">
        <v>5.8823999999999996</v>
      </c>
      <c r="N9" s="51">
        <v>1</v>
      </c>
      <c r="O9" s="50">
        <v>1.9608000000000001</v>
      </c>
      <c r="P9" s="58">
        <v>2</v>
      </c>
      <c r="Q9" s="54">
        <v>3.9220000000000002</v>
      </c>
      <c r="R9" s="59">
        <v>3</v>
      </c>
      <c r="S9" s="54">
        <v>5.8823999999999996</v>
      </c>
      <c r="T9" s="59">
        <v>3</v>
      </c>
      <c r="U9" s="56">
        <v>5.8823999999999996</v>
      </c>
      <c r="V9" s="59">
        <v>5</v>
      </c>
      <c r="W9" s="56">
        <v>9.8039000000000005</v>
      </c>
      <c r="X9" s="61">
        <v>506</v>
      </c>
      <c r="Y9" s="62">
        <v>100</v>
      </c>
    </row>
    <row r="10" spans="1:25" s="22" customFormat="1" ht="15" customHeight="1" x14ac:dyDescent="0.25">
      <c r="A10" s="21" t="s">
        <v>16</v>
      </c>
      <c r="B10" s="23" t="s">
        <v>22</v>
      </c>
      <c r="C10" s="24">
        <v>218</v>
      </c>
      <c r="D10" s="34">
        <v>13</v>
      </c>
      <c r="E10" s="26">
        <v>5.9633000000000003</v>
      </c>
      <c r="F10" s="27">
        <v>1</v>
      </c>
      <c r="G10" s="26">
        <v>0.45872000000000002</v>
      </c>
      <c r="H10" s="33">
        <v>116</v>
      </c>
      <c r="I10" s="26">
        <v>53.210999999999999</v>
      </c>
      <c r="J10" s="27">
        <v>17</v>
      </c>
      <c r="K10" s="26">
        <v>7.798</v>
      </c>
      <c r="L10" s="33">
        <v>63</v>
      </c>
      <c r="M10" s="26">
        <v>28.899100000000001</v>
      </c>
      <c r="N10" s="33">
        <v>0</v>
      </c>
      <c r="O10" s="26">
        <v>0</v>
      </c>
      <c r="P10" s="28">
        <v>8</v>
      </c>
      <c r="Q10" s="29">
        <v>3.67</v>
      </c>
      <c r="R10" s="34">
        <v>23</v>
      </c>
      <c r="S10" s="29">
        <v>10.5505</v>
      </c>
      <c r="T10" s="34">
        <v>3</v>
      </c>
      <c r="U10" s="30">
        <v>1.3761000000000001</v>
      </c>
      <c r="V10" s="34">
        <v>6</v>
      </c>
      <c r="W10" s="30">
        <v>2.7523</v>
      </c>
      <c r="X10" s="31">
        <v>2000</v>
      </c>
      <c r="Y10" s="32">
        <v>99.95</v>
      </c>
    </row>
    <row r="11" spans="1:25" s="22" customFormat="1" ht="15" customHeight="1" x14ac:dyDescent="0.25">
      <c r="A11" s="21" t="s">
        <v>16</v>
      </c>
      <c r="B11" s="57" t="s">
        <v>21</v>
      </c>
      <c r="C11" s="48">
        <v>169</v>
      </c>
      <c r="D11" s="49">
        <v>1</v>
      </c>
      <c r="E11" s="50">
        <v>0.5917</v>
      </c>
      <c r="F11" s="52">
        <v>0</v>
      </c>
      <c r="G11" s="50">
        <v>0</v>
      </c>
      <c r="H11" s="51">
        <v>25</v>
      </c>
      <c r="I11" s="50">
        <v>14.792899999999999</v>
      </c>
      <c r="J11" s="51">
        <v>60</v>
      </c>
      <c r="K11" s="50">
        <v>35.503</v>
      </c>
      <c r="L11" s="51">
        <v>73</v>
      </c>
      <c r="M11" s="50">
        <v>43.195300000000003</v>
      </c>
      <c r="N11" s="51">
        <v>0</v>
      </c>
      <c r="O11" s="50">
        <v>0</v>
      </c>
      <c r="P11" s="58">
        <v>10</v>
      </c>
      <c r="Q11" s="54">
        <v>5.9169999999999998</v>
      </c>
      <c r="R11" s="59">
        <v>11</v>
      </c>
      <c r="S11" s="54">
        <v>6.5088999999999997</v>
      </c>
      <c r="T11" s="49">
        <v>4</v>
      </c>
      <c r="U11" s="56">
        <v>2.3668999999999998</v>
      </c>
      <c r="V11" s="49">
        <v>8</v>
      </c>
      <c r="W11" s="56">
        <v>4.7336999999999998</v>
      </c>
      <c r="X11" s="61">
        <v>1088</v>
      </c>
      <c r="Y11" s="62">
        <v>100</v>
      </c>
    </row>
    <row r="12" spans="1:25" s="22" customFormat="1" ht="15" customHeight="1" x14ac:dyDescent="0.25">
      <c r="A12" s="21" t="s">
        <v>16</v>
      </c>
      <c r="B12" s="23" t="s">
        <v>23</v>
      </c>
      <c r="C12" s="24">
        <v>789</v>
      </c>
      <c r="D12" s="25">
        <v>14</v>
      </c>
      <c r="E12" s="26">
        <v>1.7744</v>
      </c>
      <c r="F12" s="33">
        <v>32</v>
      </c>
      <c r="G12" s="26">
        <v>4.0557699999999999</v>
      </c>
      <c r="H12" s="27">
        <v>400</v>
      </c>
      <c r="I12" s="26">
        <v>50.697099999999999</v>
      </c>
      <c r="J12" s="27">
        <v>119</v>
      </c>
      <c r="K12" s="26">
        <v>15.082000000000001</v>
      </c>
      <c r="L12" s="27">
        <v>194</v>
      </c>
      <c r="M12" s="26">
        <v>24.588100000000001</v>
      </c>
      <c r="N12" s="33">
        <v>5</v>
      </c>
      <c r="O12" s="26">
        <v>0.63370000000000004</v>
      </c>
      <c r="P12" s="35">
        <v>25</v>
      </c>
      <c r="Q12" s="29">
        <v>3.169</v>
      </c>
      <c r="R12" s="34">
        <v>127</v>
      </c>
      <c r="S12" s="29">
        <v>16.096299999999999</v>
      </c>
      <c r="T12" s="25">
        <v>8</v>
      </c>
      <c r="U12" s="30">
        <v>1.0139</v>
      </c>
      <c r="V12" s="25">
        <v>125</v>
      </c>
      <c r="W12" s="30">
        <v>15.8428</v>
      </c>
      <c r="X12" s="31">
        <v>10121</v>
      </c>
      <c r="Y12" s="32">
        <v>99.21</v>
      </c>
    </row>
    <row r="13" spans="1:25" s="22" customFormat="1" ht="15" customHeight="1" x14ac:dyDescent="0.25">
      <c r="A13" s="21" t="s">
        <v>16</v>
      </c>
      <c r="B13" s="57" t="s">
        <v>24</v>
      </c>
      <c r="C13" s="48">
        <v>49</v>
      </c>
      <c r="D13" s="49">
        <v>2</v>
      </c>
      <c r="E13" s="50">
        <v>4.0815999999999999</v>
      </c>
      <c r="F13" s="52">
        <v>0</v>
      </c>
      <c r="G13" s="50">
        <v>0</v>
      </c>
      <c r="H13" s="51">
        <v>25</v>
      </c>
      <c r="I13" s="50">
        <v>51.020400000000002</v>
      </c>
      <c r="J13" s="52">
        <v>0</v>
      </c>
      <c r="K13" s="50">
        <v>0</v>
      </c>
      <c r="L13" s="51">
        <v>19</v>
      </c>
      <c r="M13" s="50">
        <v>38.775500000000001</v>
      </c>
      <c r="N13" s="51">
        <v>0</v>
      </c>
      <c r="O13" s="50">
        <v>0</v>
      </c>
      <c r="P13" s="53">
        <v>3</v>
      </c>
      <c r="Q13" s="54">
        <v>6.1219999999999999</v>
      </c>
      <c r="R13" s="49">
        <v>3</v>
      </c>
      <c r="S13" s="54">
        <v>6.1223999999999998</v>
      </c>
      <c r="T13" s="59">
        <v>2</v>
      </c>
      <c r="U13" s="56">
        <v>4.0815999999999999</v>
      </c>
      <c r="V13" s="59">
        <v>3</v>
      </c>
      <c r="W13" s="56">
        <v>6.1223999999999998</v>
      </c>
      <c r="X13" s="61">
        <v>1908</v>
      </c>
      <c r="Y13" s="62">
        <v>100</v>
      </c>
    </row>
    <row r="14" spans="1:25" s="22" customFormat="1" ht="15" customHeight="1" x14ac:dyDescent="0.25">
      <c r="A14" s="21" t="s">
        <v>16</v>
      </c>
      <c r="B14" s="23" t="s">
        <v>25</v>
      </c>
      <c r="C14" s="36">
        <v>79</v>
      </c>
      <c r="D14" s="25">
        <v>1</v>
      </c>
      <c r="E14" s="26">
        <v>1.2658</v>
      </c>
      <c r="F14" s="27">
        <v>2</v>
      </c>
      <c r="G14" s="26">
        <v>2.53165</v>
      </c>
      <c r="H14" s="33">
        <v>20</v>
      </c>
      <c r="I14" s="26">
        <v>25.316500000000001</v>
      </c>
      <c r="J14" s="33">
        <v>4</v>
      </c>
      <c r="K14" s="26">
        <v>5.0629999999999997</v>
      </c>
      <c r="L14" s="33">
        <v>48</v>
      </c>
      <c r="M14" s="26">
        <v>60.759500000000003</v>
      </c>
      <c r="N14" s="27">
        <v>0</v>
      </c>
      <c r="O14" s="26">
        <v>0</v>
      </c>
      <c r="P14" s="28">
        <v>4</v>
      </c>
      <c r="Q14" s="29">
        <v>5.0629999999999997</v>
      </c>
      <c r="R14" s="34">
        <v>12</v>
      </c>
      <c r="S14" s="29">
        <v>15.1899</v>
      </c>
      <c r="T14" s="25">
        <v>5</v>
      </c>
      <c r="U14" s="30">
        <v>6.3291000000000004</v>
      </c>
      <c r="V14" s="25">
        <v>1</v>
      </c>
      <c r="W14" s="30">
        <v>1.2658</v>
      </c>
      <c r="X14" s="31">
        <v>1214</v>
      </c>
      <c r="Y14" s="32">
        <v>100</v>
      </c>
    </row>
    <row r="15" spans="1:25" s="22" customFormat="1" ht="15" customHeight="1" x14ac:dyDescent="0.25">
      <c r="A15" s="21" t="s">
        <v>16</v>
      </c>
      <c r="B15" s="57" t="s">
        <v>27</v>
      </c>
      <c r="C15" s="60">
        <v>1</v>
      </c>
      <c r="D15" s="49">
        <v>0</v>
      </c>
      <c r="E15" s="50">
        <v>0</v>
      </c>
      <c r="F15" s="51">
        <v>0</v>
      </c>
      <c r="G15" s="50">
        <v>0</v>
      </c>
      <c r="H15" s="51">
        <v>0</v>
      </c>
      <c r="I15" s="50">
        <v>0</v>
      </c>
      <c r="J15" s="52">
        <v>0</v>
      </c>
      <c r="K15" s="50">
        <v>0</v>
      </c>
      <c r="L15" s="51">
        <v>0</v>
      </c>
      <c r="M15" s="50">
        <v>0</v>
      </c>
      <c r="N15" s="52">
        <v>0</v>
      </c>
      <c r="O15" s="50">
        <v>0</v>
      </c>
      <c r="P15" s="53">
        <v>1</v>
      </c>
      <c r="Q15" s="54">
        <v>100</v>
      </c>
      <c r="R15" s="59">
        <v>0</v>
      </c>
      <c r="S15" s="54">
        <v>0</v>
      </c>
      <c r="T15" s="49">
        <v>0</v>
      </c>
      <c r="U15" s="56">
        <v>0</v>
      </c>
      <c r="V15" s="49">
        <v>0</v>
      </c>
      <c r="W15" s="56">
        <v>0</v>
      </c>
      <c r="X15" s="61">
        <v>231</v>
      </c>
      <c r="Y15" s="62">
        <v>100</v>
      </c>
    </row>
    <row r="16" spans="1:25" s="22" customFormat="1" ht="15" customHeight="1" x14ac:dyDescent="0.25">
      <c r="A16" s="21" t="s">
        <v>16</v>
      </c>
      <c r="B16" s="23" t="s">
        <v>26</v>
      </c>
      <c r="C16" s="36">
        <v>9</v>
      </c>
      <c r="D16" s="34">
        <v>0</v>
      </c>
      <c r="E16" s="26">
        <v>0</v>
      </c>
      <c r="F16" s="33">
        <v>0</v>
      </c>
      <c r="G16" s="26">
        <v>0</v>
      </c>
      <c r="H16" s="27">
        <v>0</v>
      </c>
      <c r="I16" s="26">
        <v>0</v>
      </c>
      <c r="J16" s="33">
        <v>9</v>
      </c>
      <c r="K16" s="26">
        <v>100</v>
      </c>
      <c r="L16" s="27">
        <v>0</v>
      </c>
      <c r="M16" s="26">
        <v>0</v>
      </c>
      <c r="N16" s="33">
        <v>0</v>
      </c>
      <c r="O16" s="26">
        <v>0</v>
      </c>
      <c r="P16" s="28">
        <v>0</v>
      </c>
      <c r="Q16" s="29">
        <v>0</v>
      </c>
      <c r="R16" s="25">
        <v>0</v>
      </c>
      <c r="S16" s="29">
        <v>0</v>
      </c>
      <c r="T16" s="25">
        <v>1</v>
      </c>
      <c r="U16" s="30">
        <v>11.1111</v>
      </c>
      <c r="V16" s="25">
        <v>0</v>
      </c>
      <c r="W16" s="30">
        <v>0</v>
      </c>
      <c r="X16" s="31">
        <v>228</v>
      </c>
      <c r="Y16" s="32">
        <v>99.561000000000007</v>
      </c>
    </row>
    <row r="17" spans="1:25" s="22" customFormat="1" ht="15" customHeight="1" x14ac:dyDescent="0.25">
      <c r="A17" s="21" t="s">
        <v>16</v>
      </c>
      <c r="B17" s="57" t="s">
        <v>28</v>
      </c>
      <c r="C17" s="48">
        <v>189</v>
      </c>
      <c r="D17" s="49">
        <v>0</v>
      </c>
      <c r="E17" s="50">
        <v>0</v>
      </c>
      <c r="F17" s="52">
        <v>1</v>
      </c>
      <c r="G17" s="50">
        <v>0.52910000000000001</v>
      </c>
      <c r="H17" s="51">
        <v>48</v>
      </c>
      <c r="I17" s="50">
        <v>25.396799999999999</v>
      </c>
      <c r="J17" s="52">
        <v>96</v>
      </c>
      <c r="K17" s="50">
        <v>50.793999999999997</v>
      </c>
      <c r="L17" s="52">
        <v>38</v>
      </c>
      <c r="M17" s="50">
        <v>20.105799999999999</v>
      </c>
      <c r="N17" s="52">
        <v>0</v>
      </c>
      <c r="O17" s="50">
        <v>0</v>
      </c>
      <c r="P17" s="58">
        <v>6</v>
      </c>
      <c r="Q17" s="54">
        <v>3.1749999999999998</v>
      </c>
      <c r="R17" s="49">
        <v>42</v>
      </c>
      <c r="S17" s="54">
        <v>22.222200000000001</v>
      </c>
      <c r="T17" s="49">
        <v>13</v>
      </c>
      <c r="U17" s="56">
        <v>6.8783000000000003</v>
      </c>
      <c r="V17" s="49">
        <v>16</v>
      </c>
      <c r="W17" s="56">
        <v>8.4656000000000002</v>
      </c>
      <c r="X17" s="61">
        <v>3976</v>
      </c>
      <c r="Y17" s="62">
        <v>100</v>
      </c>
    </row>
    <row r="18" spans="1:25" s="22" customFormat="1" ht="15" customHeight="1" x14ac:dyDescent="0.25">
      <c r="A18" s="21" t="s">
        <v>16</v>
      </c>
      <c r="B18" s="23" t="s">
        <v>29</v>
      </c>
      <c r="C18" s="24">
        <v>118</v>
      </c>
      <c r="D18" s="34">
        <v>0</v>
      </c>
      <c r="E18" s="26">
        <v>0</v>
      </c>
      <c r="F18" s="27">
        <v>2</v>
      </c>
      <c r="G18" s="26">
        <v>1.69492</v>
      </c>
      <c r="H18" s="27">
        <v>8</v>
      </c>
      <c r="I18" s="26">
        <v>6.7797000000000001</v>
      </c>
      <c r="J18" s="27">
        <v>60</v>
      </c>
      <c r="K18" s="26">
        <v>50.847000000000001</v>
      </c>
      <c r="L18" s="27">
        <v>41</v>
      </c>
      <c r="M18" s="26">
        <v>34.745800000000003</v>
      </c>
      <c r="N18" s="27">
        <v>0</v>
      </c>
      <c r="O18" s="26">
        <v>0</v>
      </c>
      <c r="P18" s="28">
        <v>7</v>
      </c>
      <c r="Q18" s="29">
        <v>5.9320000000000004</v>
      </c>
      <c r="R18" s="34">
        <v>11</v>
      </c>
      <c r="S18" s="29">
        <v>9.3219999999999992</v>
      </c>
      <c r="T18" s="25">
        <v>4</v>
      </c>
      <c r="U18" s="30">
        <v>3.3898000000000001</v>
      </c>
      <c r="V18" s="25">
        <v>0</v>
      </c>
      <c r="W18" s="30">
        <v>0</v>
      </c>
      <c r="X18" s="31">
        <v>2416</v>
      </c>
      <c r="Y18" s="32">
        <v>100</v>
      </c>
    </row>
    <row r="19" spans="1:25" s="22" customFormat="1" ht="15" customHeight="1" x14ac:dyDescent="0.25">
      <c r="A19" s="21" t="s">
        <v>16</v>
      </c>
      <c r="B19" s="57" t="s">
        <v>30</v>
      </c>
      <c r="C19" s="48">
        <v>23</v>
      </c>
      <c r="D19" s="49">
        <v>0</v>
      </c>
      <c r="E19" s="50">
        <v>0</v>
      </c>
      <c r="F19" s="51">
        <v>1</v>
      </c>
      <c r="G19" s="50">
        <v>4.3478300000000001</v>
      </c>
      <c r="H19" s="51">
        <v>2</v>
      </c>
      <c r="I19" s="50">
        <v>8.6957000000000004</v>
      </c>
      <c r="J19" s="51">
        <v>4</v>
      </c>
      <c r="K19" s="50">
        <v>17.390999999999998</v>
      </c>
      <c r="L19" s="51">
        <v>4</v>
      </c>
      <c r="M19" s="50">
        <v>17.391300000000001</v>
      </c>
      <c r="N19" s="51">
        <v>11</v>
      </c>
      <c r="O19" s="50">
        <v>47.826099999999997</v>
      </c>
      <c r="P19" s="53">
        <v>1</v>
      </c>
      <c r="Q19" s="54">
        <v>4.3479999999999999</v>
      </c>
      <c r="R19" s="49">
        <v>18</v>
      </c>
      <c r="S19" s="54">
        <v>78.260900000000007</v>
      </c>
      <c r="T19" s="49">
        <v>17</v>
      </c>
      <c r="U19" s="56">
        <v>73.912999999999997</v>
      </c>
      <c r="V19" s="49">
        <v>17</v>
      </c>
      <c r="W19" s="56">
        <v>73.912999999999997</v>
      </c>
      <c r="X19" s="61">
        <v>292</v>
      </c>
      <c r="Y19" s="62">
        <v>100</v>
      </c>
    </row>
    <row r="20" spans="1:25" s="22" customFormat="1" ht="15" customHeight="1" x14ac:dyDescent="0.25">
      <c r="A20" s="21" t="s">
        <v>16</v>
      </c>
      <c r="B20" s="23" t="s">
        <v>32</v>
      </c>
      <c r="C20" s="36">
        <v>49</v>
      </c>
      <c r="D20" s="34">
        <v>0</v>
      </c>
      <c r="E20" s="26">
        <v>0</v>
      </c>
      <c r="F20" s="33">
        <v>0</v>
      </c>
      <c r="G20" s="26">
        <v>0</v>
      </c>
      <c r="H20" s="27">
        <v>15</v>
      </c>
      <c r="I20" s="26">
        <v>30.612200000000001</v>
      </c>
      <c r="J20" s="33">
        <v>0</v>
      </c>
      <c r="K20" s="26">
        <v>0</v>
      </c>
      <c r="L20" s="33">
        <v>34</v>
      </c>
      <c r="M20" s="26">
        <v>69.387799999999999</v>
      </c>
      <c r="N20" s="33">
        <v>0</v>
      </c>
      <c r="O20" s="26">
        <v>0</v>
      </c>
      <c r="P20" s="28">
        <v>0</v>
      </c>
      <c r="Q20" s="29">
        <v>0</v>
      </c>
      <c r="R20" s="34">
        <v>2</v>
      </c>
      <c r="S20" s="29">
        <v>4.0815999999999999</v>
      </c>
      <c r="T20" s="25">
        <v>2</v>
      </c>
      <c r="U20" s="30">
        <v>4.0815999999999999</v>
      </c>
      <c r="V20" s="25">
        <v>0</v>
      </c>
      <c r="W20" s="30">
        <v>0</v>
      </c>
      <c r="X20" s="31">
        <v>725</v>
      </c>
      <c r="Y20" s="32">
        <v>100</v>
      </c>
    </row>
    <row r="21" spans="1:25" s="22" customFormat="1" ht="15" customHeight="1" x14ac:dyDescent="0.25">
      <c r="A21" s="21" t="s">
        <v>16</v>
      </c>
      <c r="B21" s="57" t="s">
        <v>33</v>
      </c>
      <c r="C21" s="48">
        <v>468</v>
      </c>
      <c r="D21" s="59">
        <v>0</v>
      </c>
      <c r="E21" s="50">
        <v>0</v>
      </c>
      <c r="F21" s="51">
        <v>9</v>
      </c>
      <c r="G21" s="50">
        <v>1.9230799999999999</v>
      </c>
      <c r="H21" s="52">
        <v>57</v>
      </c>
      <c r="I21" s="50">
        <v>12.179500000000001</v>
      </c>
      <c r="J21" s="51">
        <v>247</v>
      </c>
      <c r="K21" s="50">
        <v>52.777999999999999</v>
      </c>
      <c r="L21" s="51">
        <v>130</v>
      </c>
      <c r="M21" s="50">
        <v>27.777799999999999</v>
      </c>
      <c r="N21" s="51">
        <v>0</v>
      </c>
      <c r="O21" s="50">
        <v>0</v>
      </c>
      <c r="P21" s="58">
        <v>25</v>
      </c>
      <c r="Q21" s="54">
        <v>5.3419999999999996</v>
      </c>
      <c r="R21" s="49">
        <v>78</v>
      </c>
      <c r="S21" s="54">
        <v>16.666699999999999</v>
      </c>
      <c r="T21" s="59">
        <v>4</v>
      </c>
      <c r="U21" s="56">
        <v>0.85470000000000002</v>
      </c>
      <c r="V21" s="59">
        <v>17</v>
      </c>
      <c r="W21" s="56">
        <v>3.6324999999999998</v>
      </c>
      <c r="X21" s="61">
        <v>4145</v>
      </c>
      <c r="Y21" s="62">
        <v>87.165000000000006</v>
      </c>
    </row>
    <row r="22" spans="1:25" s="22" customFormat="1" ht="15" customHeight="1" x14ac:dyDescent="0.25">
      <c r="A22" s="21" t="s">
        <v>16</v>
      </c>
      <c r="B22" s="23" t="s">
        <v>34</v>
      </c>
      <c r="C22" s="24">
        <v>134</v>
      </c>
      <c r="D22" s="25">
        <v>0</v>
      </c>
      <c r="E22" s="26">
        <v>0</v>
      </c>
      <c r="F22" s="33">
        <v>1</v>
      </c>
      <c r="G22" s="26">
        <v>0.74626999999999999</v>
      </c>
      <c r="H22" s="33">
        <v>14</v>
      </c>
      <c r="I22" s="26">
        <v>10.447800000000001</v>
      </c>
      <c r="J22" s="27">
        <v>64</v>
      </c>
      <c r="K22" s="26">
        <v>47.761000000000003</v>
      </c>
      <c r="L22" s="27">
        <v>48</v>
      </c>
      <c r="M22" s="26">
        <v>35.820900000000002</v>
      </c>
      <c r="N22" s="27">
        <v>0</v>
      </c>
      <c r="O22" s="26">
        <v>0</v>
      </c>
      <c r="P22" s="35">
        <v>7</v>
      </c>
      <c r="Q22" s="29">
        <v>5.2240000000000002</v>
      </c>
      <c r="R22" s="34">
        <v>4</v>
      </c>
      <c r="S22" s="29">
        <v>2.9851000000000001</v>
      </c>
      <c r="T22" s="34">
        <v>0</v>
      </c>
      <c r="U22" s="30">
        <v>0</v>
      </c>
      <c r="V22" s="34">
        <v>0</v>
      </c>
      <c r="W22" s="30">
        <v>0</v>
      </c>
      <c r="X22" s="31">
        <v>1886</v>
      </c>
      <c r="Y22" s="32">
        <v>100</v>
      </c>
    </row>
    <row r="23" spans="1:25" s="22" customFormat="1" ht="15" customHeight="1" x14ac:dyDescent="0.25">
      <c r="A23" s="21" t="s">
        <v>16</v>
      </c>
      <c r="B23" s="57" t="s">
        <v>31</v>
      </c>
      <c r="C23" s="48">
        <v>91</v>
      </c>
      <c r="D23" s="49">
        <v>1</v>
      </c>
      <c r="E23" s="50">
        <v>1.0989</v>
      </c>
      <c r="F23" s="51">
        <v>0</v>
      </c>
      <c r="G23" s="50">
        <v>0</v>
      </c>
      <c r="H23" s="51">
        <v>4</v>
      </c>
      <c r="I23" s="50">
        <v>4.3956</v>
      </c>
      <c r="J23" s="51">
        <v>21</v>
      </c>
      <c r="K23" s="50">
        <v>23.077000000000002</v>
      </c>
      <c r="L23" s="51">
        <v>58</v>
      </c>
      <c r="M23" s="50">
        <v>63.7363</v>
      </c>
      <c r="N23" s="51">
        <v>0</v>
      </c>
      <c r="O23" s="50">
        <v>0</v>
      </c>
      <c r="P23" s="58">
        <v>7</v>
      </c>
      <c r="Q23" s="54">
        <v>7.6920000000000002</v>
      </c>
      <c r="R23" s="59">
        <v>4</v>
      </c>
      <c r="S23" s="54">
        <v>4.3956</v>
      </c>
      <c r="T23" s="49">
        <v>1</v>
      </c>
      <c r="U23" s="56">
        <v>1.0989</v>
      </c>
      <c r="V23" s="49">
        <v>1</v>
      </c>
      <c r="W23" s="56">
        <v>1.0989</v>
      </c>
      <c r="X23" s="61">
        <v>1343</v>
      </c>
      <c r="Y23" s="62">
        <v>100</v>
      </c>
    </row>
    <row r="24" spans="1:25" s="22" customFormat="1" ht="15" customHeight="1" x14ac:dyDescent="0.25">
      <c r="A24" s="21" t="s">
        <v>16</v>
      </c>
      <c r="B24" s="23" t="s">
        <v>35</v>
      </c>
      <c r="C24" s="24">
        <v>129</v>
      </c>
      <c r="D24" s="34">
        <v>3</v>
      </c>
      <c r="E24" s="26">
        <v>2.3256000000000001</v>
      </c>
      <c r="F24" s="27">
        <v>1</v>
      </c>
      <c r="G24" s="26">
        <v>0.77519000000000005</v>
      </c>
      <c r="H24" s="33">
        <v>16</v>
      </c>
      <c r="I24" s="26">
        <v>12.4031</v>
      </c>
      <c r="J24" s="27">
        <v>18</v>
      </c>
      <c r="K24" s="26">
        <v>13.952999999999999</v>
      </c>
      <c r="L24" s="27">
        <v>79</v>
      </c>
      <c r="M24" s="26">
        <v>61.240299999999998</v>
      </c>
      <c r="N24" s="27">
        <v>0</v>
      </c>
      <c r="O24" s="26">
        <v>0</v>
      </c>
      <c r="P24" s="35">
        <v>12</v>
      </c>
      <c r="Q24" s="29">
        <v>9.3019999999999996</v>
      </c>
      <c r="R24" s="34">
        <v>19</v>
      </c>
      <c r="S24" s="29">
        <v>14.7287</v>
      </c>
      <c r="T24" s="25">
        <v>2</v>
      </c>
      <c r="U24" s="30">
        <v>1.5504</v>
      </c>
      <c r="V24" s="25">
        <v>7</v>
      </c>
      <c r="W24" s="30">
        <v>5.4264000000000001</v>
      </c>
      <c r="X24" s="31">
        <v>1350</v>
      </c>
      <c r="Y24" s="32">
        <v>100</v>
      </c>
    </row>
    <row r="25" spans="1:25" s="22" customFormat="1" ht="15" customHeight="1" x14ac:dyDescent="0.25">
      <c r="A25" s="21" t="s">
        <v>16</v>
      </c>
      <c r="B25" s="57" t="s">
        <v>36</v>
      </c>
      <c r="C25" s="60">
        <v>37</v>
      </c>
      <c r="D25" s="49">
        <v>1</v>
      </c>
      <c r="E25" s="50">
        <v>2.7027000000000001</v>
      </c>
      <c r="F25" s="51">
        <v>1</v>
      </c>
      <c r="G25" s="50">
        <v>2.7027000000000001</v>
      </c>
      <c r="H25" s="51">
        <v>4</v>
      </c>
      <c r="I25" s="50">
        <v>10.8108</v>
      </c>
      <c r="J25" s="51">
        <v>16</v>
      </c>
      <c r="K25" s="50">
        <v>43.243000000000002</v>
      </c>
      <c r="L25" s="52">
        <v>12</v>
      </c>
      <c r="M25" s="50">
        <v>32.432400000000001</v>
      </c>
      <c r="N25" s="51">
        <v>0</v>
      </c>
      <c r="O25" s="50">
        <v>0</v>
      </c>
      <c r="P25" s="58">
        <v>3</v>
      </c>
      <c r="Q25" s="54">
        <v>8.1080000000000005</v>
      </c>
      <c r="R25" s="49">
        <v>5</v>
      </c>
      <c r="S25" s="54">
        <v>13.513500000000001</v>
      </c>
      <c r="T25" s="49">
        <v>0</v>
      </c>
      <c r="U25" s="56">
        <v>0</v>
      </c>
      <c r="V25" s="49">
        <v>1</v>
      </c>
      <c r="W25" s="56">
        <v>2.7027000000000001</v>
      </c>
      <c r="X25" s="61">
        <v>1401</v>
      </c>
      <c r="Y25" s="62">
        <v>100</v>
      </c>
    </row>
    <row r="26" spans="1:25" s="22" customFormat="1" ht="15" customHeight="1" x14ac:dyDescent="0.25">
      <c r="A26" s="21" t="s">
        <v>16</v>
      </c>
      <c r="B26" s="23" t="s">
        <v>37</v>
      </c>
      <c r="C26" s="24">
        <v>7</v>
      </c>
      <c r="D26" s="25">
        <v>0</v>
      </c>
      <c r="E26" s="26">
        <v>0</v>
      </c>
      <c r="F26" s="33">
        <v>0</v>
      </c>
      <c r="G26" s="26">
        <v>0</v>
      </c>
      <c r="H26" s="33">
        <v>0</v>
      </c>
      <c r="I26" s="26">
        <v>0</v>
      </c>
      <c r="J26" s="27">
        <v>4</v>
      </c>
      <c r="K26" s="26">
        <v>57.143000000000001</v>
      </c>
      <c r="L26" s="27">
        <v>3</v>
      </c>
      <c r="M26" s="26">
        <v>42.857100000000003</v>
      </c>
      <c r="N26" s="33">
        <v>0</v>
      </c>
      <c r="O26" s="26">
        <v>0</v>
      </c>
      <c r="P26" s="35">
        <v>0</v>
      </c>
      <c r="Q26" s="29">
        <v>0</v>
      </c>
      <c r="R26" s="25">
        <v>0</v>
      </c>
      <c r="S26" s="29">
        <v>0</v>
      </c>
      <c r="T26" s="25">
        <v>0</v>
      </c>
      <c r="U26" s="30">
        <v>0</v>
      </c>
      <c r="V26" s="25">
        <v>0</v>
      </c>
      <c r="W26" s="30">
        <v>0</v>
      </c>
      <c r="X26" s="31">
        <v>1365</v>
      </c>
      <c r="Y26" s="32">
        <v>100</v>
      </c>
    </row>
    <row r="27" spans="1:25" s="22" customFormat="1" ht="15" customHeight="1" x14ac:dyDescent="0.25">
      <c r="A27" s="21" t="s">
        <v>16</v>
      </c>
      <c r="B27" s="57" t="s">
        <v>40</v>
      </c>
      <c r="C27" s="60">
        <v>29</v>
      </c>
      <c r="D27" s="59">
        <v>0</v>
      </c>
      <c r="E27" s="50">
        <v>0</v>
      </c>
      <c r="F27" s="51">
        <v>1</v>
      </c>
      <c r="G27" s="50">
        <v>3.44828</v>
      </c>
      <c r="H27" s="51">
        <v>0</v>
      </c>
      <c r="I27" s="50">
        <v>0</v>
      </c>
      <c r="J27" s="51">
        <v>4</v>
      </c>
      <c r="K27" s="50">
        <v>13.792999999999999</v>
      </c>
      <c r="L27" s="52">
        <v>23</v>
      </c>
      <c r="M27" s="50">
        <v>79.310299999999998</v>
      </c>
      <c r="N27" s="51">
        <v>0</v>
      </c>
      <c r="O27" s="50">
        <v>0</v>
      </c>
      <c r="P27" s="58">
        <v>1</v>
      </c>
      <c r="Q27" s="54">
        <v>3.448</v>
      </c>
      <c r="R27" s="59">
        <v>5</v>
      </c>
      <c r="S27" s="54">
        <v>17.241399999999999</v>
      </c>
      <c r="T27" s="49">
        <v>0</v>
      </c>
      <c r="U27" s="56">
        <v>0</v>
      </c>
      <c r="V27" s="49">
        <v>0</v>
      </c>
      <c r="W27" s="56">
        <v>0</v>
      </c>
      <c r="X27" s="61">
        <v>579</v>
      </c>
      <c r="Y27" s="62">
        <v>100</v>
      </c>
    </row>
    <row r="28" spans="1:25" s="22" customFormat="1" ht="15" customHeight="1" x14ac:dyDescent="0.25">
      <c r="A28" s="21" t="s">
        <v>16</v>
      </c>
      <c r="B28" s="23" t="s">
        <v>39</v>
      </c>
      <c r="C28" s="36">
        <v>87</v>
      </c>
      <c r="D28" s="34">
        <v>4</v>
      </c>
      <c r="E28" s="26">
        <v>4.5976999999999997</v>
      </c>
      <c r="F28" s="27">
        <v>0</v>
      </c>
      <c r="G28" s="26">
        <v>0</v>
      </c>
      <c r="H28" s="27">
        <v>0</v>
      </c>
      <c r="I28" s="26">
        <v>0</v>
      </c>
      <c r="J28" s="27">
        <v>47</v>
      </c>
      <c r="K28" s="26">
        <v>54.023000000000003</v>
      </c>
      <c r="L28" s="33">
        <v>24</v>
      </c>
      <c r="M28" s="26">
        <v>27.586200000000002</v>
      </c>
      <c r="N28" s="27">
        <v>0</v>
      </c>
      <c r="O28" s="26">
        <v>0</v>
      </c>
      <c r="P28" s="28">
        <v>12</v>
      </c>
      <c r="Q28" s="29">
        <v>13.792999999999999</v>
      </c>
      <c r="R28" s="25">
        <v>14</v>
      </c>
      <c r="S28" s="29">
        <v>16.091999999999999</v>
      </c>
      <c r="T28" s="34">
        <v>1</v>
      </c>
      <c r="U28" s="30">
        <v>1.1494</v>
      </c>
      <c r="V28" s="34">
        <v>0</v>
      </c>
      <c r="W28" s="30">
        <v>0</v>
      </c>
      <c r="X28" s="31">
        <v>1414</v>
      </c>
      <c r="Y28" s="32">
        <v>100</v>
      </c>
    </row>
    <row r="29" spans="1:25" s="22" customFormat="1" ht="15" customHeight="1" x14ac:dyDescent="0.25">
      <c r="A29" s="21" t="s">
        <v>16</v>
      </c>
      <c r="B29" s="57" t="s">
        <v>38</v>
      </c>
      <c r="C29" s="48">
        <v>155</v>
      </c>
      <c r="D29" s="49">
        <v>0</v>
      </c>
      <c r="E29" s="50">
        <v>0</v>
      </c>
      <c r="F29" s="51">
        <v>2</v>
      </c>
      <c r="G29" s="50">
        <v>1.2903199999999999</v>
      </c>
      <c r="H29" s="52">
        <v>52</v>
      </c>
      <c r="I29" s="50">
        <v>33.548400000000001</v>
      </c>
      <c r="J29" s="51">
        <v>59</v>
      </c>
      <c r="K29" s="50">
        <v>38.064999999999998</v>
      </c>
      <c r="L29" s="52">
        <v>33</v>
      </c>
      <c r="M29" s="50">
        <v>21.290299999999998</v>
      </c>
      <c r="N29" s="51">
        <v>0</v>
      </c>
      <c r="O29" s="50">
        <v>0</v>
      </c>
      <c r="P29" s="58">
        <v>9</v>
      </c>
      <c r="Q29" s="54">
        <v>5.806</v>
      </c>
      <c r="R29" s="49">
        <v>46</v>
      </c>
      <c r="S29" s="54">
        <v>29.677399999999999</v>
      </c>
      <c r="T29" s="49">
        <v>2</v>
      </c>
      <c r="U29" s="56">
        <v>1.2903</v>
      </c>
      <c r="V29" s="49">
        <v>24</v>
      </c>
      <c r="W29" s="56">
        <v>15.4839</v>
      </c>
      <c r="X29" s="61">
        <v>1870</v>
      </c>
      <c r="Y29" s="62">
        <v>99.037000000000006</v>
      </c>
    </row>
    <row r="30" spans="1:25" s="22" customFormat="1" ht="15" customHeight="1" x14ac:dyDescent="0.25">
      <c r="A30" s="21" t="s">
        <v>16</v>
      </c>
      <c r="B30" s="23" t="s">
        <v>41</v>
      </c>
      <c r="C30" s="24">
        <v>300</v>
      </c>
      <c r="D30" s="34">
        <v>2</v>
      </c>
      <c r="E30" s="26">
        <v>0.66669999999999996</v>
      </c>
      <c r="F30" s="33">
        <v>1</v>
      </c>
      <c r="G30" s="26">
        <v>0.33333000000000002</v>
      </c>
      <c r="H30" s="27">
        <v>25</v>
      </c>
      <c r="I30" s="26">
        <v>8.3332999999999995</v>
      </c>
      <c r="J30" s="27">
        <v>62</v>
      </c>
      <c r="K30" s="26">
        <v>20.667000000000002</v>
      </c>
      <c r="L30" s="27">
        <v>194</v>
      </c>
      <c r="M30" s="26">
        <v>64.666700000000006</v>
      </c>
      <c r="N30" s="27">
        <v>0</v>
      </c>
      <c r="O30" s="26">
        <v>0</v>
      </c>
      <c r="P30" s="28">
        <v>16</v>
      </c>
      <c r="Q30" s="29">
        <v>5.3330000000000002</v>
      </c>
      <c r="R30" s="25">
        <v>29</v>
      </c>
      <c r="S30" s="29">
        <v>9.6667000000000005</v>
      </c>
      <c r="T30" s="34">
        <v>4</v>
      </c>
      <c r="U30" s="30">
        <v>1.3332999999999999</v>
      </c>
      <c r="V30" s="34">
        <v>5</v>
      </c>
      <c r="W30" s="30">
        <v>1.6667000000000001</v>
      </c>
      <c r="X30" s="31">
        <v>3559</v>
      </c>
      <c r="Y30" s="32">
        <v>100</v>
      </c>
    </row>
    <row r="31" spans="1:25" s="22" customFormat="1" ht="15" customHeight="1" x14ac:dyDescent="0.25">
      <c r="A31" s="21" t="s">
        <v>16</v>
      </c>
      <c r="B31" s="57" t="s">
        <v>42</v>
      </c>
      <c r="C31" s="60">
        <v>268</v>
      </c>
      <c r="D31" s="49">
        <v>24</v>
      </c>
      <c r="E31" s="50">
        <v>8.9551999999999996</v>
      </c>
      <c r="F31" s="52">
        <v>7</v>
      </c>
      <c r="G31" s="50">
        <v>2.6119400000000002</v>
      </c>
      <c r="H31" s="51">
        <v>30</v>
      </c>
      <c r="I31" s="50">
        <v>11.194000000000001</v>
      </c>
      <c r="J31" s="52">
        <v>66</v>
      </c>
      <c r="K31" s="50">
        <v>24.626999999999999</v>
      </c>
      <c r="L31" s="51">
        <v>125</v>
      </c>
      <c r="M31" s="50">
        <v>46.641800000000003</v>
      </c>
      <c r="N31" s="51">
        <v>0</v>
      </c>
      <c r="O31" s="50">
        <v>0</v>
      </c>
      <c r="P31" s="53">
        <v>16</v>
      </c>
      <c r="Q31" s="54">
        <v>5.97</v>
      </c>
      <c r="R31" s="49">
        <v>45</v>
      </c>
      <c r="S31" s="54">
        <v>16.791</v>
      </c>
      <c r="T31" s="59">
        <v>3</v>
      </c>
      <c r="U31" s="56">
        <v>1.1194</v>
      </c>
      <c r="V31" s="59">
        <v>22</v>
      </c>
      <c r="W31" s="56">
        <v>8.2089999999999996</v>
      </c>
      <c r="X31" s="61">
        <v>2232</v>
      </c>
      <c r="Y31" s="62">
        <v>100</v>
      </c>
    </row>
    <row r="32" spans="1:25" s="22" customFormat="1" ht="15" customHeight="1" x14ac:dyDescent="0.25">
      <c r="A32" s="21" t="s">
        <v>16</v>
      </c>
      <c r="B32" s="23" t="s">
        <v>44</v>
      </c>
      <c r="C32" s="24">
        <v>78</v>
      </c>
      <c r="D32" s="25">
        <v>3</v>
      </c>
      <c r="E32" s="26">
        <v>3.8462000000000001</v>
      </c>
      <c r="F32" s="27">
        <v>0</v>
      </c>
      <c r="G32" s="26">
        <v>0</v>
      </c>
      <c r="H32" s="27">
        <v>0</v>
      </c>
      <c r="I32" s="26">
        <v>0</v>
      </c>
      <c r="J32" s="27">
        <v>58</v>
      </c>
      <c r="K32" s="26">
        <v>74.358999999999995</v>
      </c>
      <c r="L32" s="33">
        <v>16</v>
      </c>
      <c r="M32" s="26">
        <v>20.512799999999999</v>
      </c>
      <c r="N32" s="33">
        <v>0</v>
      </c>
      <c r="O32" s="26">
        <v>0</v>
      </c>
      <c r="P32" s="35">
        <v>1</v>
      </c>
      <c r="Q32" s="29">
        <v>1.282</v>
      </c>
      <c r="R32" s="34">
        <v>2</v>
      </c>
      <c r="S32" s="29">
        <v>2.5640999999999998</v>
      </c>
      <c r="T32" s="25">
        <v>0</v>
      </c>
      <c r="U32" s="30">
        <v>0</v>
      </c>
      <c r="V32" s="25">
        <v>0</v>
      </c>
      <c r="W32" s="30">
        <v>0</v>
      </c>
      <c r="X32" s="31">
        <v>960</v>
      </c>
      <c r="Y32" s="32">
        <v>100</v>
      </c>
    </row>
    <row r="33" spans="1:25" s="22" customFormat="1" ht="15" customHeight="1" x14ac:dyDescent="0.25">
      <c r="A33" s="21" t="s">
        <v>16</v>
      </c>
      <c r="B33" s="57" t="s">
        <v>43</v>
      </c>
      <c r="C33" s="48">
        <v>376</v>
      </c>
      <c r="D33" s="59">
        <v>2</v>
      </c>
      <c r="E33" s="50">
        <v>0.53190000000000004</v>
      </c>
      <c r="F33" s="51">
        <v>1</v>
      </c>
      <c r="G33" s="50">
        <v>0.26595999999999997</v>
      </c>
      <c r="H33" s="52">
        <v>24</v>
      </c>
      <c r="I33" s="50">
        <v>6.383</v>
      </c>
      <c r="J33" s="51">
        <v>117</v>
      </c>
      <c r="K33" s="50">
        <v>31.117000000000001</v>
      </c>
      <c r="L33" s="51">
        <v>212</v>
      </c>
      <c r="M33" s="50">
        <v>56.383000000000003</v>
      </c>
      <c r="N33" s="52">
        <v>2</v>
      </c>
      <c r="O33" s="50">
        <v>0.53190000000000004</v>
      </c>
      <c r="P33" s="58">
        <v>18</v>
      </c>
      <c r="Q33" s="54">
        <v>4.7869999999999999</v>
      </c>
      <c r="R33" s="59">
        <v>49</v>
      </c>
      <c r="S33" s="54">
        <v>13.0319</v>
      </c>
      <c r="T33" s="59">
        <v>4</v>
      </c>
      <c r="U33" s="56">
        <v>1.0638000000000001</v>
      </c>
      <c r="V33" s="59">
        <v>16</v>
      </c>
      <c r="W33" s="56">
        <v>4.2553000000000001</v>
      </c>
      <c r="X33" s="61">
        <v>2381</v>
      </c>
      <c r="Y33" s="62">
        <v>100</v>
      </c>
    </row>
    <row r="34" spans="1:25" s="22" customFormat="1" ht="15" customHeight="1" x14ac:dyDescent="0.25">
      <c r="A34" s="21" t="s">
        <v>16</v>
      </c>
      <c r="B34" s="23" t="s">
        <v>45</v>
      </c>
      <c r="C34" s="36">
        <v>123</v>
      </c>
      <c r="D34" s="25">
        <v>25</v>
      </c>
      <c r="E34" s="26">
        <v>20.325199999999999</v>
      </c>
      <c r="F34" s="27">
        <v>0</v>
      </c>
      <c r="G34" s="26">
        <v>0</v>
      </c>
      <c r="H34" s="33">
        <v>4</v>
      </c>
      <c r="I34" s="26">
        <v>3.2519999999999998</v>
      </c>
      <c r="J34" s="27">
        <v>1</v>
      </c>
      <c r="K34" s="26">
        <v>0.81299999999999994</v>
      </c>
      <c r="L34" s="33">
        <v>86</v>
      </c>
      <c r="M34" s="26">
        <v>69.918700000000001</v>
      </c>
      <c r="N34" s="33">
        <v>0</v>
      </c>
      <c r="O34" s="26">
        <v>0</v>
      </c>
      <c r="P34" s="28">
        <v>7</v>
      </c>
      <c r="Q34" s="29">
        <v>5.6909999999999998</v>
      </c>
      <c r="R34" s="34">
        <v>3</v>
      </c>
      <c r="S34" s="29">
        <v>2.4390000000000001</v>
      </c>
      <c r="T34" s="34">
        <v>1</v>
      </c>
      <c r="U34" s="30">
        <v>0.81299999999999994</v>
      </c>
      <c r="V34" s="34">
        <v>5</v>
      </c>
      <c r="W34" s="30">
        <v>4.0650000000000004</v>
      </c>
      <c r="X34" s="31">
        <v>823</v>
      </c>
      <c r="Y34" s="32">
        <v>96.233000000000004</v>
      </c>
    </row>
    <row r="35" spans="1:25" s="22" customFormat="1" ht="15" customHeight="1" x14ac:dyDescent="0.25">
      <c r="A35" s="21" t="s">
        <v>16</v>
      </c>
      <c r="B35" s="57" t="s">
        <v>48</v>
      </c>
      <c r="C35" s="60">
        <v>118</v>
      </c>
      <c r="D35" s="59">
        <v>0</v>
      </c>
      <c r="E35" s="50">
        <v>0</v>
      </c>
      <c r="F35" s="51">
        <v>1</v>
      </c>
      <c r="G35" s="50">
        <v>0.84745999999999999</v>
      </c>
      <c r="H35" s="52">
        <v>26</v>
      </c>
      <c r="I35" s="50">
        <v>22.033899999999999</v>
      </c>
      <c r="J35" s="51">
        <v>35</v>
      </c>
      <c r="K35" s="50">
        <v>29.661000000000001</v>
      </c>
      <c r="L35" s="52">
        <v>53</v>
      </c>
      <c r="M35" s="50">
        <v>44.915300000000002</v>
      </c>
      <c r="N35" s="51">
        <v>0</v>
      </c>
      <c r="O35" s="50">
        <v>0</v>
      </c>
      <c r="P35" s="58">
        <v>3</v>
      </c>
      <c r="Q35" s="54">
        <v>2.5419999999999998</v>
      </c>
      <c r="R35" s="59">
        <v>23</v>
      </c>
      <c r="S35" s="54">
        <v>19.491499999999998</v>
      </c>
      <c r="T35" s="59">
        <v>1</v>
      </c>
      <c r="U35" s="56">
        <v>0.84750000000000003</v>
      </c>
      <c r="V35" s="59">
        <v>3</v>
      </c>
      <c r="W35" s="56">
        <v>2.5424000000000002</v>
      </c>
      <c r="X35" s="61">
        <v>1055</v>
      </c>
      <c r="Y35" s="62">
        <v>100</v>
      </c>
    </row>
    <row r="36" spans="1:25" s="22" customFormat="1" ht="15" customHeight="1" x14ac:dyDescent="0.25">
      <c r="A36" s="21" t="s">
        <v>16</v>
      </c>
      <c r="B36" s="23" t="s">
        <v>52</v>
      </c>
      <c r="C36" s="36">
        <v>257</v>
      </c>
      <c r="D36" s="34">
        <v>2</v>
      </c>
      <c r="E36" s="26">
        <v>0.7782</v>
      </c>
      <c r="F36" s="27">
        <v>7</v>
      </c>
      <c r="G36" s="26">
        <v>2.7237399999999998</v>
      </c>
      <c r="H36" s="27">
        <v>75</v>
      </c>
      <c r="I36" s="26">
        <v>29.1829</v>
      </c>
      <c r="J36" s="33">
        <v>80</v>
      </c>
      <c r="K36" s="26">
        <v>31.128</v>
      </c>
      <c r="L36" s="33">
        <v>66</v>
      </c>
      <c r="M36" s="26">
        <v>25.680900000000001</v>
      </c>
      <c r="N36" s="27">
        <v>2</v>
      </c>
      <c r="O36" s="26">
        <v>0.7782</v>
      </c>
      <c r="P36" s="35">
        <v>25</v>
      </c>
      <c r="Q36" s="29">
        <v>9.7279999999999998</v>
      </c>
      <c r="R36" s="34">
        <v>34</v>
      </c>
      <c r="S36" s="29">
        <v>13.2296</v>
      </c>
      <c r="T36" s="25">
        <v>3</v>
      </c>
      <c r="U36" s="30">
        <v>1.1673</v>
      </c>
      <c r="V36" s="25">
        <v>20</v>
      </c>
      <c r="W36" s="30">
        <v>7.7820999999999998</v>
      </c>
      <c r="X36" s="31">
        <v>704</v>
      </c>
      <c r="Y36" s="32">
        <v>100</v>
      </c>
    </row>
    <row r="37" spans="1:25" s="22" customFormat="1" ht="15" customHeight="1" x14ac:dyDescent="0.25">
      <c r="A37" s="21" t="s">
        <v>16</v>
      </c>
      <c r="B37" s="57" t="s">
        <v>49</v>
      </c>
      <c r="C37" s="48">
        <v>47</v>
      </c>
      <c r="D37" s="49">
        <v>0</v>
      </c>
      <c r="E37" s="50">
        <v>0</v>
      </c>
      <c r="F37" s="51">
        <v>0</v>
      </c>
      <c r="G37" s="50">
        <v>0</v>
      </c>
      <c r="H37" s="51">
        <v>2</v>
      </c>
      <c r="I37" s="50">
        <v>4.2553000000000001</v>
      </c>
      <c r="J37" s="51">
        <v>2</v>
      </c>
      <c r="K37" s="50">
        <v>4.2549999999999999</v>
      </c>
      <c r="L37" s="51">
        <v>42</v>
      </c>
      <c r="M37" s="50">
        <v>89.361699999999999</v>
      </c>
      <c r="N37" s="52">
        <v>0</v>
      </c>
      <c r="O37" s="50">
        <v>0</v>
      </c>
      <c r="P37" s="58">
        <v>1</v>
      </c>
      <c r="Q37" s="54">
        <v>2.1280000000000001</v>
      </c>
      <c r="R37" s="59">
        <v>11</v>
      </c>
      <c r="S37" s="54">
        <v>23.404299999999999</v>
      </c>
      <c r="T37" s="49">
        <v>2</v>
      </c>
      <c r="U37" s="56">
        <v>4.2553000000000001</v>
      </c>
      <c r="V37" s="49">
        <v>1</v>
      </c>
      <c r="W37" s="56">
        <v>2.1276999999999999</v>
      </c>
      <c r="X37" s="61">
        <v>491</v>
      </c>
      <c r="Y37" s="62">
        <v>100</v>
      </c>
    </row>
    <row r="38" spans="1:25" s="22" customFormat="1" ht="15" customHeight="1" x14ac:dyDescent="0.25">
      <c r="A38" s="21" t="s">
        <v>16</v>
      </c>
      <c r="B38" s="23" t="s">
        <v>50</v>
      </c>
      <c r="C38" s="24">
        <v>296</v>
      </c>
      <c r="D38" s="25">
        <v>1</v>
      </c>
      <c r="E38" s="26">
        <v>0.33779999999999999</v>
      </c>
      <c r="F38" s="27">
        <v>16</v>
      </c>
      <c r="G38" s="26">
        <v>5.4054099999999998</v>
      </c>
      <c r="H38" s="27">
        <v>78</v>
      </c>
      <c r="I38" s="26">
        <v>26.351400000000002</v>
      </c>
      <c r="J38" s="27">
        <v>81</v>
      </c>
      <c r="K38" s="26">
        <v>27.364999999999998</v>
      </c>
      <c r="L38" s="27">
        <v>113</v>
      </c>
      <c r="M38" s="26">
        <v>38.175699999999999</v>
      </c>
      <c r="N38" s="27">
        <v>0</v>
      </c>
      <c r="O38" s="26">
        <v>0</v>
      </c>
      <c r="P38" s="28">
        <v>7</v>
      </c>
      <c r="Q38" s="29">
        <v>2.3650000000000002</v>
      </c>
      <c r="R38" s="34">
        <v>49</v>
      </c>
      <c r="S38" s="29">
        <v>16.554099999999998</v>
      </c>
      <c r="T38" s="25">
        <v>8</v>
      </c>
      <c r="U38" s="30">
        <v>2.7027000000000001</v>
      </c>
      <c r="V38" s="25">
        <v>8</v>
      </c>
      <c r="W38" s="30">
        <v>2.7027000000000001</v>
      </c>
      <c r="X38" s="31">
        <v>2561</v>
      </c>
      <c r="Y38" s="32">
        <v>100</v>
      </c>
    </row>
    <row r="39" spans="1:25" s="22" customFormat="1" ht="15" customHeight="1" x14ac:dyDescent="0.25">
      <c r="A39" s="21" t="s">
        <v>16</v>
      </c>
      <c r="B39" s="57" t="s">
        <v>51</v>
      </c>
      <c r="C39" s="48">
        <v>38</v>
      </c>
      <c r="D39" s="59">
        <v>6</v>
      </c>
      <c r="E39" s="50">
        <v>15.7895</v>
      </c>
      <c r="F39" s="51">
        <v>0</v>
      </c>
      <c r="G39" s="50">
        <v>0</v>
      </c>
      <c r="H39" s="52">
        <v>26</v>
      </c>
      <c r="I39" s="50">
        <v>68.421099999999996</v>
      </c>
      <c r="J39" s="51">
        <v>1</v>
      </c>
      <c r="K39" s="50">
        <v>2.6320000000000001</v>
      </c>
      <c r="L39" s="52">
        <v>5</v>
      </c>
      <c r="M39" s="50">
        <v>13.1579</v>
      </c>
      <c r="N39" s="51">
        <v>0</v>
      </c>
      <c r="O39" s="50">
        <v>0</v>
      </c>
      <c r="P39" s="58">
        <v>0</v>
      </c>
      <c r="Q39" s="54">
        <v>0</v>
      </c>
      <c r="R39" s="49">
        <v>5</v>
      </c>
      <c r="S39" s="54">
        <v>13.1579</v>
      </c>
      <c r="T39" s="49">
        <v>0</v>
      </c>
      <c r="U39" s="56">
        <v>0</v>
      </c>
      <c r="V39" s="49">
        <v>7</v>
      </c>
      <c r="W39" s="56">
        <v>18.421099999999999</v>
      </c>
      <c r="X39" s="61">
        <v>866</v>
      </c>
      <c r="Y39" s="62">
        <v>100</v>
      </c>
    </row>
    <row r="40" spans="1:25" s="22" customFormat="1" ht="15" customHeight="1" x14ac:dyDescent="0.25">
      <c r="A40" s="21" t="s">
        <v>16</v>
      </c>
      <c r="B40" s="23" t="s">
        <v>53</v>
      </c>
      <c r="C40" s="36">
        <v>412</v>
      </c>
      <c r="D40" s="25">
        <v>10</v>
      </c>
      <c r="E40" s="26">
        <v>2.4272</v>
      </c>
      <c r="F40" s="27">
        <v>15</v>
      </c>
      <c r="G40" s="26">
        <v>3.6407799999999999</v>
      </c>
      <c r="H40" s="27">
        <v>79</v>
      </c>
      <c r="I40" s="26">
        <v>19.174800000000001</v>
      </c>
      <c r="J40" s="33">
        <v>107</v>
      </c>
      <c r="K40" s="26">
        <v>25.971</v>
      </c>
      <c r="L40" s="33">
        <v>193</v>
      </c>
      <c r="M40" s="26">
        <v>46.844700000000003</v>
      </c>
      <c r="N40" s="27">
        <v>0</v>
      </c>
      <c r="O40" s="26">
        <v>0</v>
      </c>
      <c r="P40" s="28">
        <v>8</v>
      </c>
      <c r="Q40" s="29">
        <v>1.9419999999999999</v>
      </c>
      <c r="R40" s="34">
        <v>93</v>
      </c>
      <c r="S40" s="29">
        <v>22.572800000000001</v>
      </c>
      <c r="T40" s="25">
        <v>5</v>
      </c>
      <c r="U40" s="30">
        <v>1.2136</v>
      </c>
      <c r="V40" s="25">
        <v>6</v>
      </c>
      <c r="W40" s="30">
        <v>1.4562999999999999</v>
      </c>
      <c r="X40" s="31">
        <v>4873</v>
      </c>
      <c r="Y40" s="32">
        <v>100</v>
      </c>
    </row>
    <row r="41" spans="1:25" s="22" customFormat="1" ht="15" customHeight="1" x14ac:dyDescent="0.25">
      <c r="A41" s="21" t="s">
        <v>16</v>
      </c>
      <c r="B41" s="57" t="s">
        <v>46</v>
      </c>
      <c r="C41" s="48">
        <v>152</v>
      </c>
      <c r="D41" s="59">
        <v>2</v>
      </c>
      <c r="E41" s="50">
        <v>1.3158000000000001</v>
      </c>
      <c r="F41" s="51">
        <v>2</v>
      </c>
      <c r="G41" s="50">
        <v>1.31579</v>
      </c>
      <c r="H41" s="51">
        <v>14</v>
      </c>
      <c r="I41" s="50">
        <v>9.2104999999999997</v>
      </c>
      <c r="J41" s="51">
        <v>86</v>
      </c>
      <c r="K41" s="50">
        <v>56.579000000000001</v>
      </c>
      <c r="L41" s="52">
        <v>40</v>
      </c>
      <c r="M41" s="50">
        <v>26.315799999999999</v>
      </c>
      <c r="N41" s="52">
        <v>0</v>
      </c>
      <c r="O41" s="50">
        <v>0</v>
      </c>
      <c r="P41" s="53">
        <v>8</v>
      </c>
      <c r="Q41" s="54">
        <v>5.2629999999999999</v>
      </c>
      <c r="R41" s="49">
        <v>25</v>
      </c>
      <c r="S41" s="54">
        <v>16.447399999999998</v>
      </c>
      <c r="T41" s="59">
        <v>3</v>
      </c>
      <c r="U41" s="56">
        <v>1.9737</v>
      </c>
      <c r="V41" s="59">
        <v>6</v>
      </c>
      <c r="W41" s="56">
        <v>3.9474</v>
      </c>
      <c r="X41" s="61">
        <v>2661</v>
      </c>
      <c r="Y41" s="62">
        <v>100</v>
      </c>
    </row>
    <row r="42" spans="1:25" s="22" customFormat="1" ht="15" customHeight="1" x14ac:dyDescent="0.25">
      <c r="A42" s="21" t="s">
        <v>16</v>
      </c>
      <c r="B42" s="23" t="s">
        <v>47</v>
      </c>
      <c r="C42" s="36">
        <v>34</v>
      </c>
      <c r="D42" s="25">
        <v>9</v>
      </c>
      <c r="E42" s="26">
        <v>26.470600000000001</v>
      </c>
      <c r="F42" s="27">
        <v>0</v>
      </c>
      <c r="G42" s="26">
        <v>0</v>
      </c>
      <c r="H42" s="27">
        <v>4</v>
      </c>
      <c r="I42" s="26">
        <v>11.764699999999999</v>
      </c>
      <c r="J42" s="33">
        <v>6</v>
      </c>
      <c r="K42" s="26">
        <v>17.646999999999998</v>
      </c>
      <c r="L42" s="33">
        <v>15</v>
      </c>
      <c r="M42" s="26">
        <v>44.117600000000003</v>
      </c>
      <c r="N42" s="33">
        <v>0</v>
      </c>
      <c r="O42" s="26">
        <v>0</v>
      </c>
      <c r="P42" s="28">
        <v>0</v>
      </c>
      <c r="Q42" s="29">
        <v>0</v>
      </c>
      <c r="R42" s="34">
        <v>3</v>
      </c>
      <c r="S42" s="29">
        <v>8.8234999999999992</v>
      </c>
      <c r="T42" s="25">
        <v>0</v>
      </c>
      <c r="U42" s="30">
        <v>0</v>
      </c>
      <c r="V42" s="25">
        <v>1</v>
      </c>
      <c r="W42" s="30">
        <v>2.9411999999999998</v>
      </c>
      <c r="X42" s="31">
        <v>483</v>
      </c>
      <c r="Y42" s="32">
        <v>100</v>
      </c>
    </row>
    <row r="43" spans="1:25" s="22" customFormat="1" ht="15" customHeight="1" x14ac:dyDescent="0.25">
      <c r="A43" s="21" t="s">
        <v>16</v>
      </c>
      <c r="B43" s="57" t="s">
        <v>54</v>
      </c>
      <c r="C43" s="48">
        <v>127</v>
      </c>
      <c r="D43" s="49">
        <v>0</v>
      </c>
      <c r="E43" s="50">
        <v>0</v>
      </c>
      <c r="F43" s="51">
        <v>0</v>
      </c>
      <c r="G43" s="50">
        <v>0</v>
      </c>
      <c r="H43" s="52">
        <v>4</v>
      </c>
      <c r="I43" s="50">
        <v>3.1496</v>
      </c>
      <c r="J43" s="51">
        <v>29</v>
      </c>
      <c r="K43" s="50">
        <v>22.835000000000001</v>
      </c>
      <c r="L43" s="51">
        <v>85</v>
      </c>
      <c r="M43" s="50">
        <v>66.929100000000005</v>
      </c>
      <c r="N43" s="51">
        <v>0</v>
      </c>
      <c r="O43" s="50">
        <v>0</v>
      </c>
      <c r="P43" s="53">
        <v>9</v>
      </c>
      <c r="Q43" s="54">
        <v>7.0869999999999997</v>
      </c>
      <c r="R43" s="59">
        <v>17</v>
      </c>
      <c r="S43" s="54">
        <v>13.3858</v>
      </c>
      <c r="T43" s="59">
        <v>1</v>
      </c>
      <c r="U43" s="56">
        <v>0.78739999999999999</v>
      </c>
      <c r="V43" s="59">
        <v>0</v>
      </c>
      <c r="W43" s="56">
        <v>0</v>
      </c>
      <c r="X43" s="61">
        <v>3593</v>
      </c>
      <c r="Y43" s="62">
        <v>100</v>
      </c>
    </row>
    <row r="44" spans="1:25" s="22" customFormat="1" ht="15" customHeight="1" x14ac:dyDescent="0.25">
      <c r="A44" s="21" t="s">
        <v>16</v>
      </c>
      <c r="B44" s="23" t="s">
        <v>55</v>
      </c>
      <c r="C44" s="24">
        <v>132</v>
      </c>
      <c r="D44" s="25">
        <v>19</v>
      </c>
      <c r="E44" s="26">
        <v>14.3939</v>
      </c>
      <c r="F44" s="33">
        <v>0</v>
      </c>
      <c r="G44" s="26">
        <v>0</v>
      </c>
      <c r="H44" s="27">
        <v>17</v>
      </c>
      <c r="I44" s="26">
        <v>12.8788</v>
      </c>
      <c r="J44" s="27">
        <v>27</v>
      </c>
      <c r="K44" s="26">
        <v>20.454999999999998</v>
      </c>
      <c r="L44" s="27">
        <v>58</v>
      </c>
      <c r="M44" s="26">
        <v>43.939399999999999</v>
      </c>
      <c r="N44" s="33">
        <v>2</v>
      </c>
      <c r="O44" s="26">
        <v>1.5152000000000001</v>
      </c>
      <c r="P44" s="35">
        <v>9</v>
      </c>
      <c r="Q44" s="29">
        <v>6.8179999999999996</v>
      </c>
      <c r="R44" s="34">
        <v>15</v>
      </c>
      <c r="S44" s="29">
        <v>11.3636</v>
      </c>
      <c r="T44" s="34">
        <v>2</v>
      </c>
      <c r="U44" s="30">
        <v>1.5152000000000001</v>
      </c>
      <c r="V44" s="34">
        <v>4</v>
      </c>
      <c r="W44" s="30">
        <v>3.0303</v>
      </c>
      <c r="X44" s="31">
        <v>1816</v>
      </c>
      <c r="Y44" s="32">
        <v>100</v>
      </c>
    </row>
    <row r="45" spans="1:25" s="22" customFormat="1" ht="15" customHeight="1" x14ac:dyDescent="0.25">
      <c r="A45" s="21" t="s">
        <v>16</v>
      </c>
      <c r="B45" s="57" t="s">
        <v>56</v>
      </c>
      <c r="C45" s="48">
        <v>157</v>
      </c>
      <c r="D45" s="59">
        <v>3</v>
      </c>
      <c r="E45" s="50">
        <v>1.9108000000000001</v>
      </c>
      <c r="F45" s="51">
        <v>3</v>
      </c>
      <c r="G45" s="50">
        <v>1.91083</v>
      </c>
      <c r="H45" s="52">
        <v>35</v>
      </c>
      <c r="I45" s="50">
        <v>22.292999999999999</v>
      </c>
      <c r="J45" s="51">
        <v>12</v>
      </c>
      <c r="K45" s="50">
        <v>7.6429999999999998</v>
      </c>
      <c r="L45" s="52">
        <v>96</v>
      </c>
      <c r="M45" s="50">
        <v>61.146500000000003</v>
      </c>
      <c r="N45" s="51">
        <v>0</v>
      </c>
      <c r="O45" s="50">
        <v>0</v>
      </c>
      <c r="P45" s="53">
        <v>8</v>
      </c>
      <c r="Q45" s="54">
        <v>5.0960000000000001</v>
      </c>
      <c r="R45" s="49">
        <v>26</v>
      </c>
      <c r="S45" s="54">
        <v>16.560500000000001</v>
      </c>
      <c r="T45" s="59">
        <v>6</v>
      </c>
      <c r="U45" s="56">
        <v>3.8216999999999999</v>
      </c>
      <c r="V45" s="59">
        <v>9</v>
      </c>
      <c r="W45" s="56">
        <v>5.7324999999999999</v>
      </c>
      <c r="X45" s="61">
        <v>1289</v>
      </c>
      <c r="Y45" s="62">
        <v>100</v>
      </c>
    </row>
    <row r="46" spans="1:25" s="22" customFormat="1" ht="15" customHeight="1" x14ac:dyDescent="0.25">
      <c r="A46" s="21" t="s">
        <v>16</v>
      </c>
      <c r="B46" s="23" t="s">
        <v>57</v>
      </c>
      <c r="C46" s="24">
        <v>186</v>
      </c>
      <c r="D46" s="25">
        <v>2</v>
      </c>
      <c r="E46" s="26">
        <v>1.0752999999999999</v>
      </c>
      <c r="F46" s="27">
        <v>2</v>
      </c>
      <c r="G46" s="26">
        <v>1.0752699999999999</v>
      </c>
      <c r="H46" s="27">
        <v>41</v>
      </c>
      <c r="I46" s="26">
        <v>22.042999999999999</v>
      </c>
      <c r="J46" s="27">
        <v>28</v>
      </c>
      <c r="K46" s="26">
        <v>15.054</v>
      </c>
      <c r="L46" s="33">
        <v>107</v>
      </c>
      <c r="M46" s="26">
        <v>57.526899999999998</v>
      </c>
      <c r="N46" s="33">
        <v>0</v>
      </c>
      <c r="O46" s="26">
        <v>0</v>
      </c>
      <c r="P46" s="35">
        <v>6</v>
      </c>
      <c r="Q46" s="29">
        <v>3.226</v>
      </c>
      <c r="R46" s="25">
        <v>35</v>
      </c>
      <c r="S46" s="29">
        <v>18.8172</v>
      </c>
      <c r="T46" s="25">
        <v>0</v>
      </c>
      <c r="U46" s="30">
        <v>0</v>
      </c>
      <c r="V46" s="25">
        <v>9</v>
      </c>
      <c r="W46" s="30">
        <v>4.8387000000000002</v>
      </c>
      <c r="X46" s="31">
        <v>3006</v>
      </c>
      <c r="Y46" s="32">
        <v>100</v>
      </c>
    </row>
    <row r="47" spans="1:25" s="22" customFormat="1" ht="15" customHeight="1" x14ac:dyDescent="0.25">
      <c r="A47" s="21" t="s">
        <v>16</v>
      </c>
      <c r="B47" s="57" t="s">
        <v>58</v>
      </c>
      <c r="C47" s="60">
        <v>89</v>
      </c>
      <c r="D47" s="49">
        <v>0</v>
      </c>
      <c r="E47" s="50">
        <v>0</v>
      </c>
      <c r="F47" s="52">
        <v>2</v>
      </c>
      <c r="G47" s="50">
        <v>2.2471899999999998</v>
      </c>
      <c r="H47" s="52">
        <v>43</v>
      </c>
      <c r="I47" s="50">
        <v>48.314599999999999</v>
      </c>
      <c r="J47" s="52">
        <v>13</v>
      </c>
      <c r="K47" s="50">
        <v>14.606999999999999</v>
      </c>
      <c r="L47" s="52">
        <v>27</v>
      </c>
      <c r="M47" s="50">
        <v>30.3371</v>
      </c>
      <c r="N47" s="51">
        <v>0</v>
      </c>
      <c r="O47" s="50">
        <v>0</v>
      </c>
      <c r="P47" s="53">
        <v>4</v>
      </c>
      <c r="Q47" s="54">
        <v>4.4939999999999998</v>
      </c>
      <c r="R47" s="59">
        <v>11</v>
      </c>
      <c r="S47" s="54">
        <v>12.3596</v>
      </c>
      <c r="T47" s="49">
        <v>8</v>
      </c>
      <c r="U47" s="56">
        <v>8.9887999999999995</v>
      </c>
      <c r="V47" s="49">
        <v>10</v>
      </c>
      <c r="W47" s="56">
        <v>11.236000000000001</v>
      </c>
      <c r="X47" s="61">
        <v>312</v>
      </c>
      <c r="Y47" s="62">
        <v>100</v>
      </c>
    </row>
    <row r="48" spans="1:25" s="22" customFormat="1" ht="15" customHeight="1" x14ac:dyDescent="0.25">
      <c r="A48" s="21" t="s">
        <v>16</v>
      </c>
      <c r="B48" s="23" t="s">
        <v>59</v>
      </c>
      <c r="C48" s="24">
        <v>57</v>
      </c>
      <c r="D48" s="34">
        <v>0</v>
      </c>
      <c r="E48" s="26">
        <v>0</v>
      </c>
      <c r="F48" s="27">
        <v>0</v>
      </c>
      <c r="G48" s="26">
        <v>0</v>
      </c>
      <c r="H48" s="33">
        <v>2</v>
      </c>
      <c r="I48" s="26">
        <v>3.5087999999999999</v>
      </c>
      <c r="J48" s="27">
        <v>33</v>
      </c>
      <c r="K48" s="26">
        <v>57.895000000000003</v>
      </c>
      <c r="L48" s="27">
        <v>19</v>
      </c>
      <c r="M48" s="26">
        <v>33.333300000000001</v>
      </c>
      <c r="N48" s="33">
        <v>0</v>
      </c>
      <c r="O48" s="26">
        <v>0</v>
      </c>
      <c r="P48" s="35">
        <v>3</v>
      </c>
      <c r="Q48" s="29">
        <v>5.2629999999999999</v>
      </c>
      <c r="R48" s="34">
        <v>6</v>
      </c>
      <c r="S48" s="29">
        <v>10.526300000000001</v>
      </c>
      <c r="T48" s="34">
        <v>1</v>
      </c>
      <c r="U48" s="30">
        <v>1.7544</v>
      </c>
      <c r="V48" s="34">
        <v>1</v>
      </c>
      <c r="W48" s="30">
        <v>1.7544</v>
      </c>
      <c r="X48" s="31">
        <v>1243</v>
      </c>
      <c r="Y48" s="32">
        <v>100</v>
      </c>
    </row>
    <row r="49" spans="1:25" s="22" customFormat="1" ht="15" customHeight="1" x14ac:dyDescent="0.25">
      <c r="A49" s="21" t="s">
        <v>16</v>
      </c>
      <c r="B49" s="57" t="s">
        <v>60</v>
      </c>
      <c r="C49" s="60">
        <v>39</v>
      </c>
      <c r="D49" s="49">
        <v>4</v>
      </c>
      <c r="E49" s="50">
        <v>10.256399999999999</v>
      </c>
      <c r="F49" s="51">
        <v>0</v>
      </c>
      <c r="G49" s="50">
        <v>0</v>
      </c>
      <c r="H49" s="51">
        <v>4</v>
      </c>
      <c r="I49" s="50">
        <v>10.256399999999999</v>
      </c>
      <c r="J49" s="51">
        <v>3</v>
      </c>
      <c r="K49" s="50">
        <v>7.6920000000000002</v>
      </c>
      <c r="L49" s="52">
        <v>27</v>
      </c>
      <c r="M49" s="50">
        <v>69.230800000000002</v>
      </c>
      <c r="N49" s="52">
        <v>0</v>
      </c>
      <c r="O49" s="50">
        <v>0</v>
      </c>
      <c r="P49" s="53">
        <v>1</v>
      </c>
      <c r="Q49" s="54">
        <v>2.5640000000000001</v>
      </c>
      <c r="R49" s="59">
        <v>12</v>
      </c>
      <c r="S49" s="54">
        <v>30.769200000000001</v>
      </c>
      <c r="T49" s="59">
        <v>0</v>
      </c>
      <c r="U49" s="56">
        <v>0</v>
      </c>
      <c r="V49" s="59">
        <v>2</v>
      </c>
      <c r="W49" s="56">
        <v>5.1281999999999996</v>
      </c>
      <c r="X49" s="61">
        <v>698</v>
      </c>
      <c r="Y49" s="62">
        <v>100</v>
      </c>
    </row>
    <row r="50" spans="1:25" s="22" customFormat="1" ht="15" customHeight="1" x14ac:dyDescent="0.25">
      <c r="A50" s="21" t="s">
        <v>16</v>
      </c>
      <c r="B50" s="23" t="s">
        <v>61</v>
      </c>
      <c r="C50" s="24">
        <v>184</v>
      </c>
      <c r="D50" s="25">
        <v>0</v>
      </c>
      <c r="E50" s="26">
        <v>0</v>
      </c>
      <c r="F50" s="27">
        <v>2</v>
      </c>
      <c r="G50" s="26">
        <v>1.0869599999999999</v>
      </c>
      <c r="H50" s="33">
        <v>13</v>
      </c>
      <c r="I50" s="26">
        <v>7.0651999999999999</v>
      </c>
      <c r="J50" s="27">
        <v>87</v>
      </c>
      <c r="K50" s="26">
        <v>47.283000000000001</v>
      </c>
      <c r="L50" s="27">
        <v>77</v>
      </c>
      <c r="M50" s="26">
        <v>41.847799999999999</v>
      </c>
      <c r="N50" s="33">
        <v>0</v>
      </c>
      <c r="O50" s="26">
        <v>0</v>
      </c>
      <c r="P50" s="35">
        <v>5</v>
      </c>
      <c r="Q50" s="29">
        <v>2.7170000000000001</v>
      </c>
      <c r="R50" s="25">
        <v>28</v>
      </c>
      <c r="S50" s="29">
        <v>15.2174</v>
      </c>
      <c r="T50" s="25">
        <v>3</v>
      </c>
      <c r="U50" s="30">
        <v>1.6304000000000001</v>
      </c>
      <c r="V50" s="25">
        <v>5</v>
      </c>
      <c r="W50" s="30">
        <v>2.7174</v>
      </c>
      <c r="X50" s="31">
        <v>1777</v>
      </c>
      <c r="Y50" s="32">
        <v>100</v>
      </c>
    </row>
    <row r="51" spans="1:25" s="22" customFormat="1" ht="15" customHeight="1" x14ac:dyDescent="0.25">
      <c r="A51" s="21" t="s">
        <v>16</v>
      </c>
      <c r="B51" s="57" t="s">
        <v>62</v>
      </c>
      <c r="C51" s="48">
        <v>254</v>
      </c>
      <c r="D51" s="49">
        <v>3</v>
      </c>
      <c r="E51" s="50">
        <v>1.1811</v>
      </c>
      <c r="F51" s="52">
        <v>3</v>
      </c>
      <c r="G51" s="50">
        <v>1.1811</v>
      </c>
      <c r="H51" s="51">
        <v>124</v>
      </c>
      <c r="I51" s="50">
        <v>48.818899999999999</v>
      </c>
      <c r="J51" s="51">
        <v>58</v>
      </c>
      <c r="K51" s="50">
        <v>22.835000000000001</v>
      </c>
      <c r="L51" s="51">
        <v>59</v>
      </c>
      <c r="M51" s="50">
        <v>23.228300000000001</v>
      </c>
      <c r="N51" s="52">
        <v>0</v>
      </c>
      <c r="O51" s="50">
        <v>0</v>
      </c>
      <c r="P51" s="53">
        <v>7</v>
      </c>
      <c r="Q51" s="54">
        <v>2.7559999999999998</v>
      </c>
      <c r="R51" s="49">
        <v>26</v>
      </c>
      <c r="S51" s="54">
        <v>10.2362</v>
      </c>
      <c r="T51" s="49">
        <v>19</v>
      </c>
      <c r="U51" s="56">
        <v>7.4802999999999997</v>
      </c>
      <c r="V51" s="49">
        <v>35</v>
      </c>
      <c r="W51" s="56">
        <v>13.779500000000001</v>
      </c>
      <c r="X51" s="61">
        <v>8758</v>
      </c>
      <c r="Y51" s="62">
        <v>100</v>
      </c>
    </row>
    <row r="52" spans="1:25" s="22" customFormat="1" ht="15" customHeight="1" x14ac:dyDescent="0.25">
      <c r="A52" s="21" t="s">
        <v>16</v>
      </c>
      <c r="B52" s="23" t="s">
        <v>63</v>
      </c>
      <c r="C52" s="24">
        <v>187</v>
      </c>
      <c r="D52" s="34">
        <v>6</v>
      </c>
      <c r="E52" s="26">
        <v>3.2086000000000001</v>
      </c>
      <c r="F52" s="27">
        <v>2</v>
      </c>
      <c r="G52" s="26">
        <v>1.06952</v>
      </c>
      <c r="H52" s="33">
        <v>59</v>
      </c>
      <c r="I52" s="26">
        <v>31.550799999999999</v>
      </c>
      <c r="J52" s="33">
        <v>11</v>
      </c>
      <c r="K52" s="26">
        <v>5.8819999999999997</v>
      </c>
      <c r="L52" s="27">
        <v>100</v>
      </c>
      <c r="M52" s="26">
        <v>53.475900000000003</v>
      </c>
      <c r="N52" s="33">
        <v>3</v>
      </c>
      <c r="O52" s="26">
        <v>1.6043000000000001</v>
      </c>
      <c r="P52" s="28">
        <v>6</v>
      </c>
      <c r="Q52" s="29">
        <v>3.2090000000000001</v>
      </c>
      <c r="R52" s="25">
        <v>33</v>
      </c>
      <c r="S52" s="29">
        <v>17.647099999999998</v>
      </c>
      <c r="T52" s="25">
        <v>0</v>
      </c>
      <c r="U52" s="30">
        <v>0</v>
      </c>
      <c r="V52" s="25">
        <v>15</v>
      </c>
      <c r="W52" s="30">
        <v>8.0213999999999999</v>
      </c>
      <c r="X52" s="31">
        <v>1029</v>
      </c>
      <c r="Y52" s="32">
        <v>100</v>
      </c>
    </row>
    <row r="53" spans="1:25" s="22" customFormat="1" ht="15" customHeight="1" x14ac:dyDescent="0.25">
      <c r="A53" s="21" t="s">
        <v>16</v>
      </c>
      <c r="B53" s="57" t="s">
        <v>64</v>
      </c>
      <c r="C53" s="60">
        <v>92</v>
      </c>
      <c r="D53" s="59">
        <v>0</v>
      </c>
      <c r="E53" s="50">
        <v>0</v>
      </c>
      <c r="F53" s="51">
        <v>1</v>
      </c>
      <c r="G53" s="50">
        <v>1.0869599999999999</v>
      </c>
      <c r="H53" s="52">
        <v>1</v>
      </c>
      <c r="I53" s="50">
        <v>1.087</v>
      </c>
      <c r="J53" s="51">
        <v>2</v>
      </c>
      <c r="K53" s="50">
        <v>2.1739999999999999</v>
      </c>
      <c r="L53" s="52">
        <v>87</v>
      </c>
      <c r="M53" s="50">
        <v>94.565200000000004</v>
      </c>
      <c r="N53" s="52">
        <v>0</v>
      </c>
      <c r="O53" s="50">
        <v>0</v>
      </c>
      <c r="P53" s="53">
        <v>1</v>
      </c>
      <c r="Q53" s="54">
        <v>1.087</v>
      </c>
      <c r="R53" s="59">
        <v>12</v>
      </c>
      <c r="S53" s="54">
        <v>13.0435</v>
      </c>
      <c r="T53" s="49">
        <v>8</v>
      </c>
      <c r="U53" s="56">
        <v>8.6957000000000004</v>
      </c>
      <c r="V53" s="49">
        <v>1</v>
      </c>
      <c r="W53" s="56">
        <v>1.087</v>
      </c>
      <c r="X53" s="61">
        <v>302</v>
      </c>
      <c r="Y53" s="62">
        <v>100</v>
      </c>
    </row>
    <row r="54" spans="1:25" s="22" customFormat="1" ht="15" customHeight="1" x14ac:dyDescent="0.25">
      <c r="A54" s="21" t="s">
        <v>16</v>
      </c>
      <c r="B54" s="23" t="s">
        <v>65</v>
      </c>
      <c r="C54" s="24">
        <v>83</v>
      </c>
      <c r="D54" s="34">
        <v>0</v>
      </c>
      <c r="E54" s="26">
        <v>0</v>
      </c>
      <c r="F54" s="27">
        <v>0</v>
      </c>
      <c r="G54" s="37">
        <v>0</v>
      </c>
      <c r="H54" s="33">
        <v>12</v>
      </c>
      <c r="I54" s="37">
        <v>14.457800000000001</v>
      </c>
      <c r="J54" s="27">
        <v>41</v>
      </c>
      <c r="K54" s="26">
        <v>49.398000000000003</v>
      </c>
      <c r="L54" s="27">
        <v>26</v>
      </c>
      <c r="M54" s="26">
        <v>31.325299999999999</v>
      </c>
      <c r="N54" s="27">
        <v>0</v>
      </c>
      <c r="O54" s="26">
        <v>0</v>
      </c>
      <c r="P54" s="35">
        <v>4</v>
      </c>
      <c r="Q54" s="29">
        <v>4.819</v>
      </c>
      <c r="R54" s="25">
        <v>12</v>
      </c>
      <c r="S54" s="29">
        <v>14.457800000000001</v>
      </c>
      <c r="T54" s="34">
        <v>1</v>
      </c>
      <c r="U54" s="30">
        <v>1.2048000000000001</v>
      </c>
      <c r="V54" s="34">
        <v>7</v>
      </c>
      <c r="W54" s="30">
        <v>8.4337</v>
      </c>
      <c r="X54" s="31">
        <v>1982</v>
      </c>
      <c r="Y54" s="32">
        <v>98.385000000000005</v>
      </c>
    </row>
    <row r="55" spans="1:25" s="22" customFormat="1" ht="15" customHeight="1" x14ac:dyDescent="0.25">
      <c r="A55" s="21" t="s">
        <v>16</v>
      </c>
      <c r="B55" s="57" t="s">
        <v>66</v>
      </c>
      <c r="C55" s="48">
        <v>119</v>
      </c>
      <c r="D55" s="49">
        <v>7</v>
      </c>
      <c r="E55" s="50">
        <v>5.8823999999999996</v>
      </c>
      <c r="F55" s="51">
        <v>4</v>
      </c>
      <c r="G55" s="50">
        <v>3.3613400000000002</v>
      </c>
      <c r="H55" s="52">
        <v>37</v>
      </c>
      <c r="I55" s="50">
        <v>31.092400000000001</v>
      </c>
      <c r="J55" s="52">
        <v>10</v>
      </c>
      <c r="K55" s="50">
        <v>8.4030000000000005</v>
      </c>
      <c r="L55" s="51">
        <v>46</v>
      </c>
      <c r="M55" s="50">
        <v>38.655500000000004</v>
      </c>
      <c r="N55" s="51">
        <v>1</v>
      </c>
      <c r="O55" s="50">
        <v>0.84030000000000005</v>
      </c>
      <c r="P55" s="58">
        <v>14</v>
      </c>
      <c r="Q55" s="54">
        <v>11.765000000000001</v>
      </c>
      <c r="R55" s="49">
        <v>23</v>
      </c>
      <c r="S55" s="54">
        <v>19.3277</v>
      </c>
      <c r="T55" s="59">
        <v>2</v>
      </c>
      <c r="U55" s="56">
        <v>1.6807000000000001</v>
      </c>
      <c r="V55" s="59">
        <v>14</v>
      </c>
      <c r="W55" s="56">
        <v>11.764699999999999</v>
      </c>
      <c r="X55" s="61">
        <v>2339</v>
      </c>
      <c r="Y55" s="62">
        <v>100</v>
      </c>
    </row>
    <row r="56" spans="1:25" s="22" customFormat="1" ht="15" customHeight="1" x14ac:dyDescent="0.25">
      <c r="A56" s="21" t="s">
        <v>16</v>
      </c>
      <c r="B56" s="23" t="s">
        <v>67</v>
      </c>
      <c r="C56" s="24">
        <v>31</v>
      </c>
      <c r="D56" s="25">
        <v>0</v>
      </c>
      <c r="E56" s="26">
        <v>0</v>
      </c>
      <c r="F56" s="27">
        <v>0</v>
      </c>
      <c r="G56" s="26">
        <v>0</v>
      </c>
      <c r="H56" s="27">
        <v>0</v>
      </c>
      <c r="I56" s="26">
        <v>0</v>
      </c>
      <c r="J56" s="33">
        <v>2</v>
      </c>
      <c r="K56" s="26">
        <v>6.452</v>
      </c>
      <c r="L56" s="27">
        <v>28</v>
      </c>
      <c r="M56" s="26">
        <v>90.322599999999994</v>
      </c>
      <c r="N56" s="33">
        <v>0</v>
      </c>
      <c r="O56" s="26">
        <v>0</v>
      </c>
      <c r="P56" s="28">
        <v>1</v>
      </c>
      <c r="Q56" s="29">
        <v>3.226</v>
      </c>
      <c r="R56" s="34">
        <v>3</v>
      </c>
      <c r="S56" s="29">
        <v>9.6774000000000004</v>
      </c>
      <c r="T56" s="34">
        <v>0</v>
      </c>
      <c r="U56" s="30">
        <v>0</v>
      </c>
      <c r="V56" s="34">
        <v>0</v>
      </c>
      <c r="W56" s="30">
        <v>0</v>
      </c>
      <c r="X56" s="31">
        <v>691</v>
      </c>
      <c r="Y56" s="32">
        <v>100</v>
      </c>
    </row>
    <row r="57" spans="1:25" s="22" customFormat="1" ht="15" customHeight="1" x14ac:dyDescent="0.25">
      <c r="A57" s="21" t="s">
        <v>16</v>
      </c>
      <c r="B57" s="57" t="s">
        <v>68</v>
      </c>
      <c r="C57" s="48">
        <v>279</v>
      </c>
      <c r="D57" s="49">
        <v>6</v>
      </c>
      <c r="E57" s="50">
        <v>2.1505000000000001</v>
      </c>
      <c r="F57" s="52">
        <v>1</v>
      </c>
      <c r="G57" s="50">
        <v>0.35842000000000002</v>
      </c>
      <c r="H57" s="51">
        <v>32</v>
      </c>
      <c r="I57" s="50">
        <v>11.4695</v>
      </c>
      <c r="J57" s="51">
        <v>87</v>
      </c>
      <c r="K57" s="50">
        <v>31.183</v>
      </c>
      <c r="L57" s="51">
        <v>141</v>
      </c>
      <c r="M57" s="50">
        <v>50.537599999999998</v>
      </c>
      <c r="N57" s="51">
        <v>0</v>
      </c>
      <c r="O57" s="50">
        <v>0</v>
      </c>
      <c r="P57" s="58">
        <v>12</v>
      </c>
      <c r="Q57" s="54">
        <v>4.3010000000000002</v>
      </c>
      <c r="R57" s="59">
        <v>58</v>
      </c>
      <c r="S57" s="54">
        <v>20.788499999999999</v>
      </c>
      <c r="T57" s="59">
        <v>2</v>
      </c>
      <c r="U57" s="56">
        <v>0.71679999999999999</v>
      </c>
      <c r="V57" s="59">
        <v>7</v>
      </c>
      <c r="W57" s="56">
        <v>2.5089999999999999</v>
      </c>
      <c r="X57" s="61">
        <v>2235</v>
      </c>
      <c r="Y57" s="62">
        <v>99.954999999999998</v>
      </c>
    </row>
    <row r="58" spans="1:25" s="22" customFormat="1" ht="15" customHeight="1" x14ac:dyDescent="0.25">
      <c r="A58" s="21" t="s">
        <v>16</v>
      </c>
      <c r="B58" s="23" t="s">
        <v>69</v>
      </c>
      <c r="C58" s="36">
        <v>15</v>
      </c>
      <c r="D58" s="34">
        <v>0</v>
      </c>
      <c r="E58" s="26">
        <v>0</v>
      </c>
      <c r="F58" s="27">
        <v>0</v>
      </c>
      <c r="G58" s="26">
        <v>0</v>
      </c>
      <c r="H58" s="33">
        <v>3</v>
      </c>
      <c r="I58" s="26">
        <v>20</v>
      </c>
      <c r="J58" s="27">
        <v>1</v>
      </c>
      <c r="K58" s="26">
        <v>6.6669999999999998</v>
      </c>
      <c r="L58" s="27">
        <v>10</v>
      </c>
      <c r="M58" s="26">
        <v>66.666700000000006</v>
      </c>
      <c r="N58" s="27">
        <v>0</v>
      </c>
      <c r="O58" s="26">
        <v>0</v>
      </c>
      <c r="P58" s="35">
        <v>1</v>
      </c>
      <c r="Q58" s="29">
        <v>6.6669999999999998</v>
      </c>
      <c r="R58" s="25">
        <v>2</v>
      </c>
      <c r="S58" s="29">
        <v>13.333299999999999</v>
      </c>
      <c r="T58" s="25">
        <v>0</v>
      </c>
      <c r="U58" s="30">
        <v>0</v>
      </c>
      <c r="V58" s="25">
        <v>1</v>
      </c>
      <c r="W58" s="30">
        <v>6.6666999999999996</v>
      </c>
      <c r="X58" s="31">
        <v>366</v>
      </c>
      <c r="Y58" s="32">
        <v>100</v>
      </c>
    </row>
    <row r="59" spans="1:25" s="22" customFormat="1" ht="15" customHeight="1" thickBot="1" x14ac:dyDescent="0.3">
      <c r="A59" s="21" t="s">
        <v>16</v>
      </c>
      <c r="B59" s="66" t="s">
        <v>71</v>
      </c>
      <c r="C59" s="67">
        <v>0</v>
      </c>
      <c r="D59" s="68">
        <v>0</v>
      </c>
      <c r="E59" s="69">
        <v>0</v>
      </c>
      <c r="F59" s="70">
        <v>0</v>
      </c>
      <c r="G59" s="69">
        <v>0</v>
      </c>
      <c r="H59" s="71">
        <v>0</v>
      </c>
      <c r="I59" s="69">
        <v>0</v>
      </c>
      <c r="J59" s="70">
        <v>0</v>
      </c>
      <c r="K59" s="69">
        <v>0</v>
      </c>
      <c r="L59" s="70">
        <v>0</v>
      </c>
      <c r="M59" s="69">
        <v>0</v>
      </c>
      <c r="N59" s="70">
        <v>0</v>
      </c>
      <c r="O59" s="69">
        <v>0</v>
      </c>
      <c r="P59" s="72">
        <v>0</v>
      </c>
      <c r="Q59" s="69">
        <v>0</v>
      </c>
      <c r="R59" s="74">
        <v>0</v>
      </c>
      <c r="S59" s="69">
        <v>0</v>
      </c>
      <c r="T59" s="74">
        <v>0</v>
      </c>
      <c r="U59" s="69">
        <v>0</v>
      </c>
      <c r="V59" s="74">
        <v>0</v>
      </c>
      <c r="W59" s="69">
        <v>0</v>
      </c>
      <c r="X59" s="76">
        <v>1099</v>
      </c>
      <c r="Y59" s="77">
        <v>100</v>
      </c>
    </row>
    <row r="60" spans="1:25" s="40" customFormat="1" ht="15" customHeight="1" x14ac:dyDescent="0.25">
      <c r="A60" s="42"/>
      <c r="B60" s="43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44"/>
      <c r="W60" s="45"/>
      <c r="X60" s="39"/>
      <c r="Y60" s="39"/>
    </row>
    <row r="61" spans="1:25" s="22" customFormat="1" ht="15" customHeight="1" x14ac:dyDescent="0.25">
      <c r="A61" s="21"/>
      <c r="B61" s="64" t="s">
        <v>76</v>
      </c>
      <c r="C61" s="63"/>
      <c r="D61" s="63"/>
      <c r="E61" s="63"/>
      <c r="F61" s="63"/>
      <c r="G61" s="63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63"/>
      <c r="W61" s="63"/>
      <c r="X61" s="46"/>
      <c r="Y61" s="46"/>
    </row>
    <row r="62" spans="1:25" s="40" customFormat="1" ht="30" customHeight="1" x14ac:dyDescent="0.25">
      <c r="A62" s="42"/>
      <c r="B62" s="93" t="str">
        <f>CONCATENATE("NOTE: Table reads (for 50 states, District of Columbia, and Puerto Rico Totals):  Of all ",IF(ISTEXT(C7),LEFT(C7,3),TEXT(C7,"#,##0"))," public school female students ",LOWER(A7),", ",IF(ISTEXT(D7),LEFT(D7,3),TEXT(D7,"#,##0"))," (", TEXT(E7,"0.0"),"%) were American Indian or Alaska Native, ",IF(ISTEXT(R7),LEFT(R7,3),TEXT(R7,"#,##0"))," (",TEXT(S7,"0.0"),"%) were students with disabilities served under the Individuals with Disabilities Education Act (IDEA), and ",IF(ISTEXT(T7),LEFT(T7,3),TEXT(T7,"#,##0"))," (",TEXT(U7,"0.0"),"%) were students with disabilities served solely under Section 504 of the Rehabilitation Act of 1973.")</f>
        <v>NOTE: Table reads (for 50 states, District of Columbia, and Puerto Rico Totals):  Of all 7,477 public school female students disciplined for engaging in harassment or bullying on the basis of sex, 180 (2.4%) were American Indian or Alaska Native, 1,120 (15.0%) were students with disabilities served under the Individuals with Disabilities Education Act (IDEA), and 159 (2.1%) were students with disabilities served solely under Section 504 of the Rehabilitation Act of 1973.</v>
      </c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</row>
    <row r="63" spans="1:25" s="22" customFormat="1" ht="15" customHeight="1" x14ac:dyDescent="0.25">
      <c r="A63" s="21"/>
      <c r="B63" s="81" t="s">
        <v>73</v>
      </c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46"/>
      <c r="Y63" s="46"/>
    </row>
    <row r="64" spans="1:25" s="40" customFormat="1" ht="14.15" customHeight="1" x14ac:dyDescent="0.25">
      <c r="B64" s="81" t="s">
        <v>72</v>
      </c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39"/>
      <c r="Y64" s="38"/>
    </row>
    <row r="65" spans="1:25" s="40" customFormat="1" ht="15" customHeight="1" x14ac:dyDescent="0.3">
      <c r="A65" s="4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5"/>
      <c r="W65" s="6"/>
      <c r="X65" s="39"/>
      <c r="Y65" s="39"/>
    </row>
  </sheetData>
  <sortState xmlns:xlrd2="http://schemas.microsoft.com/office/spreadsheetml/2017/richdata2" ref="A8:Y59">
    <sortCondition ref="B8:B59"/>
  </sortState>
  <mergeCells count="18">
    <mergeCell ref="B63:W63"/>
    <mergeCell ref="B64:W64"/>
    <mergeCell ref="B4:B5"/>
    <mergeCell ref="C4:C5"/>
    <mergeCell ref="D4:Q4"/>
    <mergeCell ref="R4:S5"/>
    <mergeCell ref="T4:U5"/>
    <mergeCell ref="V4:W5"/>
    <mergeCell ref="B62:Y62"/>
    <mergeCell ref="X4:X5"/>
    <mergeCell ref="Y4:Y5"/>
    <mergeCell ref="D5:E5"/>
    <mergeCell ref="F5:G5"/>
    <mergeCell ref="H5:I5"/>
    <mergeCell ref="J5:K5"/>
    <mergeCell ref="L5:M5"/>
    <mergeCell ref="N5:O5"/>
    <mergeCell ref="P5:Q5"/>
  </mergeCells>
  <phoneticPr fontId="15" type="noConversion"/>
  <printOptions horizontalCentered="1"/>
  <pageMargins left="0.5" right="0.5" top="1" bottom="1" header="0.5" footer="0.5"/>
  <pageSetup paperSize="3" scale="58" orientation="landscape" horizontalDpi="4294967292" verticalDpi="4294967292"/>
  <extLst>
    <ext xmlns:mx="http://schemas.microsoft.com/office/mac/excel/2008/main" uri="{64002731-A6B0-56B0-2670-7721B7C09600}">
      <mx:PLV Mode="0" OnePage="0" WScale="4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Total</vt:lpstr>
      <vt:lpstr>Male</vt:lpstr>
      <vt:lpstr>Female</vt:lpstr>
      <vt:lpstr>Female!Print_Area</vt:lpstr>
      <vt:lpstr>Male!Print_Area</vt:lpstr>
      <vt:lpstr>Total!Print_Area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for Civil Rights</dc:creator>
  <cp:lastModifiedBy>Rosa Olmeda</cp:lastModifiedBy>
  <cp:lastPrinted>2015-09-15T12:45:36Z</cp:lastPrinted>
  <dcterms:created xsi:type="dcterms:W3CDTF">2014-03-02T22:16:30Z</dcterms:created>
  <dcterms:modified xsi:type="dcterms:W3CDTF">2021-05-26T12:39:45Z</dcterms:modified>
</cp:coreProperties>
</file>