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35550" yWindow="-8715" windowWidth="24240" windowHeight="11430" tabRatio="691"/>
  </bookViews>
  <sheets>
    <sheet name="Total" sheetId="56" r:id="rId1"/>
    <sheet name="Male" sheetId="57" r:id="rId2"/>
    <sheet name="Female" sheetId="58" r:id="rId3"/>
    <sheet name="Total with Dis" sheetId="59" r:id="rId4"/>
    <sheet name="Male with Dis" sheetId="60" r:id="rId5"/>
    <sheet name="Female with Dis" sheetId="61" r:id="rId6"/>
    <sheet name="Total no Dis" sheetId="62" r:id="rId7"/>
    <sheet name="Male no Dis" sheetId="63" r:id="rId8"/>
    <sheet name="Female no Dis" sheetId="64"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Total!$A$6:$Y$58</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68" i="64" l="1"/>
  <c r="C68" i="64"/>
  <c r="B60" i="64" s="1"/>
  <c r="D64" i="64"/>
  <c r="C64" i="64"/>
  <c r="B2" i="64"/>
  <c r="D68" i="63"/>
  <c r="C68" i="63"/>
  <c r="B60" i="63" s="1"/>
  <c r="D64" i="63"/>
  <c r="C64" i="63"/>
  <c r="B2" i="63"/>
  <c r="D68" i="62"/>
  <c r="C68" i="62"/>
  <c r="D64" i="62"/>
  <c r="C64" i="62"/>
  <c r="B60" i="62"/>
  <c r="B2" i="62"/>
  <c r="H68" i="61" l="1"/>
  <c r="F68" i="61"/>
  <c r="D68" i="61"/>
  <c r="C68" i="61"/>
  <c r="B64" i="61"/>
  <c r="B63" i="61"/>
  <c r="B2" i="61"/>
  <c r="H68" i="60"/>
  <c r="F68" i="60"/>
  <c r="D68" i="60"/>
  <c r="C68" i="60"/>
  <c r="B63" i="60" s="1"/>
  <c r="B64" i="60"/>
  <c r="B2" i="60"/>
  <c r="H68" i="59"/>
  <c r="F68" i="59"/>
  <c r="D68" i="59"/>
  <c r="C68" i="59"/>
  <c r="B63" i="59" s="1"/>
  <c r="B64" i="59"/>
  <c r="B2" i="59"/>
  <c r="H68" i="58" l="1"/>
  <c r="F68" i="58"/>
  <c r="D68" i="58"/>
  <c r="C68" i="58"/>
  <c r="B63" i="58" s="1"/>
  <c r="A3" i="58"/>
  <c r="B64" i="58" s="1"/>
  <c r="B2" i="58"/>
  <c r="H68" i="57"/>
  <c r="F68" i="57"/>
  <c r="D68" i="57"/>
  <c r="C68" i="57"/>
  <c r="B63" i="57" s="1"/>
  <c r="A3" i="57"/>
  <c r="B64" i="57" s="1"/>
  <c r="B2" i="57"/>
  <c r="H68" i="56"/>
  <c r="F68" i="56"/>
  <c r="D68" i="56"/>
  <c r="C68" i="56"/>
  <c r="B63" i="56"/>
  <c r="A3" i="56"/>
  <c r="B64" i="56" s="1"/>
  <c r="B2" i="56"/>
</calcChain>
</file>

<file path=xl/sharedStrings.xml><?xml version="1.0" encoding="utf-8"?>
<sst xmlns="http://schemas.openxmlformats.org/spreadsheetml/2006/main" count="1269" uniqueCount="87">
  <si>
    <t>State</t>
  </si>
  <si>
    <t>United States</t>
  </si>
  <si>
    <t>Corporal punishment</t>
  </si>
  <si>
    <t>Students With Disabilities Served Only Under Section 504</t>
  </si>
  <si>
    <t>Students  With Disabilities Served Under  IDEA</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</si>
  <si>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</si>
  <si>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</si>
  <si>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</si>
  <si>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</si>
  <si>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</si>
  <si>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</si>
  <si>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</si>
  <si>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</si>
  <si>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</si>
  <si>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family val="2"/>
      </rPr>
      <t>2</t>
    </r>
  </si>
  <si>
    <t>Percent </t>
  </si>
  <si>
    <t>Referral to law enforcement</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</si>
  <si>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</si>
  <si>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</si>
  <si>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</si>
  <si>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</si>
  <si>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</si>
  <si>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</si>
  <si>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</si>
  <si>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</si>
  <si>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</si>
  <si>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</si>
  <si>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</si>
  <si>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</si>
  <si>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</si>
  <si>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</si>
  <si>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</si>
  <si>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</si>
  <si>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</si>
  <si>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</si>
  <si>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</si>
  <si>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</si>
  <si>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</si>
  <si>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</si>
  <si>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</si>
  <si>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</si>
  <si>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</si>
  <si>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</si>
  <si>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</si>
  <si>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</si>
  <si>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</si>
  <si>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</si>
  <si>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</si>
  <si>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</si>
  <si>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</si>
  <si>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</si>
  <si>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</si>
  <si>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</si>
  <si>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</si>
  <si>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</si>
  <si>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</si>
  <si>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</si>
  <si>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</si>
  <si>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</si>
  <si>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</si>
  <si>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</si>
  <si>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</si>
  <si>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</si>
  <si>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</si>
  <si>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</si>
  <si>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</si>
  <si>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</si>
  <si>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</si>
  <si>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Schools</t>
  </si>
  <si>
    <t>Total Students</t>
  </si>
  <si>
    <t>English Language Learners</t>
  </si>
  <si>
    <r>
      <t>Race/Ethnicity of Students With and Without Disabilities Served Under IDEA</t>
    </r>
    <r>
      <rPr>
        <b/>
        <vertAlign val="superscript"/>
        <sz val="10"/>
        <rFont val="Arial"/>
        <family val="2"/>
      </rPr>
      <t>1</t>
    </r>
  </si>
  <si>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</si>
  <si>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</si>
  <si>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</si>
  <si>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 xml:space="preserve">            Data reported in this table represent 100.0% of responding schools.</t>
  </si>
  <si>
    <t>SOURCE: U.S. Department of Education, Office for Civil Rights, Civil Rights Data Collection, 2015-16, available at http://ocrdata.ed.gov. Data notes are available at https://ocrdata.ed.gov/Downloads/Data-Notes-2015-16-CRDC.pdf</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</si>
  <si>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</si>
  <si>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Percentages reflect the race/ethnic composition of students with disabilities served under IDEA.</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</si>
  <si>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</si>
  <si>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English Language Learners With Disabilities </t>
  </si>
  <si>
    <r>
      <t>Race/Ethnicity of Students With Disabilities Served Under IDEA</t>
    </r>
    <r>
      <rPr>
        <b/>
        <vertAlign val="superscript"/>
        <sz val="10"/>
        <rFont val="Arial"/>
        <family val="2"/>
      </rPr>
      <t>1</t>
    </r>
  </si>
  <si>
    <t>Students With Disabilities</t>
  </si>
  <si>
    <t>Percent</t>
  </si>
  <si>
    <t xml:space="preserve">English Language Learners Without Disabilities </t>
  </si>
  <si>
    <t>Race/Ethnicity of Students Without Disabilities</t>
  </si>
  <si>
    <t>Students Without Disabilities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</si>
</sst>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b/>
      <vertAlign val="superscript"/>
      <sz val="10"/>
      <name val="Arial"/>
      <family val="2"/>
    </font>
    <font>
      <sz val="8"/>
      <name val="Calibri"/>
      <family val="2"/>
      <scheme val="minor"/>
    </font>
    <font>
      <b/>
      <sz val="14"/>
      <color rgb="FF333399"/>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theme="0" tint="-4.9958800012207406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07">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quotePrefix="1"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5" fontId="13" fillId="0" borderId="2" xfId="35"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0" borderId="0" xfId="81" applyFont="1" applyFill="1" applyBorder="1"/>
    <xf numFmtId="0" fontId="13" fillId="3" borderId="29" xfId="34" applyFont="1" applyFill="1" applyBorder="1" applyAlignment="1">
      <alignment horizontal="left" vertical="center"/>
    </xf>
    <xf numFmtId="164" fontId="13" fillId="3" borderId="20" xfId="35" applyNumberFormat="1" applyFont="1" applyFill="1" applyBorder="1" applyAlignment="1">
      <alignment horizontal="right"/>
    </xf>
    <xf numFmtId="0" fontId="13" fillId="3" borderId="0" xfId="81" applyFont="1" applyFill="1" applyBorder="1"/>
    <xf numFmtId="164" fontId="13" fillId="3" borderId="20" xfId="35" quotePrefix="1" applyNumberFormat="1" applyFont="1" applyFill="1" applyBorder="1" applyAlignment="1">
      <alignment horizontal="right"/>
    </xf>
    <xf numFmtId="0" fontId="13" fillId="0" borderId="2" xfId="81" applyFont="1" applyFill="1" applyBorder="1"/>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164" fontId="6" fillId="0" borderId="0" xfId="35" applyNumberFormat="1" applyFont="1"/>
    <xf numFmtId="0" fontId="13" fillId="0" borderId="0" xfId="33" applyFont="1" applyFill="1" applyBorder="1" applyAlignment="1">
      <alignment vertical="center"/>
    </xf>
    <xf numFmtId="0" fontId="6" fillId="2" borderId="0" xfId="35" applyFont="1" applyFill="1" applyBorder="1" applyAlignment="1">
      <alignment horizontal="right"/>
    </xf>
    <xf numFmtId="0" fontId="18" fillId="0" borderId="0" xfId="36" applyFont="1" applyAlignment="1">
      <alignment wrapText="1"/>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0" fontId="13" fillId="0" borderId="0" xfId="33" applyFont="1" applyFill="1" applyBorder="1" applyAlignment="1">
      <alignment vertical="center"/>
    </xf>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cellStyle name="Normal 3" xfId="35"/>
    <cellStyle name="Normal 6" xfId="34"/>
    <cellStyle name="Normal 9" xfId="36"/>
    <cellStyle name="Normal 9 2"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9"/>
  <sheetViews>
    <sheetView showGridLines="0" tabSelected="1" zoomScale="80" zoomScaleNormal="80" workbookViewId="0"/>
  </sheetViews>
  <sheetFormatPr defaultColWidth="10.140625" defaultRowHeight="15" customHeight="1" x14ac:dyDescent="0.2"/>
  <cols>
    <col min="1" max="1" width="2.85546875" style="36" customWidth="1"/>
    <col min="2" max="2" width="19.140625" style="6" customWidth="1"/>
    <col min="3" max="21" width="13.5703125" style="6" customWidth="1"/>
    <col min="22" max="22" width="13.5703125" style="5" customWidth="1"/>
    <col min="23" max="23" width="13.5703125" style="37" customWidth="1"/>
    <col min="24" max="25" width="13.57031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students with and without disabilities receiving ",LOWER(A7), " by race/ethnicity, disability status, and English proficiency, by state: School Year 2015-16")</f>
        <v>Number and percentage of public school students with and without disabilities receiving referral to law enforcement by race/ethnicity, disability status, and English proficiency, by state: School Year 2015-16</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82">
        <f>C7-T7</f>
        <v>199615</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69</v>
      </c>
      <c r="D4" s="103" t="s">
        <v>71</v>
      </c>
      <c r="E4" s="104"/>
      <c r="F4" s="104"/>
      <c r="G4" s="104"/>
      <c r="H4" s="104"/>
      <c r="I4" s="104"/>
      <c r="J4" s="104"/>
      <c r="K4" s="104"/>
      <c r="L4" s="104"/>
      <c r="M4" s="104"/>
      <c r="N4" s="104"/>
      <c r="O4" s="104"/>
      <c r="P4" s="104"/>
      <c r="Q4" s="105"/>
      <c r="R4" s="92" t="s">
        <v>4</v>
      </c>
      <c r="S4" s="93"/>
      <c r="T4" s="92" t="s">
        <v>3</v>
      </c>
      <c r="U4" s="93"/>
      <c r="V4" s="92" t="s">
        <v>70</v>
      </c>
      <c r="W4" s="93"/>
      <c r="X4" s="86" t="s">
        <v>68</v>
      </c>
      <c r="Y4" s="96" t="s">
        <v>5</v>
      </c>
    </row>
    <row r="5" spans="1:25" s="12" customFormat="1" ht="24.95" customHeight="1" x14ac:dyDescent="0.2">
      <c r="A5" s="11"/>
      <c r="B5" s="89"/>
      <c r="C5" s="91"/>
      <c r="D5" s="98" t="s">
        <v>6</v>
      </c>
      <c r="E5" s="99"/>
      <c r="F5" s="100" t="s">
        <v>7</v>
      </c>
      <c r="G5" s="99"/>
      <c r="H5" s="101" t="s">
        <v>8</v>
      </c>
      <c r="I5" s="99"/>
      <c r="J5" s="101" t="s">
        <v>9</v>
      </c>
      <c r="K5" s="99"/>
      <c r="L5" s="101" t="s">
        <v>10</v>
      </c>
      <c r="M5" s="99"/>
      <c r="N5" s="101" t="s">
        <v>11</v>
      </c>
      <c r="O5" s="99"/>
      <c r="P5" s="101" t="s">
        <v>12</v>
      </c>
      <c r="Q5" s="102"/>
      <c r="R5" s="94"/>
      <c r="S5" s="95"/>
      <c r="T5" s="94"/>
      <c r="U5" s="95"/>
      <c r="V5" s="94"/>
      <c r="W5" s="95"/>
      <c r="X5" s="87"/>
      <c r="Y5" s="97"/>
    </row>
    <row r="6" spans="1:25" s="12" customFormat="1" ht="15" customHeight="1" thickBot="1" x14ac:dyDescent="0.25">
      <c r="A6" s="11"/>
      <c r="B6" s="13"/>
      <c r="C6" s="14"/>
      <c r="D6" s="15" t="s">
        <v>13</v>
      </c>
      <c r="E6" s="17" t="s">
        <v>15</v>
      </c>
      <c r="F6" s="18" t="s">
        <v>13</v>
      </c>
      <c r="G6" s="17" t="s">
        <v>15</v>
      </c>
      <c r="H6" s="18" t="s">
        <v>13</v>
      </c>
      <c r="I6" s="17" t="s">
        <v>15</v>
      </c>
      <c r="J6" s="18" t="s">
        <v>13</v>
      </c>
      <c r="K6" s="17" t="s">
        <v>15</v>
      </c>
      <c r="L6" s="18" t="s">
        <v>13</v>
      </c>
      <c r="M6" s="17" t="s">
        <v>15</v>
      </c>
      <c r="N6" s="18" t="s">
        <v>13</v>
      </c>
      <c r="O6" s="17" t="s">
        <v>15</v>
      </c>
      <c r="P6" s="18" t="s">
        <v>13</v>
      </c>
      <c r="Q6" s="19" t="s">
        <v>15</v>
      </c>
      <c r="R6" s="15" t="s">
        <v>13</v>
      </c>
      <c r="S6" s="16" t="s">
        <v>14</v>
      </c>
      <c r="T6" s="15" t="s">
        <v>13</v>
      </c>
      <c r="U6" s="16" t="s">
        <v>14</v>
      </c>
      <c r="V6" s="18" t="s">
        <v>13</v>
      </c>
      <c r="W6" s="16" t="s">
        <v>14</v>
      </c>
      <c r="X6" s="20"/>
      <c r="Y6" s="21"/>
    </row>
    <row r="7" spans="1:25" s="24" customFormat="1" ht="15" customHeight="1" x14ac:dyDescent="0.2">
      <c r="A7" s="22" t="s">
        <v>16</v>
      </c>
      <c r="B7" s="63" t="s">
        <v>1</v>
      </c>
      <c r="C7" s="64">
        <v>204497</v>
      </c>
      <c r="D7" s="72">
        <v>3573</v>
      </c>
      <c r="E7" s="73">
        <v>1.7899</v>
      </c>
      <c r="F7" s="74">
        <v>2752</v>
      </c>
      <c r="G7" s="73">
        <v>1.3787</v>
      </c>
      <c r="H7" s="74">
        <v>49916</v>
      </c>
      <c r="I7" s="73">
        <v>25.0061</v>
      </c>
      <c r="J7" s="74">
        <v>61851</v>
      </c>
      <c r="K7" s="73">
        <v>30.985099999999999</v>
      </c>
      <c r="L7" s="74">
        <v>73333</v>
      </c>
      <c r="M7" s="73">
        <v>36.737200000000001</v>
      </c>
      <c r="N7" s="75">
        <v>722</v>
      </c>
      <c r="O7" s="73">
        <v>0.36170000000000002</v>
      </c>
      <c r="P7" s="76">
        <v>7468</v>
      </c>
      <c r="Q7" s="69">
        <v>3.7412000000000001</v>
      </c>
      <c r="R7" s="68">
        <v>52746</v>
      </c>
      <c r="S7" s="70">
        <v>25.792999999999999</v>
      </c>
      <c r="T7" s="68">
        <v>4882</v>
      </c>
      <c r="U7" s="69">
        <v>2.3873000000000002</v>
      </c>
      <c r="V7" s="68">
        <v>12733</v>
      </c>
      <c r="W7" s="69">
        <v>6.2264999999999997</v>
      </c>
      <c r="X7" s="80">
        <v>96360</v>
      </c>
      <c r="Y7" s="81">
        <v>99.963999999999999</v>
      </c>
    </row>
    <row r="8" spans="1:25" s="24" customFormat="1" ht="15" customHeight="1" x14ac:dyDescent="0.2">
      <c r="A8" s="22" t="s">
        <v>2</v>
      </c>
      <c r="B8" s="62" t="s">
        <v>18</v>
      </c>
      <c r="C8" s="39">
        <v>1852</v>
      </c>
      <c r="D8" s="40">
        <v>16</v>
      </c>
      <c r="E8" s="42">
        <v>0.87</v>
      </c>
      <c r="F8" s="44">
        <v>8</v>
      </c>
      <c r="G8" s="42">
        <v>0.435</v>
      </c>
      <c r="H8" s="43">
        <v>58</v>
      </c>
      <c r="I8" s="42">
        <v>3.1539000000000001</v>
      </c>
      <c r="J8" s="44">
        <v>1024</v>
      </c>
      <c r="K8" s="42">
        <v>55.682400000000001</v>
      </c>
      <c r="L8" s="44">
        <v>712</v>
      </c>
      <c r="M8" s="42">
        <v>38.716700000000003</v>
      </c>
      <c r="N8" s="44">
        <v>1</v>
      </c>
      <c r="O8" s="42">
        <v>5.4399999999999997E-2</v>
      </c>
      <c r="P8" s="48">
        <v>20</v>
      </c>
      <c r="Q8" s="41">
        <v>1.08755</v>
      </c>
      <c r="R8" s="47">
        <v>411</v>
      </c>
      <c r="S8" s="46">
        <v>22.1922</v>
      </c>
      <c r="T8" s="40">
        <v>13</v>
      </c>
      <c r="U8" s="41">
        <v>0.70189999999999997</v>
      </c>
      <c r="V8" s="40">
        <v>47</v>
      </c>
      <c r="W8" s="41">
        <v>2.5377999999999998</v>
      </c>
      <c r="X8" s="25">
        <v>1400</v>
      </c>
      <c r="Y8" s="26">
        <v>100</v>
      </c>
    </row>
    <row r="9" spans="1:25" s="24" customFormat="1" ht="15" customHeight="1" x14ac:dyDescent="0.2">
      <c r="A9" s="22" t="s">
        <v>2</v>
      </c>
      <c r="B9" s="65" t="s">
        <v>17</v>
      </c>
      <c r="C9" s="64">
        <v>329</v>
      </c>
      <c r="D9" s="72">
        <v>148</v>
      </c>
      <c r="E9" s="73">
        <v>45.122</v>
      </c>
      <c r="F9" s="74">
        <v>6</v>
      </c>
      <c r="G9" s="73">
        <v>1.8292999999999999</v>
      </c>
      <c r="H9" s="74">
        <v>15</v>
      </c>
      <c r="I9" s="73">
        <v>4.5731999999999999</v>
      </c>
      <c r="J9" s="75">
        <v>14</v>
      </c>
      <c r="K9" s="73">
        <v>4.2683</v>
      </c>
      <c r="L9" s="75">
        <v>115</v>
      </c>
      <c r="M9" s="73">
        <v>35.061</v>
      </c>
      <c r="N9" s="74">
        <v>7</v>
      </c>
      <c r="O9" s="73">
        <v>2.1341000000000001</v>
      </c>
      <c r="P9" s="77">
        <v>23</v>
      </c>
      <c r="Q9" s="69">
        <v>7.0122</v>
      </c>
      <c r="R9" s="71">
        <v>64</v>
      </c>
      <c r="S9" s="70">
        <v>19.4529</v>
      </c>
      <c r="T9" s="71">
        <v>1</v>
      </c>
      <c r="U9" s="69">
        <v>0.30399999999999999</v>
      </c>
      <c r="V9" s="71">
        <v>49</v>
      </c>
      <c r="W9" s="69">
        <v>14.893599999999999</v>
      </c>
      <c r="X9" s="80">
        <v>503</v>
      </c>
      <c r="Y9" s="81">
        <v>100</v>
      </c>
    </row>
    <row r="10" spans="1:25" s="24" customFormat="1" ht="15" customHeight="1" x14ac:dyDescent="0.2">
      <c r="A10" s="22" t="s">
        <v>2</v>
      </c>
      <c r="B10" s="62" t="s">
        <v>20</v>
      </c>
      <c r="C10" s="39">
        <v>4125</v>
      </c>
      <c r="D10" s="47">
        <v>503</v>
      </c>
      <c r="E10" s="42">
        <v>12.370900000000001</v>
      </c>
      <c r="F10" s="44">
        <v>33</v>
      </c>
      <c r="G10" s="42">
        <v>0.81159999999999999</v>
      </c>
      <c r="H10" s="43">
        <v>2063</v>
      </c>
      <c r="I10" s="42">
        <v>50.7378</v>
      </c>
      <c r="J10" s="44">
        <v>335</v>
      </c>
      <c r="K10" s="42">
        <v>8.2391000000000005</v>
      </c>
      <c r="L10" s="43">
        <v>1048</v>
      </c>
      <c r="M10" s="42">
        <v>25.774699999999999</v>
      </c>
      <c r="N10" s="43">
        <v>10</v>
      </c>
      <c r="O10" s="42">
        <v>0.24590000000000001</v>
      </c>
      <c r="P10" s="45">
        <v>74</v>
      </c>
      <c r="Q10" s="41">
        <v>1.8199700000000001</v>
      </c>
      <c r="R10" s="47">
        <v>800</v>
      </c>
      <c r="S10" s="46">
        <v>19.393899999999999</v>
      </c>
      <c r="T10" s="47">
        <v>59</v>
      </c>
      <c r="U10" s="41">
        <v>1.4302999999999999</v>
      </c>
      <c r="V10" s="47">
        <v>212</v>
      </c>
      <c r="W10" s="41">
        <v>5.1394000000000002</v>
      </c>
      <c r="X10" s="25">
        <v>1977</v>
      </c>
      <c r="Y10" s="26">
        <v>100</v>
      </c>
    </row>
    <row r="11" spans="1:25" s="24" customFormat="1" ht="15" customHeight="1" x14ac:dyDescent="0.2">
      <c r="A11" s="22" t="s">
        <v>2</v>
      </c>
      <c r="B11" s="65" t="s">
        <v>19</v>
      </c>
      <c r="C11" s="64">
        <v>1322</v>
      </c>
      <c r="D11" s="72">
        <v>10</v>
      </c>
      <c r="E11" s="73">
        <v>0.77459999999999996</v>
      </c>
      <c r="F11" s="75">
        <v>3</v>
      </c>
      <c r="G11" s="73">
        <v>0.2324</v>
      </c>
      <c r="H11" s="74">
        <v>177</v>
      </c>
      <c r="I11" s="73">
        <v>13.7103</v>
      </c>
      <c r="J11" s="74">
        <v>450</v>
      </c>
      <c r="K11" s="73">
        <v>34.856699999999996</v>
      </c>
      <c r="L11" s="74">
        <v>611</v>
      </c>
      <c r="M11" s="73">
        <v>47.3277</v>
      </c>
      <c r="N11" s="74">
        <v>16</v>
      </c>
      <c r="O11" s="73">
        <v>1.2393000000000001</v>
      </c>
      <c r="P11" s="77">
        <v>24</v>
      </c>
      <c r="Q11" s="69">
        <v>1.8590199999999999</v>
      </c>
      <c r="R11" s="72">
        <v>223</v>
      </c>
      <c r="S11" s="70">
        <v>16.868400000000001</v>
      </c>
      <c r="T11" s="71">
        <v>31</v>
      </c>
      <c r="U11" s="69">
        <v>2.3449</v>
      </c>
      <c r="V11" s="71">
        <v>103</v>
      </c>
      <c r="W11" s="69">
        <v>7.7911999999999999</v>
      </c>
      <c r="X11" s="80">
        <v>1092</v>
      </c>
      <c r="Y11" s="81">
        <v>100</v>
      </c>
    </row>
    <row r="12" spans="1:25" s="24" customFormat="1" ht="15" customHeight="1" x14ac:dyDescent="0.2">
      <c r="A12" s="22" t="s">
        <v>2</v>
      </c>
      <c r="B12" s="62" t="s">
        <v>21</v>
      </c>
      <c r="C12" s="39">
        <v>24897</v>
      </c>
      <c r="D12" s="40">
        <v>173</v>
      </c>
      <c r="E12" s="42">
        <v>0.70679999999999998</v>
      </c>
      <c r="F12" s="43">
        <v>889</v>
      </c>
      <c r="G12" s="42">
        <v>3.6318000000000001</v>
      </c>
      <c r="H12" s="44">
        <v>14333</v>
      </c>
      <c r="I12" s="42">
        <v>58.554600000000001</v>
      </c>
      <c r="J12" s="44">
        <v>3935</v>
      </c>
      <c r="K12" s="42">
        <v>16.075700000000001</v>
      </c>
      <c r="L12" s="44">
        <v>3821</v>
      </c>
      <c r="M12" s="42">
        <v>15.6099</v>
      </c>
      <c r="N12" s="43">
        <v>162</v>
      </c>
      <c r="O12" s="42">
        <v>0.66180000000000005</v>
      </c>
      <c r="P12" s="48">
        <v>1165</v>
      </c>
      <c r="Q12" s="41">
        <v>4.7593800000000002</v>
      </c>
      <c r="R12" s="40">
        <v>6029</v>
      </c>
      <c r="S12" s="46">
        <v>24.215800000000002</v>
      </c>
      <c r="T12" s="47">
        <v>419</v>
      </c>
      <c r="U12" s="41">
        <v>1.6829000000000001</v>
      </c>
      <c r="V12" s="47">
        <v>2761</v>
      </c>
      <c r="W12" s="41">
        <v>11.089700000000001</v>
      </c>
      <c r="X12" s="25">
        <v>10138</v>
      </c>
      <c r="Y12" s="26">
        <v>100</v>
      </c>
    </row>
    <row r="13" spans="1:25" s="24" customFormat="1" ht="15" customHeight="1" x14ac:dyDescent="0.2">
      <c r="A13" s="22" t="s">
        <v>2</v>
      </c>
      <c r="B13" s="65" t="s">
        <v>22</v>
      </c>
      <c r="C13" s="64">
        <v>4542</v>
      </c>
      <c r="D13" s="72">
        <v>40</v>
      </c>
      <c r="E13" s="73">
        <v>0.88929999999999998</v>
      </c>
      <c r="F13" s="75">
        <v>50</v>
      </c>
      <c r="G13" s="73">
        <v>1.1115999999999999</v>
      </c>
      <c r="H13" s="74">
        <v>1850</v>
      </c>
      <c r="I13" s="73">
        <v>41.129399999999997</v>
      </c>
      <c r="J13" s="75">
        <v>453</v>
      </c>
      <c r="K13" s="73">
        <v>10.071099999999999</v>
      </c>
      <c r="L13" s="74">
        <v>1945</v>
      </c>
      <c r="M13" s="73">
        <v>43.241399999999999</v>
      </c>
      <c r="N13" s="74">
        <v>3</v>
      </c>
      <c r="O13" s="73">
        <v>6.6699999999999995E-2</v>
      </c>
      <c r="P13" s="76">
        <v>157</v>
      </c>
      <c r="Q13" s="69">
        <v>3.49044</v>
      </c>
      <c r="R13" s="71">
        <v>618</v>
      </c>
      <c r="S13" s="70">
        <v>13.606299999999999</v>
      </c>
      <c r="T13" s="72">
        <v>44</v>
      </c>
      <c r="U13" s="69">
        <v>0.96870000000000001</v>
      </c>
      <c r="V13" s="72">
        <v>868</v>
      </c>
      <c r="W13" s="69">
        <v>19.110499999999998</v>
      </c>
      <c r="X13" s="80">
        <v>1868</v>
      </c>
      <c r="Y13" s="81">
        <v>100</v>
      </c>
    </row>
    <row r="14" spans="1:25" s="24" customFormat="1" ht="15" customHeight="1" x14ac:dyDescent="0.2">
      <c r="A14" s="22" t="s">
        <v>2</v>
      </c>
      <c r="B14" s="62" t="s">
        <v>23</v>
      </c>
      <c r="C14" s="49">
        <v>2048</v>
      </c>
      <c r="D14" s="40">
        <v>7</v>
      </c>
      <c r="E14" s="42">
        <v>0.35260000000000002</v>
      </c>
      <c r="F14" s="44">
        <v>28</v>
      </c>
      <c r="G14" s="42">
        <v>1.4106000000000001</v>
      </c>
      <c r="H14" s="43">
        <v>677</v>
      </c>
      <c r="I14" s="42">
        <v>34.105800000000002</v>
      </c>
      <c r="J14" s="43">
        <v>538</v>
      </c>
      <c r="K14" s="42">
        <v>27.103300000000001</v>
      </c>
      <c r="L14" s="43">
        <v>670</v>
      </c>
      <c r="M14" s="42">
        <v>33.753100000000003</v>
      </c>
      <c r="N14" s="44">
        <v>1</v>
      </c>
      <c r="O14" s="42">
        <v>5.04E-2</v>
      </c>
      <c r="P14" s="45">
        <v>64</v>
      </c>
      <c r="Q14" s="41">
        <v>3.22418</v>
      </c>
      <c r="R14" s="40">
        <v>636</v>
      </c>
      <c r="S14" s="46">
        <v>31.0547</v>
      </c>
      <c r="T14" s="47">
        <v>63</v>
      </c>
      <c r="U14" s="41">
        <v>3.0762</v>
      </c>
      <c r="V14" s="47">
        <v>137</v>
      </c>
      <c r="W14" s="41">
        <v>6.6894999999999998</v>
      </c>
      <c r="X14" s="25">
        <v>1238</v>
      </c>
      <c r="Y14" s="26">
        <v>100</v>
      </c>
    </row>
    <row r="15" spans="1:25" s="24" customFormat="1" ht="15" customHeight="1" x14ac:dyDescent="0.2">
      <c r="A15" s="22" t="s">
        <v>2</v>
      </c>
      <c r="B15" s="65" t="s">
        <v>25</v>
      </c>
      <c r="C15" s="66">
        <v>1456</v>
      </c>
      <c r="D15" s="72">
        <v>8</v>
      </c>
      <c r="E15" s="73">
        <v>0.56140000000000001</v>
      </c>
      <c r="F15" s="74">
        <v>13</v>
      </c>
      <c r="G15" s="73">
        <v>0.9123</v>
      </c>
      <c r="H15" s="74">
        <v>166</v>
      </c>
      <c r="I15" s="73">
        <v>11.649100000000001</v>
      </c>
      <c r="J15" s="75">
        <v>795</v>
      </c>
      <c r="K15" s="73">
        <v>55.789499999999997</v>
      </c>
      <c r="L15" s="74">
        <v>414</v>
      </c>
      <c r="M15" s="73">
        <v>29.052600000000002</v>
      </c>
      <c r="N15" s="75">
        <v>1</v>
      </c>
      <c r="O15" s="73">
        <v>7.0199999999999999E-2</v>
      </c>
      <c r="P15" s="76">
        <v>28</v>
      </c>
      <c r="Q15" s="69">
        <v>1.9649099999999999</v>
      </c>
      <c r="R15" s="72">
        <v>453</v>
      </c>
      <c r="S15" s="70">
        <v>31.1126</v>
      </c>
      <c r="T15" s="71">
        <v>31</v>
      </c>
      <c r="U15" s="69">
        <v>2.1291000000000002</v>
      </c>
      <c r="V15" s="71">
        <v>45</v>
      </c>
      <c r="W15" s="69">
        <v>3.0907</v>
      </c>
      <c r="X15" s="80">
        <v>235</v>
      </c>
      <c r="Y15" s="81">
        <v>100</v>
      </c>
    </row>
    <row r="16" spans="1:25" s="24" customFormat="1" ht="15" customHeight="1" x14ac:dyDescent="0.2">
      <c r="A16" s="22" t="s">
        <v>2</v>
      </c>
      <c r="B16" s="62" t="s">
        <v>24</v>
      </c>
      <c r="C16" s="49">
        <v>184</v>
      </c>
      <c r="D16" s="47">
        <v>0</v>
      </c>
      <c r="E16" s="42">
        <v>0</v>
      </c>
      <c r="F16" s="43">
        <v>0</v>
      </c>
      <c r="G16" s="42">
        <v>0</v>
      </c>
      <c r="H16" s="44">
        <v>10</v>
      </c>
      <c r="I16" s="42">
        <v>5.4348000000000001</v>
      </c>
      <c r="J16" s="43">
        <v>174</v>
      </c>
      <c r="K16" s="42">
        <v>94.565200000000004</v>
      </c>
      <c r="L16" s="44">
        <v>0</v>
      </c>
      <c r="M16" s="42">
        <v>0</v>
      </c>
      <c r="N16" s="43">
        <v>0</v>
      </c>
      <c r="O16" s="42">
        <v>0</v>
      </c>
      <c r="P16" s="45">
        <v>0</v>
      </c>
      <c r="Q16" s="41">
        <v>0</v>
      </c>
      <c r="R16" s="40">
        <v>49</v>
      </c>
      <c r="S16" s="46">
        <v>26.630400000000002</v>
      </c>
      <c r="T16" s="40">
        <v>0</v>
      </c>
      <c r="U16" s="41">
        <v>0</v>
      </c>
      <c r="V16" s="40">
        <v>8</v>
      </c>
      <c r="W16" s="41">
        <v>4.3478000000000003</v>
      </c>
      <c r="X16" s="25">
        <v>221</v>
      </c>
      <c r="Y16" s="26">
        <v>100</v>
      </c>
    </row>
    <row r="17" spans="1:25" s="24" customFormat="1" ht="15" customHeight="1" x14ac:dyDescent="0.2">
      <c r="A17" s="22" t="s">
        <v>2</v>
      </c>
      <c r="B17" s="65" t="s">
        <v>26</v>
      </c>
      <c r="C17" s="64">
        <v>19034</v>
      </c>
      <c r="D17" s="72">
        <v>78</v>
      </c>
      <c r="E17" s="73">
        <v>0.43680000000000002</v>
      </c>
      <c r="F17" s="75">
        <v>120</v>
      </c>
      <c r="G17" s="73">
        <v>0.67200000000000004</v>
      </c>
      <c r="H17" s="74">
        <v>3843</v>
      </c>
      <c r="I17" s="73">
        <v>21.521000000000001</v>
      </c>
      <c r="J17" s="75">
        <v>7461</v>
      </c>
      <c r="K17" s="73">
        <v>41.7819</v>
      </c>
      <c r="L17" s="75">
        <v>5712</v>
      </c>
      <c r="M17" s="73">
        <v>31.987500000000001</v>
      </c>
      <c r="N17" s="75">
        <v>18</v>
      </c>
      <c r="O17" s="73">
        <v>0.1008</v>
      </c>
      <c r="P17" s="77">
        <v>625</v>
      </c>
      <c r="Q17" s="69">
        <v>3.5000300000000002</v>
      </c>
      <c r="R17" s="72">
        <v>4474</v>
      </c>
      <c r="S17" s="70">
        <v>23.505299999999998</v>
      </c>
      <c r="T17" s="72">
        <v>1177</v>
      </c>
      <c r="U17" s="69">
        <v>6.1837</v>
      </c>
      <c r="V17" s="72">
        <v>721</v>
      </c>
      <c r="W17" s="69">
        <v>3.7879999999999998</v>
      </c>
      <c r="X17" s="80">
        <v>3952</v>
      </c>
      <c r="Y17" s="81">
        <v>100</v>
      </c>
    </row>
    <row r="18" spans="1:25" s="24" customFormat="1" ht="15" customHeight="1" x14ac:dyDescent="0.2">
      <c r="A18" s="22" t="s">
        <v>2</v>
      </c>
      <c r="B18" s="62" t="s">
        <v>27</v>
      </c>
      <c r="C18" s="39">
        <v>5899</v>
      </c>
      <c r="D18" s="47">
        <v>16</v>
      </c>
      <c r="E18" s="42">
        <v>0.27779999999999999</v>
      </c>
      <c r="F18" s="44">
        <v>42</v>
      </c>
      <c r="G18" s="42">
        <v>0.72929999999999995</v>
      </c>
      <c r="H18" s="44">
        <v>507</v>
      </c>
      <c r="I18" s="42">
        <v>8.8035999999999994</v>
      </c>
      <c r="J18" s="44">
        <v>3393</v>
      </c>
      <c r="K18" s="42">
        <v>58.916499999999999</v>
      </c>
      <c r="L18" s="44">
        <v>1594</v>
      </c>
      <c r="M18" s="42">
        <v>27.6784</v>
      </c>
      <c r="N18" s="44">
        <v>9</v>
      </c>
      <c r="O18" s="42">
        <v>0.15629999999999999</v>
      </c>
      <c r="P18" s="45">
        <v>198</v>
      </c>
      <c r="Q18" s="41">
        <v>3.4380999999999999</v>
      </c>
      <c r="R18" s="40">
        <v>1267</v>
      </c>
      <c r="S18" s="46">
        <v>21.478200000000001</v>
      </c>
      <c r="T18" s="47">
        <v>140</v>
      </c>
      <c r="U18" s="41">
        <v>2.3733</v>
      </c>
      <c r="V18" s="47">
        <v>121</v>
      </c>
      <c r="W18" s="41">
        <v>2.0512000000000001</v>
      </c>
      <c r="X18" s="25">
        <v>2407</v>
      </c>
      <c r="Y18" s="26">
        <v>100</v>
      </c>
    </row>
    <row r="19" spans="1:25" s="24" customFormat="1" ht="15" customHeight="1" x14ac:dyDescent="0.2">
      <c r="A19" s="22" t="s">
        <v>2</v>
      </c>
      <c r="B19" s="65" t="s">
        <v>28</v>
      </c>
      <c r="C19" s="64">
        <v>596</v>
      </c>
      <c r="D19" s="72">
        <v>2</v>
      </c>
      <c r="E19" s="73">
        <v>0.35780000000000001</v>
      </c>
      <c r="F19" s="74">
        <v>107</v>
      </c>
      <c r="G19" s="73">
        <v>19.141300000000001</v>
      </c>
      <c r="H19" s="74">
        <v>41</v>
      </c>
      <c r="I19" s="73">
        <v>7.3345000000000002</v>
      </c>
      <c r="J19" s="74">
        <v>8</v>
      </c>
      <c r="K19" s="73">
        <v>1.4311</v>
      </c>
      <c r="L19" s="74">
        <v>60</v>
      </c>
      <c r="M19" s="73">
        <v>10.733499999999999</v>
      </c>
      <c r="N19" s="74">
        <v>294</v>
      </c>
      <c r="O19" s="73">
        <v>52.593899999999998</v>
      </c>
      <c r="P19" s="76">
        <v>47</v>
      </c>
      <c r="Q19" s="69">
        <v>8.4078700000000008</v>
      </c>
      <c r="R19" s="72">
        <v>146</v>
      </c>
      <c r="S19" s="70">
        <v>24.496600000000001</v>
      </c>
      <c r="T19" s="72">
        <v>37</v>
      </c>
      <c r="U19" s="69">
        <v>6.2081</v>
      </c>
      <c r="V19" s="72">
        <v>93</v>
      </c>
      <c r="W19" s="69">
        <v>15.603999999999999</v>
      </c>
      <c r="X19" s="80">
        <v>290</v>
      </c>
      <c r="Y19" s="81">
        <v>100</v>
      </c>
    </row>
    <row r="20" spans="1:25" s="24" customFormat="1" ht="15" customHeight="1" x14ac:dyDescent="0.2">
      <c r="A20" s="22" t="s">
        <v>2</v>
      </c>
      <c r="B20" s="62" t="s">
        <v>30</v>
      </c>
      <c r="C20" s="49">
        <v>792</v>
      </c>
      <c r="D20" s="47">
        <v>40</v>
      </c>
      <c r="E20" s="42">
        <v>5.2355999999999998</v>
      </c>
      <c r="F20" s="43">
        <v>3</v>
      </c>
      <c r="G20" s="42">
        <v>0.39269999999999999</v>
      </c>
      <c r="H20" s="44">
        <v>167</v>
      </c>
      <c r="I20" s="42">
        <v>21.858599999999999</v>
      </c>
      <c r="J20" s="43">
        <v>10</v>
      </c>
      <c r="K20" s="42">
        <v>1.3089</v>
      </c>
      <c r="L20" s="43">
        <v>512</v>
      </c>
      <c r="M20" s="42">
        <v>67.015699999999995</v>
      </c>
      <c r="N20" s="43">
        <v>5</v>
      </c>
      <c r="O20" s="42">
        <v>0.65449999999999997</v>
      </c>
      <c r="P20" s="45">
        <v>27</v>
      </c>
      <c r="Q20" s="41">
        <v>3.53403</v>
      </c>
      <c r="R20" s="40">
        <v>151</v>
      </c>
      <c r="S20" s="46">
        <v>19.0657</v>
      </c>
      <c r="T20" s="47">
        <v>28</v>
      </c>
      <c r="U20" s="41">
        <v>3.5354000000000001</v>
      </c>
      <c r="V20" s="47">
        <v>19</v>
      </c>
      <c r="W20" s="41">
        <v>2.399</v>
      </c>
      <c r="X20" s="25">
        <v>720</v>
      </c>
      <c r="Y20" s="26">
        <v>100</v>
      </c>
    </row>
    <row r="21" spans="1:25" s="24" customFormat="1" ht="15" customHeight="1" x14ac:dyDescent="0.2">
      <c r="A21" s="22" t="s">
        <v>2</v>
      </c>
      <c r="B21" s="65" t="s">
        <v>31</v>
      </c>
      <c r="C21" s="64">
        <v>7935</v>
      </c>
      <c r="D21" s="71">
        <v>31</v>
      </c>
      <c r="E21" s="73">
        <v>0.40100000000000002</v>
      </c>
      <c r="F21" s="74">
        <v>102</v>
      </c>
      <c r="G21" s="73">
        <v>1.3194999999999999</v>
      </c>
      <c r="H21" s="75">
        <v>2304</v>
      </c>
      <c r="I21" s="73">
        <v>29.806000000000001</v>
      </c>
      <c r="J21" s="74">
        <v>2860</v>
      </c>
      <c r="K21" s="73">
        <v>36.998699999999999</v>
      </c>
      <c r="L21" s="74">
        <v>2218</v>
      </c>
      <c r="M21" s="73">
        <v>28.6934</v>
      </c>
      <c r="N21" s="74">
        <v>3</v>
      </c>
      <c r="O21" s="73">
        <v>3.8800000000000001E-2</v>
      </c>
      <c r="P21" s="77">
        <v>212</v>
      </c>
      <c r="Q21" s="69">
        <v>2.7425600000000001</v>
      </c>
      <c r="R21" s="71">
        <v>2155</v>
      </c>
      <c r="S21" s="70">
        <v>27.158200000000001</v>
      </c>
      <c r="T21" s="72">
        <v>205</v>
      </c>
      <c r="U21" s="69">
        <v>2.5834999999999999</v>
      </c>
      <c r="V21" s="72">
        <v>488</v>
      </c>
      <c r="W21" s="69">
        <v>6.15</v>
      </c>
      <c r="X21" s="80">
        <v>4081</v>
      </c>
      <c r="Y21" s="81">
        <v>99.73</v>
      </c>
    </row>
    <row r="22" spans="1:25" s="24" customFormat="1" ht="15" customHeight="1" x14ac:dyDescent="0.2">
      <c r="A22" s="22" t="s">
        <v>2</v>
      </c>
      <c r="B22" s="62" t="s">
        <v>32</v>
      </c>
      <c r="C22" s="39">
        <v>2502</v>
      </c>
      <c r="D22" s="40">
        <v>6</v>
      </c>
      <c r="E22" s="42">
        <v>0.24199999999999999</v>
      </c>
      <c r="F22" s="43">
        <v>4</v>
      </c>
      <c r="G22" s="42">
        <v>0.16139999999999999</v>
      </c>
      <c r="H22" s="43">
        <v>171</v>
      </c>
      <c r="I22" s="42">
        <v>6.8978999999999999</v>
      </c>
      <c r="J22" s="44">
        <v>536</v>
      </c>
      <c r="K22" s="42">
        <v>21.621600000000001</v>
      </c>
      <c r="L22" s="44">
        <v>1605</v>
      </c>
      <c r="M22" s="42">
        <v>64.743799999999993</v>
      </c>
      <c r="N22" s="44">
        <v>1</v>
      </c>
      <c r="O22" s="42">
        <v>4.0300000000000002E-2</v>
      </c>
      <c r="P22" s="48">
        <v>156</v>
      </c>
      <c r="Q22" s="41">
        <v>6.2928600000000001</v>
      </c>
      <c r="R22" s="47">
        <v>726</v>
      </c>
      <c r="S22" s="46">
        <v>29.0168</v>
      </c>
      <c r="T22" s="47">
        <v>23</v>
      </c>
      <c r="U22" s="41">
        <v>0.91930000000000001</v>
      </c>
      <c r="V22" s="47">
        <v>64</v>
      </c>
      <c r="W22" s="41">
        <v>2.5579999999999998</v>
      </c>
      <c r="X22" s="25">
        <v>1879</v>
      </c>
      <c r="Y22" s="26">
        <v>100</v>
      </c>
    </row>
    <row r="23" spans="1:25" s="24" customFormat="1" ht="15" customHeight="1" x14ac:dyDescent="0.2">
      <c r="A23" s="22" t="s">
        <v>2</v>
      </c>
      <c r="B23" s="65" t="s">
        <v>29</v>
      </c>
      <c r="C23" s="64">
        <v>2494</v>
      </c>
      <c r="D23" s="72">
        <v>14</v>
      </c>
      <c r="E23" s="73">
        <v>0.56840000000000002</v>
      </c>
      <c r="F23" s="74">
        <v>24</v>
      </c>
      <c r="G23" s="73">
        <v>0.97440000000000004</v>
      </c>
      <c r="H23" s="74">
        <v>217</v>
      </c>
      <c r="I23" s="73">
        <v>8.8103999999999996</v>
      </c>
      <c r="J23" s="74">
        <v>517</v>
      </c>
      <c r="K23" s="73">
        <v>20.9907</v>
      </c>
      <c r="L23" s="74">
        <v>1579</v>
      </c>
      <c r="M23" s="73">
        <v>64.108800000000002</v>
      </c>
      <c r="N23" s="74">
        <v>6</v>
      </c>
      <c r="O23" s="73">
        <v>0.24360000000000001</v>
      </c>
      <c r="P23" s="77">
        <v>106</v>
      </c>
      <c r="Q23" s="69">
        <v>4.3036899999999996</v>
      </c>
      <c r="R23" s="72">
        <v>574</v>
      </c>
      <c r="S23" s="70">
        <v>23.0152</v>
      </c>
      <c r="T23" s="71">
        <v>31</v>
      </c>
      <c r="U23" s="69">
        <v>1.2430000000000001</v>
      </c>
      <c r="V23" s="71">
        <v>93</v>
      </c>
      <c r="W23" s="69">
        <v>3.7288999999999999</v>
      </c>
      <c r="X23" s="80">
        <v>1365</v>
      </c>
      <c r="Y23" s="81">
        <v>100</v>
      </c>
    </row>
    <row r="24" spans="1:25" s="24" customFormat="1" ht="15" customHeight="1" x14ac:dyDescent="0.2">
      <c r="A24" s="22" t="s">
        <v>2</v>
      </c>
      <c r="B24" s="62" t="s">
        <v>33</v>
      </c>
      <c r="C24" s="39">
        <v>1825</v>
      </c>
      <c r="D24" s="47">
        <v>33</v>
      </c>
      <c r="E24" s="42">
        <v>1.8332999999999999</v>
      </c>
      <c r="F24" s="44">
        <v>19</v>
      </c>
      <c r="G24" s="42">
        <v>1.0556000000000001</v>
      </c>
      <c r="H24" s="43">
        <v>314</v>
      </c>
      <c r="I24" s="42">
        <v>17.444400000000002</v>
      </c>
      <c r="J24" s="44">
        <v>385</v>
      </c>
      <c r="K24" s="42">
        <v>21.3889</v>
      </c>
      <c r="L24" s="44">
        <v>947</v>
      </c>
      <c r="M24" s="42">
        <v>52.6111</v>
      </c>
      <c r="N24" s="44">
        <v>1</v>
      </c>
      <c r="O24" s="42">
        <v>5.5599999999999997E-2</v>
      </c>
      <c r="P24" s="48">
        <v>101</v>
      </c>
      <c r="Q24" s="41">
        <v>5.61111</v>
      </c>
      <c r="R24" s="40">
        <v>488</v>
      </c>
      <c r="S24" s="46">
        <v>26.739699999999999</v>
      </c>
      <c r="T24" s="47">
        <v>25</v>
      </c>
      <c r="U24" s="41">
        <v>1.3698999999999999</v>
      </c>
      <c r="V24" s="47">
        <v>132</v>
      </c>
      <c r="W24" s="41">
        <v>7.2328999999999999</v>
      </c>
      <c r="X24" s="25">
        <v>1356</v>
      </c>
      <c r="Y24" s="26">
        <v>99.778999999999996</v>
      </c>
    </row>
    <row r="25" spans="1:25" s="24" customFormat="1" ht="15" customHeight="1" x14ac:dyDescent="0.2">
      <c r="A25" s="22" t="s">
        <v>2</v>
      </c>
      <c r="B25" s="65" t="s">
        <v>34</v>
      </c>
      <c r="C25" s="66">
        <v>1534</v>
      </c>
      <c r="D25" s="72">
        <v>2</v>
      </c>
      <c r="E25" s="73">
        <v>0.1356</v>
      </c>
      <c r="F25" s="74">
        <v>6</v>
      </c>
      <c r="G25" s="73">
        <v>0.40679999999999999</v>
      </c>
      <c r="H25" s="74">
        <v>83</v>
      </c>
      <c r="I25" s="73">
        <v>5.6271000000000004</v>
      </c>
      <c r="J25" s="74">
        <v>371</v>
      </c>
      <c r="K25" s="73">
        <v>25.1525</v>
      </c>
      <c r="L25" s="75">
        <v>960</v>
      </c>
      <c r="M25" s="73">
        <v>65.084699999999998</v>
      </c>
      <c r="N25" s="74">
        <v>0</v>
      </c>
      <c r="O25" s="73">
        <v>0</v>
      </c>
      <c r="P25" s="77">
        <v>53</v>
      </c>
      <c r="Q25" s="69">
        <v>3.5932200000000001</v>
      </c>
      <c r="R25" s="72">
        <v>690</v>
      </c>
      <c r="S25" s="70">
        <v>44.980400000000003</v>
      </c>
      <c r="T25" s="72">
        <v>59</v>
      </c>
      <c r="U25" s="69">
        <v>3.8462000000000001</v>
      </c>
      <c r="V25" s="72">
        <v>34</v>
      </c>
      <c r="W25" s="69">
        <v>2.2164000000000001</v>
      </c>
      <c r="X25" s="80">
        <v>1407</v>
      </c>
      <c r="Y25" s="81">
        <v>100</v>
      </c>
    </row>
    <row r="26" spans="1:25" s="24" customFormat="1" ht="15" customHeight="1" x14ac:dyDescent="0.2">
      <c r="A26" s="22" t="s">
        <v>2</v>
      </c>
      <c r="B26" s="62" t="s">
        <v>35</v>
      </c>
      <c r="C26" s="39">
        <v>1570</v>
      </c>
      <c r="D26" s="40">
        <v>15</v>
      </c>
      <c r="E26" s="42">
        <v>1.0799000000000001</v>
      </c>
      <c r="F26" s="43">
        <v>2</v>
      </c>
      <c r="G26" s="42">
        <v>0.14399999999999999</v>
      </c>
      <c r="H26" s="43">
        <v>51</v>
      </c>
      <c r="I26" s="42">
        <v>3.6717</v>
      </c>
      <c r="J26" s="44">
        <v>941</v>
      </c>
      <c r="K26" s="42">
        <v>67.746600000000001</v>
      </c>
      <c r="L26" s="44">
        <v>350</v>
      </c>
      <c r="M26" s="42">
        <v>25.198</v>
      </c>
      <c r="N26" s="43">
        <v>0</v>
      </c>
      <c r="O26" s="42">
        <v>0</v>
      </c>
      <c r="P26" s="48">
        <v>30</v>
      </c>
      <c r="Q26" s="41">
        <v>2.1598299999999999</v>
      </c>
      <c r="R26" s="40">
        <v>364</v>
      </c>
      <c r="S26" s="46">
        <v>23.184699999999999</v>
      </c>
      <c r="T26" s="40">
        <v>181</v>
      </c>
      <c r="U26" s="41">
        <v>11.528700000000001</v>
      </c>
      <c r="V26" s="40">
        <v>25</v>
      </c>
      <c r="W26" s="41">
        <v>1.5924</v>
      </c>
      <c r="X26" s="25">
        <v>1367</v>
      </c>
      <c r="Y26" s="26">
        <v>100</v>
      </c>
    </row>
    <row r="27" spans="1:25" s="24" customFormat="1" ht="15" customHeight="1" x14ac:dyDescent="0.2">
      <c r="A27" s="22" t="s">
        <v>2</v>
      </c>
      <c r="B27" s="65" t="s">
        <v>38</v>
      </c>
      <c r="C27" s="66">
        <v>779</v>
      </c>
      <c r="D27" s="71">
        <v>2</v>
      </c>
      <c r="E27" s="73">
        <v>0.26490000000000002</v>
      </c>
      <c r="F27" s="74">
        <v>4</v>
      </c>
      <c r="G27" s="73">
        <v>0.52980000000000005</v>
      </c>
      <c r="H27" s="74">
        <v>12</v>
      </c>
      <c r="I27" s="73">
        <v>1.5893999999999999</v>
      </c>
      <c r="J27" s="74">
        <v>21</v>
      </c>
      <c r="K27" s="73">
        <v>2.7814999999999999</v>
      </c>
      <c r="L27" s="75">
        <v>708</v>
      </c>
      <c r="M27" s="73">
        <v>93.774799999999999</v>
      </c>
      <c r="N27" s="74">
        <v>0</v>
      </c>
      <c r="O27" s="73">
        <v>0</v>
      </c>
      <c r="P27" s="77">
        <v>8</v>
      </c>
      <c r="Q27" s="69">
        <v>1.0596000000000001</v>
      </c>
      <c r="R27" s="72">
        <v>239</v>
      </c>
      <c r="S27" s="70">
        <v>30.680399999999999</v>
      </c>
      <c r="T27" s="71">
        <v>24</v>
      </c>
      <c r="U27" s="69">
        <v>3.0809000000000002</v>
      </c>
      <c r="V27" s="71">
        <v>17</v>
      </c>
      <c r="W27" s="69">
        <v>2.1823000000000001</v>
      </c>
      <c r="X27" s="80">
        <v>589</v>
      </c>
      <c r="Y27" s="81">
        <v>100</v>
      </c>
    </row>
    <row r="28" spans="1:25" s="24" customFormat="1" ht="15" customHeight="1" x14ac:dyDescent="0.2">
      <c r="A28" s="22" t="s">
        <v>2</v>
      </c>
      <c r="B28" s="62" t="s">
        <v>37</v>
      </c>
      <c r="C28" s="49">
        <v>4062</v>
      </c>
      <c r="D28" s="47">
        <v>15</v>
      </c>
      <c r="E28" s="42">
        <v>0.38269999999999998</v>
      </c>
      <c r="F28" s="44">
        <v>34</v>
      </c>
      <c r="G28" s="42">
        <v>0.86729999999999996</v>
      </c>
      <c r="H28" s="44">
        <v>609</v>
      </c>
      <c r="I28" s="42">
        <v>15.5357</v>
      </c>
      <c r="J28" s="44">
        <v>2344</v>
      </c>
      <c r="K28" s="42">
        <v>59.795900000000003</v>
      </c>
      <c r="L28" s="43">
        <v>763</v>
      </c>
      <c r="M28" s="42">
        <v>19.464300000000001</v>
      </c>
      <c r="N28" s="44">
        <v>4</v>
      </c>
      <c r="O28" s="42">
        <v>0.10199999999999999</v>
      </c>
      <c r="P28" s="45">
        <v>151</v>
      </c>
      <c r="Q28" s="41">
        <v>3.8520400000000001</v>
      </c>
      <c r="R28" s="47">
        <v>965</v>
      </c>
      <c r="S28" s="46">
        <v>23.756799999999998</v>
      </c>
      <c r="T28" s="40">
        <v>142</v>
      </c>
      <c r="U28" s="41">
        <v>3.4958</v>
      </c>
      <c r="V28" s="40">
        <v>237</v>
      </c>
      <c r="W28" s="41">
        <v>5.8346</v>
      </c>
      <c r="X28" s="25">
        <v>1434</v>
      </c>
      <c r="Y28" s="26">
        <v>100</v>
      </c>
    </row>
    <row r="29" spans="1:25" s="24" customFormat="1" ht="15" customHeight="1" x14ac:dyDescent="0.2">
      <c r="A29" s="22" t="s">
        <v>2</v>
      </c>
      <c r="B29" s="65" t="s">
        <v>36</v>
      </c>
      <c r="C29" s="64">
        <v>1226</v>
      </c>
      <c r="D29" s="72">
        <v>1</v>
      </c>
      <c r="E29" s="73">
        <v>8.4199999999999997E-2</v>
      </c>
      <c r="F29" s="74">
        <v>25</v>
      </c>
      <c r="G29" s="73">
        <v>2.1044</v>
      </c>
      <c r="H29" s="75">
        <v>416</v>
      </c>
      <c r="I29" s="73">
        <v>35.016800000000003</v>
      </c>
      <c r="J29" s="74">
        <v>147</v>
      </c>
      <c r="K29" s="73">
        <v>12.373699999999999</v>
      </c>
      <c r="L29" s="75">
        <v>568</v>
      </c>
      <c r="M29" s="73">
        <v>47.811399999999999</v>
      </c>
      <c r="N29" s="74">
        <v>1</v>
      </c>
      <c r="O29" s="73">
        <v>8.4199999999999997E-2</v>
      </c>
      <c r="P29" s="77">
        <v>30</v>
      </c>
      <c r="Q29" s="69">
        <v>2.5252500000000002</v>
      </c>
      <c r="R29" s="72">
        <v>396</v>
      </c>
      <c r="S29" s="70">
        <v>32.300199999999997</v>
      </c>
      <c r="T29" s="72">
        <v>38</v>
      </c>
      <c r="U29" s="69">
        <v>3.0994999999999999</v>
      </c>
      <c r="V29" s="72">
        <v>96</v>
      </c>
      <c r="W29" s="69">
        <v>7.8303000000000003</v>
      </c>
      <c r="X29" s="80">
        <v>1873</v>
      </c>
      <c r="Y29" s="81">
        <v>100</v>
      </c>
    </row>
    <row r="30" spans="1:25" s="24" customFormat="1" ht="15" customHeight="1" x14ac:dyDescent="0.2">
      <c r="A30" s="22" t="s">
        <v>2</v>
      </c>
      <c r="B30" s="62" t="s">
        <v>39</v>
      </c>
      <c r="C30" s="39">
        <v>2970</v>
      </c>
      <c r="D30" s="47">
        <v>49</v>
      </c>
      <c r="E30" s="42">
        <v>1.6667000000000001</v>
      </c>
      <c r="F30" s="43">
        <v>21</v>
      </c>
      <c r="G30" s="42">
        <v>0.71430000000000005</v>
      </c>
      <c r="H30" s="44">
        <v>180</v>
      </c>
      <c r="I30" s="42">
        <v>6.1223999999999998</v>
      </c>
      <c r="J30" s="44">
        <v>846</v>
      </c>
      <c r="K30" s="42">
        <v>28.775500000000001</v>
      </c>
      <c r="L30" s="44">
        <v>1748</v>
      </c>
      <c r="M30" s="42">
        <v>59.455800000000004</v>
      </c>
      <c r="N30" s="44">
        <v>1</v>
      </c>
      <c r="O30" s="42">
        <v>3.4000000000000002E-2</v>
      </c>
      <c r="P30" s="45">
        <v>95</v>
      </c>
      <c r="Q30" s="41">
        <v>3.23129</v>
      </c>
      <c r="R30" s="47">
        <v>761</v>
      </c>
      <c r="S30" s="46">
        <v>25.622900000000001</v>
      </c>
      <c r="T30" s="40">
        <v>30</v>
      </c>
      <c r="U30" s="41">
        <v>1.0101</v>
      </c>
      <c r="V30" s="40">
        <v>49</v>
      </c>
      <c r="W30" s="41">
        <v>1.6497999999999999</v>
      </c>
      <c r="X30" s="25">
        <v>3616</v>
      </c>
      <c r="Y30" s="26">
        <v>99.971999999999994</v>
      </c>
    </row>
    <row r="31" spans="1:25" s="24" customFormat="1" ht="15" customHeight="1" x14ac:dyDescent="0.2">
      <c r="A31" s="22" t="s">
        <v>2</v>
      </c>
      <c r="B31" s="65" t="s">
        <v>40</v>
      </c>
      <c r="C31" s="66">
        <v>5005</v>
      </c>
      <c r="D31" s="72">
        <v>190</v>
      </c>
      <c r="E31" s="73">
        <v>3.8689</v>
      </c>
      <c r="F31" s="75">
        <v>114</v>
      </c>
      <c r="G31" s="73">
        <v>2.3212999999999999</v>
      </c>
      <c r="H31" s="74">
        <v>459</v>
      </c>
      <c r="I31" s="73">
        <v>9.3463999999999992</v>
      </c>
      <c r="J31" s="75">
        <v>1669</v>
      </c>
      <c r="K31" s="73">
        <v>33.984900000000003</v>
      </c>
      <c r="L31" s="74">
        <v>2232</v>
      </c>
      <c r="M31" s="73">
        <v>45.448999999999998</v>
      </c>
      <c r="N31" s="74">
        <v>2</v>
      </c>
      <c r="O31" s="73">
        <v>4.07E-2</v>
      </c>
      <c r="P31" s="76">
        <v>245</v>
      </c>
      <c r="Q31" s="69">
        <v>4.9888000000000003</v>
      </c>
      <c r="R31" s="71">
        <v>1776</v>
      </c>
      <c r="S31" s="70">
        <v>35.484499999999997</v>
      </c>
      <c r="T31" s="72">
        <v>94</v>
      </c>
      <c r="U31" s="69">
        <v>1.8781000000000001</v>
      </c>
      <c r="V31" s="72">
        <v>337</v>
      </c>
      <c r="W31" s="69">
        <v>6.7332999999999998</v>
      </c>
      <c r="X31" s="80">
        <v>2170</v>
      </c>
      <c r="Y31" s="81">
        <v>99.861999999999995</v>
      </c>
    </row>
    <row r="32" spans="1:25" s="24" customFormat="1" ht="15" customHeight="1" x14ac:dyDescent="0.2">
      <c r="A32" s="22" t="s">
        <v>2</v>
      </c>
      <c r="B32" s="62" t="s">
        <v>42</v>
      </c>
      <c r="C32" s="39">
        <v>1223</v>
      </c>
      <c r="D32" s="40">
        <v>1</v>
      </c>
      <c r="E32" s="42">
        <v>8.2000000000000003E-2</v>
      </c>
      <c r="F32" s="44">
        <v>1</v>
      </c>
      <c r="G32" s="42">
        <v>8.2000000000000003E-2</v>
      </c>
      <c r="H32" s="44">
        <v>18</v>
      </c>
      <c r="I32" s="42">
        <v>1.4765999999999999</v>
      </c>
      <c r="J32" s="44">
        <v>774</v>
      </c>
      <c r="K32" s="42">
        <v>63.494700000000002</v>
      </c>
      <c r="L32" s="43">
        <v>412</v>
      </c>
      <c r="M32" s="42">
        <v>33.798200000000001</v>
      </c>
      <c r="N32" s="43">
        <v>0</v>
      </c>
      <c r="O32" s="42">
        <v>0</v>
      </c>
      <c r="P32" s="48">
        <v>13</v>
      </c>
      <c r="Q32" s="41">
        <v>1.0664499999999999</v>
      </c>
      <c r="R32" s="40">
        <v>225</v>
      </c>
      <c r="S32" s="46">
        <v>18.397400000000001</v>
      </c>
      <c r="T32" s="47">
        <v>4</v>
      </c>
      <c r="U32" s="41">
        <v>0.3271</v>
      </c>
      <c r="V32" s="47">
        <v>7</v>
      </c>
      <c r="W32" s="41">
        <v>0.57240000000000002</v>
      </c>
      <c r="X32" s="25">
        <v>978</v>
      </c>
      <c r="Y32" s="26">
        <v>100</v>
      </c>
    </row>
    <row r="33" spans="1:25" s="24" customFormat="1" ht="15" customHeight="1" x14ac:dyDescent="0.2">
      <c r="A33" s="22" t="s">
        <v>2</v>
      </c>
      <c r="B33" s="65" t="s">
        <v>41</v>
      </c>
      <c r="C33" s="64">
        <v>4674</v>
      </c>
      <c r="D33" s="71">
        <v>23</v>
      </c>
      <c r="E33" s="73">
        <v>0.4985</v>
      </c>
      <c r="F33" s="74">
        <v>15</v>
      </c>
      <c r="G33" s="73">
        <v>0.3251</v>
      </c>
      <c r="H33" s="75">
        <v>177</v>
      </c>
      <c r="I33" s="73">
        <v>3.8361999999999998</v>
      </c>
      <c r="J33" s="74">
        <v>1591</v>
      </c>
      <c r="K33" s="73">
        <v>34.481999999999999</v>
      </c>
      <c r="L33" s="74">
        <v>2645</v>
      </c>
      <c r="M33" s="73">
        <v>57.325499999999998</v>
      </c>
      <c r="N33" s="75">
        <v>5</v>
      </c>
      <c r="O33" s="73">
        <v>0.1084</v>
      </c>
      <c r="P33" s="77">
        <v>158</v>
      </c>
      <c r="Q33" s="69">
        <v>3.4243600000000001</v>
      </c>
      <c r="R33" s="71">
        <v>1111</v>
      </c>
      <c r="S33" s="70">
        <v>23.7698</v>
      </c>
      <c r="T33" s="71">
        <v>60</v>
      </c>
      <c r="U33" s="69">
        <v>1.2837000000000001</v>
      </c>
      <c r="V33" s="71">
        <v>47</v>
      </c>
      <c r="W33" s="69">
        <v>1.0056</v>
      </c>
      <c r="X33" s="80">
        <v>2372</v>
      </c>
      <c r="Y33" s="81">
        <v>100</v>
      </c>
    </row>
    <row r="34" spans="1:25" s="24" customFormat="1" ht="15" customHeight="1" x14ac:dyDescent="0.2">
      <c r="A34" s="22" t="s">
        <v>2</v>
      </c>
      <c r="B34" s="62" t="s">
        <v>43</v>
      </c>
      <c r="C34" s="49">
        <v>964</v>
      </c>
      <c r="D34" s="40">
        <v>290</v>
      </c>
      <c r="E34" s="42">
        <v>30.590699999999998</v>
      </c>
      <c r="F34" s="44">
        <v>4</v>
      </c>
      <c r="G34" s="42">
        <v>0.4219</v>
      </c>
      <c r="H34" s="43">
        <v>29</v>
      </c>
      <c r="I34" s="42">
        <v>3.0590999999999999</v>
      </c>
      <c r="J34" s="44">
        <v>22</v>
      </c>
      <c r="K34" s="42">
        <v>2.3207</v>
      </c>
      <c r="L34" s="43">
        <v>583</v>
      </c>
      <c r="M34" s="42">
        <v>61.497900000000001</v>
      </c>
      <c r="N34" s="43">
        <v>1</v>
      </c>
      <c r="O34" s="42">
        <v>0.1055</v>
      </c>
      <c r="P34" s="45">
        <v>19</v>
      </c>
      <c r="Q34" s="41">
        <v>2.0042200000000001</v>
      </c>
      <c r="R34" s="47">
        <v>217</v>
      </c>
      <c r="S34" s="46">
        <v>22.510400000000001</v>
      </c>
      <c r="T34" s="47">
        <v>16</v>
      </c>
      <c r="U34" s="41">
        <v>1.6597999999999999</v>
      </c>
      <c r="V34" s="47">
        <v>19</v>
      </c>
      <c r="W34" s="41">
        <v>1.9710000000000001</v>
      </c>
      <c r="X34" s="25">
        <v>825</v>
      </c>
      <c r="Y34" s="26">
        <v>100</v>
      </c>
    </row>
    <row r="35" spans="1:25" s="24" customFormat="1" ht="15" customHeight="1" x14ac:dyDescent="0.2">
      <c r="A35" s="22" t="s">
        <v>2</v>
      </c>
      <c r="B35" s="65" t="s">
        <v>46</v>
      </c>
      <c r="C35" s="66">
        <v>1248</v>
      </c>
      <c r="D35" s="71">
        <v>45</v>
      </c>
      <c r="E35" s="73">
        <v>3.6496</v>
      </c>
      <c r="F35" s="74">
        <v>9</v>
      </c>
      <c r="G35" s="73">
        <v>0.72989999999999999</v>
      </c>
      <c r="H35" s="75">
        <v>274</v>
      </c>
      <c r="I35" s="73">
        <v>22.222200000000001</v>
      </c>
      <c r="J35" s="74">
        <v>159</v>
      </c>
      <c r="K35" s="73">
        <v>12.8954</v>
      </c>
      <c r="L35" s="75">
        <v>693</v>
      </c>
      <c r="M35" s="73">
        <v>56.2044</v>
      </c>
      <c r="N35" s="74">
        <v>0</v>
      </c>
      <c r="O35" s="73">
        <v>0</v>
      </c>
      <c r="P35" s="77">
        <v>53</v>
      </c>
      <c r="Q35" s="69">
        <v>4.2984600000000004</v>
      </c>
      <c r="R35" s="71">
        <v>346</v>
      </c>
      <c r="S35" s="70">
        <v>27.724399999999999</v>
      </c>
      <c r="T35" s="71">
        <v>15</v>
      </c>
      <c r="U35" s="69">
        <v>1.2019</v>
      </c>
      <c r="V35" s="71">
        <v>49</v>
      </c>
      <c r="W35" s="69">
        <v>3.9262999999999999</v>
      </c>
      <c r="X35" s="80">
        <v>1064</v>
      </c>
      <c r="Y35" s="81">
        <v>100</v>
      </c>
    </row>
    <row r="36" spans="1:25" s="24" customFormat="1" ht="15" customHeight="1" x14ac:dyDescent="0.2">
      <c r="A36" s="22" t="s">
        <v>2</v>
      </c>
      <c r="B36" s="62" t="s">
        <v>50</v>
      </c>
      <c r="C36" s="49">
        <v>2226</v>
      </c>
      <c r="D36" s="47">
        <v>59</v>
      </c>
      <c r="E36" s="42">
        <v>2.6892</v>
      </c>
      <c r="F36" s="44">
        <v>22</v>
      </c>
      <c r="G36" s="42">
        <v>1.0026999999999999</v>
      </c>
      <c r="H36" s="44">
        <v>748</v>
      </c>
      <c r="I36" s="42">
        <v>34.093000000000004</v>
      </c>
      <c r="J36" s="43">
        <v>487</v>
      </c>
      <c r="K36" s="42">
        <v>22.196899999999999</v>
      </c>
      <c r="L36" s="43">
        <v>750</v>
      </c>
      <c r="M36" s="42">
        <v>34.184100000000001</v>
      </c>
      <c r="N36" s="44">
        <v>28</v>
      </c>
      <c r="O36" s="42">
        <v>1.2762</v>
      </c>
      <c r="P36" s="48">
        <v>100</v>
      </c>
      <c r="Q36" s="41">
        <v>4.5578900000000004</v>
      </c>
      <c r="R36" s="40">
        <v>564</v>
      </c>
      <c r="S36" s="46">
        <v>25.3369</v>
      </c>
      <c r="T36" s="47">
        <v>32</v>
      </c>
      <c r="U36" s="41">
        <v>1.4376</v>
      </c>
      <c r="V36" s="47">
        <v>238</v>
      </c>
      <c r="W36" s="41">
        <v>10.691800000000001</v>
      </c>
      <c r="X36" s="25">
        <v>658</v>
      </c>
      <c r="Y36" s="26">
        <v>100</v>
      </c>
    </row>
    <row r="37" spans="1:25" s="24" customFormat="1" ht="15" customHeight="1" x14ac:dyDescent="0.2">
      <c r="A37" s="22" t="s">
        <v>2</v>
      </c>
      <c r="B37" s="65" t="s">
        <v>47</v>
      </c>
      <c r="C37" s="64">
        <v>1401</v>
      </c>
      <c r="D37" s="72">
        <v>6</v>
      </c>
      <c r="E37" s="73">
        <v>0.44779999999999998</v>
      </c>
      <c r="F37" s="74">
        <v>10</v>
      </c>
      <c r="G37" s="73">
        <v>0.74629999999999996</v>
      </c>
      <c r="H37" s="74">
        <v>34</v>
      </c>
      <c r="I37" s="73">
        <v>2.5373000000000001</v>
      </c>
      <c r="J37" s="74">
        <v>51</v>
      </c>
      <c r="K37" s="73">
        <v>3.806</v>
      </c>
      <c r="L37" s="74">
        <v>1231</v>
      </c>
      <c r="M37" s="73">
        <v>91.865700000000004</v>
      </c>
      <c r="N37" s="75">
        <v>1</v>
      </c>
      <c r="O37" s="73">
        <v>7.46E-2</v>
      </c>
      <c r="P37" s="77">
        <v>7</v>
      </c>
      <c r="Q37" s="69">
        <v>0.52239000000000002</v>
      </c>
      <c r="R37" s="72">
        <v>314</v>
      </c>
      <c r="S37" s="70">
        <v>22.412600000000001</v>
      </c>
      <c r="T37" s="71">
        <v>61</v>
      </c>
      <c r="U37" s="69">
        <v>4.3540000000000001</v>
      </c>
      <c r="V37" s="71">
        <v>29</v>
      </c>
      <c r="W37" s="69">
        <v>2.0699999999999998</v>
      </c>
      <c r="X37" s="80">
        <v>483</v>
      </c>
      <c r="Y37" s="81">
        <v>100</v>
      </c>
    </row>
    <row r="38" spans="1:25" s="24" customFormat="1" ht="15" customHeight="1" x14ac:dyDescent="0.2">
      <c r="A38" s="22" t="s">
        <v>2</v>
      </c>
      <c r="B38" s="62" t="s">
        <v>48</v>
      </c>
      <c r="C38" s="39">
        <v>2851</v>
      </c>
      <c r="D38" s="40">
        <v>2</v>
      </c>
      <c r="E38" s="42">
        <v>7.0999999999999994E-2</v>
      </c>
      <c r="F38" s="44">
        <v>56</v>
      </c>
      <c r="G38" s="42">
        <v>1.9885999999999999</v>
      </c>
      <c r="H38" s="44">
        <v>817</v>
      </c>
      <c r="I38" s="42">
        <v>29.012799999999999</v>
      </c>
      <c r="J38" s="44">
        <v>947</v>
      </c>
      <c r="K38" s="42">
        <v>33.629300000000001</v>
      </c>
      <c r="L38" s="44">
        <v>926</v>
      </c>
      <c r="M38" s="42">
        <v>32.883499999999998</v>
      </c>
      <c r="N38" s="44">
        <v>1</v>
      </c>
      <c r="O38" s="42">
        <v>3.5499999999999997E-2</v>
      </c>
      <c r="P38" s="45">
        <v>67</v>
      </c>
      <c r="Q38" s="41">
        <v>2.3792599999999999</v>
      </c>
      <c r="R38" s="40">
        <v>875</v>
      </c>
      <c r="S38" s="46">
        <v>30.690999999999999</v>
      </c>
      <c r="T38" s="47">
        <v>35</v>
      </c>
      <c r="U38" s="41">
        <v>1.2276</v>
      </c>
      <c r="V38" s="47">
        <v>97</v>
      </c>
      <c r="W38" s="41">
        <v>3.4022999999999999</v>
      </c>
      <c r="X38" s="25">
        <v>2577</v>
      </c>
      <c r="Y38" s="26">
        <v>100</v>
      </c>
    </row>
    <row r="39" spans="1:25" s="24" customFormat="1" ht="15" customHeight="1" x14ac:dyDescent="0.2">
      <c r="A39" s="22" t="s">
        <v>2</v>
      </c>
      <c r="B39" s="65" t="s">
        <v>49</v>
      </c>
      <c r="C39" s="64">
        <v>1156</v>
      </c>
      <c r="D39" s="71">
        <v>379</v>
      </c>
      <c r="E39" s="73">
        <v>32.899299999999997</v>
      </c>
      <c r="F39" s="74">
        <v>4</v>
      </c>
      <c r="G39" s="73">
        <v>0.34720000000000001</v>
      </c>
      <c r="H39" s="75">
        <v>509</v>
      </c>
      <c r="I39" s="73">
        <v>44.183999999999997</v>
      </c>
      <c r="J39" s="74">
        <v>18</v>
      </c>
      <c r="K39" s="73">
        <v>1.5625</v>
      </c>
      <c r="L39" s="75">
        <v>237</v>
      </c>
      <c r="M39" s="73">
        <v>20.572900000000001</v>
      </c>
      <c r="N39" s="74">
        <v>2</v>
      </c>
      <c r="O39" s="73">
        <v>0.1736</v>
      </c>
      <c r="P39" s="77">
        <v>3</v>
      </c>
      <c r="Q39" s="69">
        <v>0.26041999999999998</v>
      </c>
      <c r="R39" s="72">
        <v>246</v>
      </c>
      <c r="S39" s="70">
        <v>21.2803</v>
      </c>
      <c r="T39" s="72">
        <v>4</v>
      </c>
      <c r="U39" s="69">
        <v>0.34599999999999997</v>
      </c>
      <c r="V39" s="72">
        <v>230</v>
      </c>
      <c r="W39" s="69">
        <v>19.8962</v>
      </c>
      <c r="X39" s="80">
        <v>880</v>
      </c>
      <c r="Y39" s="81">
        <v>100</v>
      </c>
    </row>
    <row r="40" spans="1:25" s="24" customFormat="1" ht="15" customHeight="1" x14ac:dyDescent="0.2">
      <c r="A40" s="22" t="s">
        <v>2</v>
      </c>
      <c r="B40" s="62" t="s">
        <v>51</v>
      </c>
      <c r="C40" s="49">
        <v>6609</v>
      </c>
      <c r="D40" s="40">
        <v>40</v>
      </c>
      <c r="E40" s="42">
        <v>0.61409999999999998</v>
      </c>
      <c r="F40" s="44">
        <v>156</v>
      </c>
      <c r="G40" s="42">
        <v>2.3948</v>
      </c>
      <c r="H40" s="44">
        <v>1513</v>
      </c>
      <c r="I40" s="42">
        <v>23.226900000000001</v>
      </c>
      <c r="J40" s="43">
        <v>2398</v>
      </c>
      <c r="K40" s="42">
        <v>36.813000000000002</v>
      </c>
      <c r="L40" s="43">
        <v>2335</v>
      </c>
      <c r="M40" s="42">
        <v>35.8459</v>
      </c>
      <c r="N40" s="44">
        <v>2</v>
      </c>
      <c r="O40" s="42">
        <v>3.0700000000000002E-2</v>
      </c>
      <c r="P40" s="45">
        <v>70</v>
      </c>
      <c r="Q40" s="41">
        <v>1.0746100000000001</v>
      </c>
      <c r="R40" s="40">
        <v>2193</v>
      </c>
      <c r="S40" s="46">
        <v>33.182000000000002</v>
      </c>
      <c r="T40" s="47">
        <v>95</v>
      </c>
      <c r="U40" s="41">
        <v>1.4374</v>
      </c>
      <c r="V40" s="47">
        <v>381</v>
      </c>
      <c r="W40" s="41">
        <v>5.7648999999999999</v>
      </c>
      <c r="X40" s="25">
        <v>4916</v>
      </c>
      <c r="Y40" s="26">
        <v>99.653999999999996</v>
      </c>
    </row>
    <row r="41" spans="1:25" s="24" customFormat="1" ht="15" customHeight="1" x14ac:dyDescent="0.2">
      <c r="A41" s="22" t="s">
        <v>2</v>
      </c>
      <c r="B41" s="65" t="s">
        <v>44</v>
      </c>
      <c r="C41" s="64">
        <v>5600</v>
      </c>
      <c r="D41" s="71">
        <v>41</v>
      </c>
      <c r="E41" s="73">
        <v>0.74399999999999999</v>
      </c>
      <c r="F41" s="74">
        <v>52</v>
      </c>
      <c r="G41" s="73">
        <v>0.94359999999999999</v>
      </c>
      <c r="H41" s="74">
        <v>800</v>
      </c>
      <c r="I41" s="73">
        <v>14.516400000000001</v>
      </c>
      <c r="J41" s="74">
        <v>2716</v>
      </c>
      <c r="K41" s="73">
        <v>49.283299999999997</v>
      </c>
      <c r="L41" s="75">
        <v>1620</v>
      </c>
      <c r="M41" s="73">
        <v>29.395800000000001</v>
      </c>
      <c r="N41" s="75">
        <v>5</v>
      </c>
      <c r="O41" s="73">
        <v>9.0700000000000003E-2</v>
      </c>
      <c r="P41" s="76">
        <v>277</v>
      </c>
      <c r="Q41" s="69">
        <v>5.0263099999999996</v>
      </c>
      <c r="R41" s="71">
        <v>1639</v>
      </c>
      <c r="S41" s="70">
        <v>29.267900000000001</v>
      </c>
      <c r="T41" s="72">
        <v>89</v>
      </c>
      <c r="U41" s="69">
        <v>1.5892999999999999</v>
      </c>
      <c r="V41" s="72">
        <v>365</v>
      </c>
      <c r="W41" s="69">
        <v>6.5179</v>
      </c>
      <c r="X41" s="80">
        <v>2618</v>
      </c>
      <c r="Y41" s="81">
        <v>100</v>
      </c>
    </row>
    <row r="42" spans="1:25" s="24" customFormat="1" ht="15" customHeight="1" x14ac:dyDescent="0.2">
      <c r="A42" s="22" t="s">
        <v>2</v>
      </c>
      <c r="B42" s="62" t="s">
        <v>45</v>
      </c>
      <c r="C42" s="49">
        <v>482</v>
      </c>
      <c r="D42" s="40">
        <v>92</v>
      </c>
      <c r="E42" s="42">
        <v>19.700199999999999</v>
      </c>
      <c r="F42" s="44">
        <v>2</v>
      </c>
      <c r="G42" s="42">
        <v>0.42830000000000001</v>
      </c>
      <c r="H42" s="44">
        <v>25</v>
      </c>
      <c r="I42" s="42">
        <v>5.3532999999999999</v>
      </c>
      <c r="J42" s="43">
        <v>33</v>
      </c>
      <c r="K42" s="42">
        <v>7.0663999999999998</v>
      </c>
      <c r="L42" s="43">
        <v>312</v>
      </c>
      <c r="M42" s="42">
        <v>66.809399999999997</v>
      </c>
      <c r="N42" s="43">
        <v>2</v>
      </c>
      <c r="O42" s="42">
        <v>0.42830000000000001</v>
      </c>
      <c r="P42" s="45">
        <v>1</v>
      </c>
      <c r="Q42" s="41">
        <v>0.21412999999999999</v>
      </c>
      <c r="R42" s="40">
        <v>124</v>
      </c>
      <c r="S42" s="46">
        <v>25.726099999999999</v>
      </c>
      <c r="T42" s="47">
        <v>15</v>
      </c>
      <c r="U42" s="41">
        <v>3.1120000000000001</v>
      </c>
      <c r="V42" s="47">
        <v>21</v>
      </c>
      <c r="W42" s="41">
        <v>4.3567999999999998</v>
      </c>
      <c r="X42" s="25">
        <v>481</v>
      </c>
      <c r="Y42" s="26">
        <v>100</v>
      </c>
    </row>
    <row r="43" spans="1:25" s="24" customFormat="1" ht="15" customHeight="1" x14ac:dyDescent="0.2">
      <c r="A43" s="22" t="s">
        <v>2</v>
      </c>
      <c r="B43" s="65" t="s">
        <v>52</v>
      </c>
      <c r="C43" s="64">
        <v>2920</v>
      </c>
      <c r="D43" s="72">
        <v>1</v>
      </c>
      <c r="E43" s="73">
        <v>3.49E-2</v>
      </c>
      <c r="F43" s="74">
        <v>26</v>
      </c>
      <c r="G43" s="73">
        <v>0.90690000000000004</v>
      </c>
      <c r="H43" s="75">
        <v>109</v>
      </c>
      <c r="I43" s="73">
        <v>3.8018999999999998</v>
      </c>
      <c r="J43" s="74">
        <v>775</v>
      </c>
      <c r="K43" s="73">
        <v>27.031700000000001</v>
      </c>
      <c r="L43" s="74">
        <v>1803</v>
      </c>
      <c r="M43" s="73">
        <v>62.887999999999998</v>
      </c>
      <c r="N43" s="74">
        <v>2</v>
      </c>
      <c r="O43" s="73">
        <v>6.9800000000000001E-2</v>
      </c>
      <c r="P43" s="76">
        <v>151</v>
      </c>
      <c r="Q43" s="69">
        <v>5.2668299999999997</v>
      </c>
      <c r="R43" s="71">
        <v>793</v>
      </c>
      <c r="S43" s="70">
        <v>27.157499999999999</v>
      </c>
      <c r="T43" s="71">
        <v>53</v>
      </c>
      <c r="U43" s="69">
        <v>1.8150999999999999</v>
      </c>
      <c r="V43" s="71">
        <v>61</v>
      </c>
      <c r="W43" s="69">
        <v>2.089</v>
      </c>
      <c r="X43" s="80">
        <v>3631</v>
      </c>
      <c r="Y43" s="81">
        <v>100</v>
      </c>
    </row>
    <row r="44" spans="1:25" s="24" customFormat="1" ht="15" customHeight="1" x14ac:dyDescent="0.2">
      <c r="A44" s="22" t="s">
        <v>2</v>
      </c>
      <c r="B44" s="62" t="s">
        <v>53</v>
      </c>
      <c r="C44" s="39">
        <v>3292</v>
      </c>
      <c r="D44" s="40">
        <v>441</v>
      </c>
      <c r="E44" s="42">
        <v>13.632099999999999</v>
      </c>
      <c r="F44" s="43">
        <v>32</v>
      </c>
      <c r="G44" s="42">
        <v>0.98919999999999997</v>
      </c>
      <c r="H44" s="44">
        <v>362</v>
      </c>
      <c r="I44" s="42">
        <v>11.190099999999999</v>
      </c>
      <c r="J44" s="44">
        <v>610</v>
      </c>
      <c r="K44" s="42">
        <v>18.856300000000001</v>
      </c>
      <c r="L44" s="44">
        <v>1539</v>
      </c>
      <c r="M44" s="42">
        <v>47.573399999999999</v>
      </c>
      <c r="N44" s="43">
        <v>28</v>
      </c>
      <c r="O44" s="42">
        <v>0.86550000000000005</v>
      </c>
      <c r="P44" s="48">
        <v>223</v>
      </c>
      <c r="Q44" s="41">
        <v>6.8933499999999999</v>
      </c>
      <c r="R44" s="47">
        <v>787</v>
      </c>
      <c r="S44" s="46">
        <v>23.906400000000001</v>
      </c>
      <c r="T44" s="47">
        <v>57</v>
      </c>
      <c r="U44" s="41">
        <v>1.7315</v>
      </c>
      <c r="V44" s="47">
        <v>159</v>
      </c>
      <c r="W44" s="41">
        <v>4.8299000000000003</v>
      </c>
      <c r="X44" s="25">
        <v>1815</v>
      </c>
      <c r="Y44" s="26">
        <v>100</v>
      </c>
    </row>
    <row r="45" spans="1:25" s="24" customFormat="1" ht="15" customHeight="1" x14ac:dyDescent="0.2">
      <c r="A45" s="22" t="s">
        <v>2</v>
      </c>
      <c r="B45" s="65" t="s">
        <v>54</v>
      </c>
      <c r="C45" s="64">
        <v>1046</v>
      </c>
      <c r="D45" s="71">
        <v>43</v>
      </c>
      <c r="E45" s="73">
        <v>4.2240000000000002</v>
      </c>
      <c r="F45" s="74">
        <v>8</v>
      </c>
      <c r="G45" s="73">
        <v>0.78590000000000004</v>
      </c>
      <c r="H45" s="75">
        <v>254</v>
      </c>
      <c r="I45" s="73">
        <v>24.950900000000001</v>
      </c>
      <c r="J45" s="74">
        <v>22</v>
      </c>
      <c r="K45" s="73">
        <v>2.1610999999999998</v>
      </c>
      <c r="L45" s="75">
        <v>637</v>
      </c>
      <c r="M45" s="73">
        <v>62.573700000000002</v>
      </c>
      <c r="N45" s="74">
        <v>6</v>
      </c>
      <c r="O45" s="73">
        <v>0.58940000000000003</v>
      </c>
      <c r="P45" s="76">
        <v>48</v>
      </c>
      <c r="Q45" s="69">
        <v>4.7151300000000003</v>
      </c>
      <c r="R45" s="71">
        <v>232</v>
      </c>
      <c r="S45" s="70">
        <v>22.1797</v>
      </c>
      <c r="T45" s="72">
        <v>28</v>
      </c>
      <c r="U45" s="69">
        <v>2.6768999999999998</v>
      </c>
      <c r="V45" s="72">
        <v>42</v>
      </c>
      <c r="W45" s="69">
        <v>4.0152999999999999</v>
      </c>
      <c r="X45" s="80">
        <v>1283</v>
      </c>
      <c r="Y45" s="81">
        <v>100</v>
      </c>
    </row>
    <row r="46" spans="1:25" s="24" customFormat="1" ht="15" customHeight="1" x14ac:dyDescent="0.2">
      <c r="A46" s="22" t="s">
        <v>2</v>
      </c>
      <c r="B46" s="62" t="s">
        <v>55</v>
      </c>
      <c r="C46" s="39">
        <v>19748</v>
      </c>
      <c r="D46" s="40">
        <v>28</v>
      </c>
      <c r="E46" s="42">
        <v>0.14380000000000001</v>
      </c>
      <c r="F46" s="44">
        <v>231</v>
      </c>
      <c r="G46" s="42">
        <v>1.1866000000000001</v>
      </c>
      <c r="H46" s="44">
        <v>2977</v>
      </c>
      <c r="I46" s="42">
        <v>15.2925</v>
      </c>
      <c r="J46" s="44">
        <v>8009</v>
      </c>
      <c r="K46" s="42">
        <v>41.141399999999997</v>
      </c>
      <c r="L46" s="43">
        <v>7394</v>
      </c>
      <c r="M46" s="42">
        <v>37.982199999999999</v>
      </c>
      <c r="N46" s="43">
        <v>6</v>
      </c>
      <c r="O46" s="42">
        <v>3.0800000000000001E-2</v>
      </c>
      <c r="P46" s="48">
        <v>822</v>
      </c>
      <c r="Q46" s="41">
        <v>4.2225299999999999</v>
      </c>
      <c r="R46" s="40">
        <v>6305</v>
      </c>
      <c r="S46" s="46">
        <v>31.927299999999999</v>
      </c>
      <c r="T46" s="40">
        <v>281</v>
      </c>
      <c r="U46" s="41">
        <v>1.4229000000000001</v>
      </c>
      <c r="V46" s="40">
        <v>780</v>
      </c>
      <c r="W46" s="41">
        <v>3.9498000000000002</v>
      </c>
      <c r="X46" s="25">
        <v>3027</v>
      </c>
      <c r="Y46" s="26">
        <v>100</v>
      </c>
    </row>
    <row r="47" spans="1:25" s="24" customFormat="1" ht="15" customHeight="1" x14ac:dyDescent="0.2">
      <c r="A47" s="22" t="s">
        <v>2</v>
      </c>
      <c r="B47" s="65" t="s">
        <v>56</v>
      </c>
      <c r="C47" s="66">
        <v>881</v>
      </c>
      <c r="D47" s="72">
        <v>31</v>
      </c>
      <c r="E47" s="73">
        <v>3.6514000000000002</v>
      </c>
      <c r="F47" s="75">
        <v>3</v>
      </c>
      <c r="G47" s="73">
        <v>0.35339999999999999</v>
      </c>
      <c r="H47" s="75">
        <v>428</v>
      </c>
      <c r="I47" s="73">
        <v>50.412199999999999</v>
      </c>
      <c r="J47" s="75">
        <v>199</v>
      </c>
      <c r="K47" s="73">
        <v>23.439299999999999</v>
      </c>
      <c r="L47" s="75">
        <v>147</v>
      </c>
      <c r="M47" s="73">
        <v>17.314499999999999</v>
      </c>
      <c r="N47" s="74">
        <v>0</v>
      </c>
      <c r="O47" s="73">
        <v>0</v>
      </c>
      <c r="P47" s="76">
        <v>41</v>
      </c>
      <c r="Q47" s="69">
        <v>4.8292099999999998</v>
      </c>
      <c r="R47" s="72">
        <v>165</v>
      </c>
      <c r="S47" s="70">
        <v>18.7287</v>
      </c>
      <c r="T47" s="71">
        <v>32</v>
      </c>
      <c r="U47" s="69">
        <v>3.6322000000000001</v>
      </c>
      <c r="V47" s="71">
        <v>119</v>
      </c>
      <c r="W47" s="69">
        <v>13.507400000000001</v>
      </c>
      <c r="X47" s="80">
        <v>308</v>
      </c>
      <c r="Y47" s="81">
        <v>100</v>
      </c>
    </row>
    <row r="48" spans="1:25" s="24" customFormat="1" ht="15" customHeight="1" x14ac:dyDescent="0.2">
      <c r="A48" s="22" t="s">
        <v>2</v>
      </c>
      <c r="B48" s="62" t="s">
        <v>57</v>
      </c>
      <c r="C48" s="39">
        <v>2864</v>
      </c>
      <c r="D48" s="47">
        <v>8</v>
      </c>
      <c r="E48" s="42">
        <v>0.28399999999999997</v>
      </c>
      <c r="F48" s="44">
        <v>9</v>
      </c>
      <c r="G48" s="42">
        <v>0.31950000000000001</v>
      </c>
      <c r="H48" s="43">
        <v>88</v>
      </c>
      <c r="I48" s="42">
        <v>3.1238999999999999</v>
      </c>
      <c r="J48" s="44">
        <v>1600</v>
      </c>
      <c r="K48" s="42">
        <v>56.798000000000002</v>
      </c>
      <c r="L48" s="44">
        <v>1029</v>
      </c>
      <c r="M48" s="42">
        <v>36.528199999999998</v>
      </c>
      <c r="N48" s="43">
        <v>3</v>
      </c>
      <c r="O48" s="42">
        <v>0.1065</v>
      </c>
      <c r="P48" s="48">
        <v>80</v>
      </c>
      <c r="Q48" s="41">
        <v>2.8399000000000001</v>
      </c>
      <c r="R48" s="47">
        <v>672</v>
      </c>
      <c r="S48" s="46">
        <v>23.463699999999999</v>
      </c>
      <c r="T48" s="47">
        <v>47</v>
      </c>
      <c r="U48" s="41">
        <v>1.6411</v>
      </c>
      <c r="V48" s="47">
        <v>59</v>
      </c>
      <c r="W48" s="41">
        <v>2.0600999999999998</v>
      </c>
      <c r="X48" s="25">
        <v>1236</v>
      </c>
      <c r="Y48" s="26">
        <v>100</v>
      </c>
    </row>
    <row r="49" spans="1:25" s="24" customFormat="1" ht="15" customHeight="1" x14ac:dyDescent="0.2">
      <c r="A49" s="22" t="s">
        <v>2</v>
      </c>
      <c r="B49" s="65" t="s">
        <v>58</v>
      </c>
      <c r="C49" s="66">
        <v>874</v>
      </c>
      <c r="D49" s="72">
        <v>254</v>
      </c>
      <c r="E49" s="73">
        <v>29.330300000000001</v>
      </c>
      <c r="F49" s="74">
        <v>10</v>
      </c>
      <c r="G49" s="73">
        <v>1.1547000000000001</v>
      </c>
      <c r="H49" s="74">
        <v>56</v>
      </c>
      <c r="I49" s="73">
        <v>6.4664999999999999</v>
      </c>
      <c r="J49" s="74">
        <v>57</v>
      </c>
      <c r="K49" s="73">
        <v>6.5819999999999999</v>
      </c>
      <c r="L49" s="75">
        <v>450</v>
      </c>
      <c r="M49" s="73">
        <v>51.963000000000001</v>
      </c>
      <c r="N49" s="75">
        <v>0</v>
      </c>
      <c r="O49" s="73">
        <v>0</v>
      </c>
      <c r="P49" s="76">
        <v>39</v>
      </c>
      <c r="Q49" s="69">
        <v>4.5034599999999996</v>
      </c>
      <c r="R49" s="71">
        <v>221</v>
      </c>
      <c r="S49" s="70">
        <v>25.286000000000001</v>
      </c>
      <c r="T49" s="71">
        <v>8</v>
      </c>
      <c r="U49" s="69">
        <v>0.9153</v>
      </c>
      <c r="V49" s="71">
        <v>22</v>
      </c>
      <c r="W49" s="69">
        <v>2.5171999999999999</v>
      </c>
      <c r="X49" s="80">
        <v>688</v>
      </c>
      <c r="Y49" s="81">
        <v>100</v>
      </c>
    </row>
    <row r="50" spans="1:25" s="24" customFormat="1" ht="15" customHeight="1" x14ac:dyDescent="0.2">
      <c r="A50" s="22" t="s">
        <v>2</v>
      </c>
      <c r="B50" s="62" t="s">
        <v>59</v>
      </c>
      <c r="C50" s="39">
        <v>3426</v>
      </c>
      <c r="D50" s="40">
        <v>3</v>
      </c>
      <c r="E50" s="42">
        <v>8.8900000000000007E-2</v>
      </c>
      <c r="F50" s="44">
        <v>39</v>
      </c>
      <c r="G50" s="42">
        <v>1.1558999999999999</v>
      </c>
      <c r="H50" s="43">
        <v>242</v>
      </c>
      <c r="I50" s="42">
        <v>7.1725000000000003</v>
      </c>
      <c r="J50" s="44">
        <v>929</v>
      </c>
      <c r="K50" s="42">
        <v>27.534099999999999</v>
      </c>
      <c r="L50" s="44">
        <v>2098</v>
      </c>
      <c r="M50" s="42">
        <v>62.181399999999996</v>
      </c>
      <c r="N50" s="43">
        <v>7</v>
      </c>
      <c r="O50" s="42">
        <v>0.20749999999999999</v>
      </c>
      <c r="P50" s="48">
        <v>56</v>
      </c>
      <c r="Q50" s="41">
        <v>1.6597500000000001</v>
      </c>
      <c r="R50" s="40">
        <v>651</v>
      </c>
      <c r="S50" s="46">
        <v>19.001799999999999</v>
      </c>
      <c r="T50" s="40">
        <v>52</v>
      </c>
      <c r="U50" s="41">
        <v>1.5178</v>
      </c>
      <c r="V50" s="40">
        <v>87</v>
      </c>
      <c r="W50" s="41">
        <v>2.5394000000000001</v>
      </c>
      <c r="X50" s="25">
        <v>1818</v>
      </c>
      <c r="Y50" s="26">
        <v>100</v>
      </c>
    </row>
    <row r="51" spans="1:25" s="24" customFormat="1" ht="15" customHeight="1" x14ac:dyDescent="0.2">
      <c r="A51" s="22" t="s">
        <v>2</v>
      </c>
      <c r="B51" s="65" t="s">
        <v>60</v>
      </c>
      <c r="C51" s="64">
        <v>14986</v>
      </c>
      <c r="D51" s="72">
        <v>52</v>
      </c>
      <c r="E51" s="73">
        <v>0.3589</v>
      </c>
      <c r="F51" s="75">
        <v>75</v>
      </c>
      <c r="G51" s="73">
        <v>0.51770000000000005</v>
      </c>
      <c r="H51" s="74">
        <v>8270</v>
      </c>
      <c r="I51" s="73">
        <v>57.085700000000003</v>
      </c>
      <c r="J51" s="74">
        <v>3348</v>
      </c>
      <c r="K51" s="73">
        <v>23.110399999999998</v>
      </c>
      <c r="L51" s="74">
        <v>2312</v>
      </c>
      <c r="M51" s="73">
        <v>15.959099999999999</v>
      </c>
      <c r="N51" s="75">
        <v>12</v>
      </c>
      <c r="O51" s="73">
        <v>8.2799999999999999E-2</v>
      </c>
      <c r="P51" s="76">
        <v>418</v>
      </c>
      <c r="Q51" s="69">
        <v>2.8853499999999999</v>
      </c>
      <c r="R51" s="72">
        <v>3063</v>
      </c>
      <c r="S51" s="70">
        <v>20.4391</v>
      </c>
      <c r="T51" s="72">
        <v>499</v>
      </c>
      <c r="U51" s="69">
        <v>3.3298000000000001</v>
      </c>
      <c r="V51" s="72">
        <v>1792</v>
      </c>
      <c r="W51" s="69">
        <v>11.957800000000001</v>
      </c>
      <c r="X51" s="80">
        <v>8616</v>
      </c>
      <c r="Y51" s="81">
        <v>100</v>
      </c>
    </row>
    <row r="52" spans="1:25" s="24" customFormat="1" ht="15" customHeight="1" x14ac:dyDescent="0.2">
      <c r="A52" s="22" t="s">
        <v>2</v>
      </c>
      <c r="B52" s="62" t="s">
        <v>61</v>
      </c>
      <c r="C52" s="39">
        <v>1808</v>
      </c>
      <c r="D52" s="47">
        <v>44</v>
      </c>
      <c r="E52" s="42">
        <v>2.4512999999999998</v>
      </c>
      <c r="F52" s="44">
        <v>12</v>
      </c>
      <c r="G52" s="42">
        <v>0.66849999999999998</v>
      </c>
      <c r="H52" s="43">
        <v>457</v>
      </c>
      <c r="I52" s="42">
        <v>25.459599999999998</v>
      </c>
      <c r="J52" s="43">
        <v>59</v>
      </c>
      <c r="K52" s="42">
        <v>3.2869000000000002</v>
      </c>
      <c r="L52" s="44">
        <v>1146</v>
      </c>
      <c r="M52" s="42">
        <v>63.844000000000001</v>
      </c>
      <c r="N52" s="43">
        <v>32</v>
      </c>
      <c r="O52" s="42">
        <v>1.7827</v>
      </c>
      <c r="P52" s="45">
        <v>45</v>
      </c>
      <c r="Q52" s="41">
        <v>2.5069599999999999</v>
      </c>
      <c r="R52" s="40">
        <v>396</v>
      </c>
      <c r="S52" s="46">
        <v>21.902699999999999</v>
      </c>
      <c r="T52" s="40">
        <v>13</v>
      </c>
      <c r="U52" s="41">
        <v>0.71899999999999997</v>
      </c>
      <c r="V52" s="40">
        <v>127</v>
      </c>
      <c r="W52" s="41">
        <v>7.0243000000000002</v>
      </c>
      <c r="X52" s="25">
        <v>1009</v>
      </c>
      <c r="Y52" s="26">
        <v>100</v>
      </c>
    </row>
    <row r="53" spans="1:25" s="24" customFormat="1" ht="15" customHeight="1" x14ac:dyDescent="0.2">
      <c r="A53" s="22" t="s">
        <v>2</v>
      </c>
      <c r="B53" s="65" t="s">
        <v>62</v>
      </c>
      <c r="C53" s="66">
        <v>252</v>
      </c>
      <c r="D53" s="71">
        <v>0</v>
      </c>
      <c r="E53" s="73">
        <v>0</v>
      </c>
      <c r="F53" s="74">
        <v>5</v>
      </c>
      <c r="G53" s="73">
        <v>2.1551999999999998</v>
      </c>
      <c r="H53" s="75">
        <v>3</v>
      </c>
      <c r="I53" s="73">
        <v>1.2930999999999999</v>
      </c>
      <c r="J53" s="74">
        <v>17</v>
      </c>
      <c r="K53" s="73">
        <v>7.3276000000000003</v>
      </c>
      <c r="L53" s="75">
        <v>198</v>
      </c>
      <c r="M53" s="73">
        <v>85.344800000000006</v>
      </c>
      <c r="N53" s="75">
        <v>0</v>
      </c>
      <c r="O53" s="73">
        <v>0</v>
      </c>
      <c r="P53" s="76">
        <v>9</v>
      </c>
      <c r="Q53" s="69">
        <v>3.8793099999999998</v>
      </c>
      <c r="R53" s="72">
        <v>79</v>
      </c>
      <c r="S53" s="70">
        <v>31.3492</v>
      </c>
      <c r="T53" s="71">
        <v>20</v>
      </c>
      <c r="U53" s="69">
        <v>7.9364999999999997</v>
      </c>
      <c r="V53" s="71">
        <v>8</v>
      </c>
      <c r="W53" s="69">
        <v>3.1745999999999999</v>
      </c>
      <c r="X53" s="80">
        <v>306</v>
      </c>
      <c r="Y53" s="81">
        <v>100</v>
      </c>
    </row>
    <row r="54" spans="1:25" s="24" customFormat="1" ht="15" customHeight="1" x14ac:dyDescent="0.2">
      <c r="A54" s="22" t="s">
        <v>2</v>
      </c>
      <c r="B54" s="62" t="s">
        <v>63</v>
      </c>
      <c r="C54" s="39">
        <v>14325</v>
      </c>
      <c r="D54" s="47">
        <v>34</v>
      </c>
      <c r="E54" s="42">
        <v>0.24340000000000001</v>
      </c>
      <c r="F54" s="44">
        <v>169</v>
      </c>
      <c r="G54" s="78">
        <v>1.2099</v>
      </c>
      <c r="H54" s="43">
        <v>1476</v>
      </c>
      <c r="I54" s="78">
        <v>10.567</v>
      </c>
      <c r="J54" s="44">
        <v>6249</v>
      </c>
      <c r="K54" s="42">
        <v>44.738</v>
      </c>
      <c r="L54" s="44">
        <v>5364</v>
      </c>
      <c r="M54" s="42">
        <v>38.402099999999997</v>
      </c>
      <c r="N54" s="44">
        <v>6</v>
      </c>
      <c r="O54" s="42">
        <v>4.2999999999999997E-2</v>
      </c>
      <c r="P54" s="48">
        <v>670</v>
      </c>
      <c r="Q54" s="41">
        <v>4.7966800000000003</v>
      </c>
      <c r="R54" s="47">
        <v>3944</v>
      </c>
      <c r="S54" s="46">
        <v>27.532299999999999</v>
      </c>
      <c r="T54" s="40">
        <v>357</v>
      </c>
      <c r="U54" s="41">
        <v>2.4921000000000002</v>
      </c>
      <c r="V54" s="40">
        <v>732</v>
      </c>
      <c r="W54" s="41">
        <v>5.1098999999999997</v>
      </c>
      <c r="X54" s="25">
        <v>1971</v>
      </c>
      <c r="Y54" s="26">
        <v>100</v>
      </c>
    </row>
    <row r="55" spans="1:25" s="24" customFormat="1" ht="15" customHeight="1" x14ac:dyDescent="0.2">
      <c r="A55" s="22" t="s">
        <v>2</v>
      </c>
      <c r="B55" s="65" t="s">
        <v>64</v>
      </c>
      <c r="C55" s="64">
        <v>2404</v>
      </c>
      <c r="D55" s="72">
        <v>42</v>
      </c>
      <c r="E55" s="73">
        <v>1.7834000000000001</v>
      </c>
      <c r="F55" s="74">
        <v>61</v>
      </c>
      <c r="G55" s="73">
        <v>2.5901999999999998</v>
      </c>
      <c r="H55" s="75">
        <v>745</v>
      </c>
      <c r="I55" s="73">
        <v>31.634799999999998</v>
      </c>
      <c r="J55" s="75">
        <v>226</v>
      </c>
      <c r="K55" s="73">
        <v>9.5966000000000005</v>
      </c>
      <c r="L55" s="74">
        <v>1125</v>
      </c>
      <c r="M55" s="73">
        <v>47.770699999999998</v>
      </c>
      <c r="N55" s="74">
        <v>23</v>
      </c>
      <c r="O55" s="73">
        <v>0.97660000000000002</v>
      </c>
      <c r="P55" s="77">
        <v>133</v>
      </c>
      <c r="Q55" s="69">
        <v>5.6475600000000004</v>
      </c>
      <c r="R55" s="71">
        <v>645</v>
      </c>
      <c r="S55" s="70">
        <v>26.830300000000001</v>
      </c>
      <c r="T55" s="72">
        <v>49</v>
      </c>
      <c r="U55" s="69">
        <v>2.0383</v>
      </c>
      <c r="V55" s="72">
        <v>215</v>
      </c>
      <c r="W55" s="69">
        <v>8.9434000000000005</v>
      </c>
      <c r="X55" s="80">
        <v>2305</v>
      </c>
      <c r="Y55" s="81">
        <v>100</v>
      </c>
    </row>
    <row r="56" spans="1:25" s="24" customFormat="1" ht="15" customHeight="1" x14ac:dyDescent="0.2">
      <c r="A56" s="22" t="s">
        <v>2</v>
      </c>
      <c r="B56" s="62" t="s">
        <v>65</v>
      </c>
      <c r="C56" s="39">
        <v>613</v>
      </c>
      <c r="D56" s="40">
        <v>0</v>
      </c>
      <c r="E56" s="42">
        <v>0</v>
      </c>
      <c r="F56" s="44">
        <v>0</v>
      </c>
      <c r="G56" s="42">
        <v>0</v>
      </c>
      <c r="H56" s="44">
        <v>7</v>
      </c>
      <c r="I56" s="42">
        <v>1.1513</v>
      </c>
      <c r="J56" s="43">
        <v>46</v>
      </c>
      <c r="K56" s="42">
        <v>7.5658000000000003</v>
      </c>
      <c r="L56" s="44">
        <v>534</v>
      </c>
      <c r="M56" s="42">
        <v>87.828900000000004</v>
      </c>
      <c r="N56" s="43">
        <v>0</v>
      </c>
      <c r="O56" s="42">
        <v>0</v>
      </c>
      <c r="P56" s="45">
        <v>21</v>
      </c>
      <c r="Q56" s="41">
        <v>3.4539499999999999</v>
      </c>
      <c r="R56" s="47">
        <v>116</v>
      </c>
      <c r="S56" s="46">
        <v>18.923300000000001</v>
      </c>
      <c r="T56" s="47">
        <v>5</v>
      </c>
      <c r="U56" s="41">
        <v>0.81569999999999998</v>
      </c>
      <c r="V56" s="47">
        <v>3</v>
      </c>
      <c r="W56" s="41">
        <v>0.4894</v>
      </c>
      <c r="X56" s="25">
        <v>720</v>
      </c>
      <c r="Y56" s="26">
        <v>100</v>
      </c>
    </row>
    <row r="57" spans="1:25" s="24" customFormat="1" ht="15" customHeight="1" x14ac:dyDescent="0.2">
      <c r="A57" s="22" t="s">
        <v>2</v>
      </c>
      <c r="B57" s="65" t="s">
        <v>66</v>
      </c>
      <c r="C57" s="64">
        <v>6757</v>
      </c>
      <c r="D57" s="72">
        <v>169</v>
      </c>
      <c r="E57" s="73">
        <v>2.5228000000000002</v>
      </c>
      <c r="F57" s="75">
        <v>79</v>
      </c>
      <c r="G57" s="73">
        <v>1.1793</v>
      </c>
      <c r="H57" s="74">
        <v>646</v>
      </c>
      <c r="I57" s="73">
        <v>9.6432000000000002</v>
      </c>
      <c r="J57" s="74">
        <v>1266</v>
      </c>
      <c r="K57" s="73">
        <v>18.898299999999999</v>
      </c>
      <c r="L57" s="74">
        <v>4251</v>
      </c>
      <c r="M57" s="73">
        <v>63.4572</v>
      </c>
      <c r="N57" s="74">
        <v>3</v>
      </c>
      <c r="O57" s="73">
        <v>4.48E-2</v>
      </c>
      <c r="P57" s="77">
        <v>285</v>
      </c>
      <c r="Q57" s="69">
        <v>4.2543699999999998</v>
      </c>
      <c r="R57" s="71">
        <v>2167</v>
      </c>
      <c r="S57" s="70">
        <v>32.070399999999999</v>
      </c>
      <c r="T57" s="71">
        <v>58</v>
      </c>
      <c r="U57" s="69">
        <v>0.85840000000000005</v>
      </c>
      <c r="V57" s="71">
        <v>273</v>
      </c>
      <c r="W57" s="69">
        <v>4.0403000000000002</v>
      </c>
      <c r="X57" s="80">
        <v>2232</v>
      </c>
      <c r="Y57" s="81">
        <v>100</v>
      </c>
    </row>
    <row r="58" spans="1:25" s="24" customFormat="1" ht="15" customHeight="1" thickBot="1" x14ac:dyDescent="0.25">
      <c r="A58" s="22" t="s">
        <v>2</v>
      </c>
      <c r="B58" s="67" t="s">
        <v>67</v>
      </c>
      <c r="C58" s="50">
        <v>889</v>
      </c>
      <c r="D58" s="53">
        <v>46</v>
      </c>
      <c r="E58" s="54">
        <v>5.1859999999999999</v>
      </c>
      <c r="F58" s="55">
        <v>5</v>
      </c>
      <c r="G58" s="54">
        <v>0.56369999999999998</v>
      </c>
      <c r="H58" s="56">
        <v>129</v>
      </c>
      <c r="I58" s="54">
        <v>14.5434</v>
      </c>
      <c r="J58" s="55">
        <v>16</v>
      </c>
      <c r="K58" s="54">
        <v>1.8038000000000001</v>
      </c>
      <c r="L58" s="55">
        <v>670</v>
      </c>
      <c r="M58" s="54">
        <v>75.535499999999999</v>
      </c>
      <c r="N58" s="55">
        <v>1</v>
      </c>
      <c r="O58" s="54">
        <v>0.11269999999999999</v>
      </c>
      <c r="P58" s="79">
        <v>20</v>
      </c>
      <c r="Q58" s="52">
        <v>2.2547899999999998</v>
      </c>
      <c r="R58" s="51">
        <v>201</v>
      </c>
      <c r="S58" s="57">
        <v>22.6097</v>
      </c>
      <c r="T58" s="51">
        <v>2</v>
      </c>
      <c r="U58" s="52">
        <v>0.22500000000000001</v>
      </c>
      <c r="V58" s="51">
        <v>15</v>
      </c>
      <c r="W58" s="52">
        <v>1.6873</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72</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73</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74</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and without disabilities who received ", LOWER(A7), ", ",D68," (",TEXT(U7,"0.0"),"%) were served solely under Section 504 and ", F68," (",TEXT(S7,"0.0"),"%) were served under IDEA.")</f>
        <v>NOTE: Table reads (for US Totals):  Of all 204,497 public school students with and without disabilities who received referral to law enforcement, 4,882 (2.4%) were served solely under Section 504 and 52,746 (25.8%)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students with and without disabilities who received ",LOWER(A7), ", ",TEXT(D7,"#,##0")," (",TEXT(E7,"0.0"),"%) were American Indian or Alaska Native students with or without disabilities served under IDEA.")</f>
        <v xml:space="preserve">            Table reads (for US Race/Ethnicity):  Of all 199,615 public school students with and without disabilities who received referral to law enforcement, 3,573 (1.8%) were American Indian or Alaska Native students with or without disabilities served under IDEA.</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3" t="s">
        <v>75</v>
      </c>
      <c r="C65" s="83"/>
      <c r="D65" s="83"/>
      <c r="E65" s="83"/>
      <c r="F65" s="83"/>
      <c r="G65" s="83"/>
      <c r="H65" s="83"/>
      <c r="I65" s="83"/>
      <c r="J65" s="83"/>
      <c r="K65" s="83"/>
      <c r="L65" s="83"/>
      <c r="M65" s="83"/>
      <c r="N65" s="83"/>
      <c r="O65" s="83"/>
      <c r="P65" s="83"/>
      <c r="Q65" s="83"/>
      <c r="R65" s="83"/>
      <c r="S65" s="83"/>
      <c r="T65" s="83"/>
      <c r="U65" s="83"/>
      <c r="V65" s="83"/>
      <c r="W65" s="83"/>
      <c r="X65" s="30"/>
      <c r="Y65" s="30"/>
    </row>
    <row r="66" spans="1:26" s="35" customFormat="1" ht="14.1" customHeight="1" x14ac:dyDescent="0.2">
      <c r="A66" s="38"/>
      <c r="B66" s="83" t="s">
        <v>76</v>
      </c>
      <c r="C66" s="83"/>
      <c r="D66" s="83"/>
      <c r="E66" s="83"/>
      <c r="F66" s="83"/>
      <c r="G66" s="83"/>
      <c r="H66" s="83"/>
      <c r="I66" s="83"/>
      <c r="J66" s="83"/>
      <c r="K66" s="83"/>
      <c r="L66" s="83"/>
      <c r="M66" s="83"/>
      <c r="N66" s="83"/>
      <c r="O66" s="83"/>
      <c r="P66" s="83"/>
      <c r="Q66" s="83"/>
      <c r="R66" s="83"/>
      <c r="S66" s="83"/>
      <c r="T66" s="83"/>
      <c r="U66" s="83"/>
      <c r="V66" s="83"/>
      <c r="W66" s="83"/>
      <c r="X66" s="34"/>
      <c r="Y66" s="33"/>
    </row>
    <row r="68" spans="1:26" ht="15" customHeight="1" x14ac:dyDescent="0.2">
      <c r="B68" s="58"/>
      <c r="C68" s="59" t="str">
        <f>IF(ISTEXT(C7),LEFT(C7,3),TEXT(C7,"#,##0"))</f>
        <v>204,497</v>
      </c>
      <c r="D68" s="59" t="str">
        <f>IF(ISTEXT(T7),LEFT(T7,3),TEXT(T7,"#,##0"))</f>
        <v>4,882</v>
      </c>
      <c r="E68" s="59"/>
      <c r="F68" s="59" t="str">
        <f>IF(ISTEXT(R7),LEFT(R7,3),TEXT(R7,"#,##0"))</f>
        <v>52,746</v>
      </c>
      <c r="G68" s="59"/>
      <c r="H68" s="59" t="str">
        <f>IF(ISTEXT(D7),LEFT(D7,3),TEXT(D7,"#,##0"))</f>
        <v>3,573</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Y4:Y5"/>
    <mergeCell ref="D5:E5"/>
    <mergeCell ref="F5:G5"/>
    <mergeCell ref="H5:I5"/>
    <mergeCell ref="J5:K5"/>
    <mergeCell ref="L5:M5"/>
    <mergeCell ref="N5:O5"/>
    <mergeCell ref="P5:Q5"/>
    <mergeCell ref="V4:W5"/>
    <mergeCell ref="D4:Q4"/>
    <mergeCell ref="B2:W2"/>
    <mergeCell ref="X4:X5"/>
    <mergeCell ref="B4:B5"/>
    <mergeCell ref="C4:C5"/>
    <mergeCell ref="T4:U5"/>
    <mergeCell ref="R4:S5"/>
  </mergeCells>
  <phoneticPr fontId="17" type="noConversion"/>
  <printOptions horizontalCentered="1"/>
  <pageMargins left="0.25" right="0.25" top="0.75" bottom="0.75" header="0.3" footer="0.3"/>
  <pageSetup scale="38"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69"/>
  <sheetViews>
    <sheetView showGridLines="0" zoomScale="80" zoomScaleNormal="80" workbookViewId="0"/>
  </sheetViews>
  <sheetFormatPr defaultColWidth="10.140625" defaultRowHeight="14.25" x14ac:dyDescent="0.2"/>
  <cols>
    <col min="1" max="1" width="3.140625" style="36" customWidth="1"/>
    <col min="2" max="2" width="19.140625" style="6" customWidth="1"/>
    <col min="3" max="21" width="13.5703125" style="6" customWidth="1"/>
    <col min="22" max="22" width="13.5703125" style="5" customWidth="1"/>
    <col min="23" max="23" width="13.5703125" style="37" customWidth="1"/>
    <col min="24" max="25" width="13.57031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male students with and without disabilities receiving ",LOWER(A7), " by race/ethnicity, disability status, and English proficiency, by state: School Year 2015-16")</f>
        <v>Number and percentage of public school male students with and without disabilities receiving referral to law enforcement by race/ethnicity, disability status, and English proficiency, by state: School Year 2015-16</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82">
        <f>C7-T7</f>
        <v>138973</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69</v>
      </c>
      <c r="D4" s="103" t="s">
        <v>71</v>
      </c>
      <c r="E4" s="104"/>
      <c r="F4" s="104"/>
      <c r="G4" s="104"/>
      <c r="H4" s="104"/>
      <c r="I4" s="104"/>
      <c r="J4" s="104"/>
      <c r="K4" s="104"/>
      <c r="L4" s="104"/>
      <c r="M4" s="104"/>
      <c r="N4" s="104"/>
      <c r="O4" s="104"/>
      <c r="P4" s="104"/>
      <c r="Q4" s="105"/>
      <c r="R4" s="92" t="s">
        <v>4</v>
      </c>
      <c r="S4" s="93"/>
      <c r="T4" s="92" t="s">
        <v>3</v>
      </c>
      <c r="U4" s="93"/>
      <c r="V4" s="92" t="s">
        <v>70</v>
      </c>
      <c r="W4" s="93"/>
      <c r="X4" s="86" t="s">
        <v>68</v>
      </c>
      <c r="Y4" s="96" t="s">
        <v>5</v>
      </c>
    </row>
    <row r="5" spans="1:25" s="12" customFormat="1" ht="24.95" customHeight="1" x14ac:dyDescent="0.2">
      <c r="A5" s="11"/>
      <c r="B5" s="89"/>
      <c r="C5" s="91"/>
      <c r="D5" s="98" t="s">
        <v>6</v>
      </c>
      <c r="E5" s="99"/>
      <c r="F5" s="100" t="s">
        <v>7</v>
      </c>
      <c r="G5" s="99"/>
      <c r="H5" s="101" t="s">
        <v>8</v>
      </c>
      <c r="I5" s="99"/>
      <c r="J5" s="101" t="s">
        <v>9</v>
      </c>
      <c r="K5" s="99"/>
      <c r="L5" s="101" t="s">
        <v>10</v>
      </c>
      <c r="M5" s="99"/>
      <c r="N5" s="101" t="s">
        <v>11</v>
      </c>
      <c r="O5" s="99"/>
      <c r="P5" s="101" t="s">
        <v>12</v>
      </c>
      <c r="Q5" s="102"/>
      <c r="R5" s="94"/>
      <c r="S5" s="95"/>
      <c r="T5" s="94"/>
      <c r="U5" s="95"/>
      <c r="V5" s="94"/>
      <c r="W5" s="95"/>
      <c r="X5" s="87"/>
      <c r="Y5" s="97"/>
    </row>
    <row r="6" spans="1:25" s="12" customFormat="1" ht="15" customHeight="1" thickBot="1" x14ac:dyDescent="0.25">
      <c r="A6" s="11"/>
      <c r="B6" s="13"/>
      <c r="C6" s="14"/>
      <c r="D6" s="15" t="s">
        <v>13</v>
      </c>
      <c r="E6" s="17" t="s">
        <v>15</v>
      </c>
      <c r="F6" s="18" t="s">
        <v>13</v>
      </c>
      <c r="G6" s="17" t="s">
        <v>15</v>
      </c>
      <c r="H6" s="18" t="s">
        <v>13</v>
      </c>
      <c r="I6" s="17" t="s">
        <v>15</v>
      </c>
      <c r="J6" s="18" t="s">
        <v>13</v>
      </c>
      <c r="K6" s="17" t="s">
        <v>15</v>
      </c>
      <c r="L6" s="18" t="s">
        <v>13</v>
      </c>
      <c r="M6" s="17" t="s">
        <v>15</v>
      </c>
      <c r="N6" s="18" t="s">
        <v>13</v>
      </c>
      <c r="O6" s="17" t="s">
        <v>15</v>
      </c>
      <c r="P6" s="18" t="s">
        <v>13</v>
      </c>
      <c r="Q6" s="19" t="s">
        <v>15</v>
      </c>
      <c r="R6" s="15" t="s">
        <v>13</v>
      </c>
      <c r="S6" s="16" t="s">
        <v>14</v>
      </c>
      <c r="T6" s="15" t="s">
        <v>13</v>
      </c>
      <c r="U6" s="16" t="s">
        <v>14</v>
      </c>
      <c r="V6" s="18" t="s">
        <v>13</v>
      </c>
      <c r="W6" s="16" t="s">
        <v>14</v>
      </c>
      <c r="X6" s="20"/>
      <c r="Y6" s="21"/>
    </row>
    <row r="7" spans="1:25" s="24" customFormat="1" ht="15" customHeight="1" x14ac:dyDescent="0.2">
      <c r="A7" s="22" t="s">
        <v>16</v>
      </c>
      <c r="B7" s="63" t="s">
        <v>1</v>
      </c>
      <c r="C7" s="64">
        <v>142662</v>
      </c>
      <c r="D7" s="72">
        <v>2284</v>
      </c>
      <c r="E7" s="73">
        <v>1.6435</v>
      </c>
      <c r="F7" s="74">
        <v>2073</v>
      </c>
      <c r="G7" s="73">
        <v>1.4917</v>
      </c>
      <c r="H7" s="74">
        <v>34918</v>
      </c>
      <c r="I7" s="73">
        <v>25.125699999999998</v>
      </c>
      <c r="J7" s="74">
        <v>40915</v>
      </c>
      <c r="K7" s="73">
        <v>29.440999999999999</v>
      </c>
      <c r="L7" s="74">
        <v>53160</v>
      </c>
      <c r="M7" s="73">
        <v>38.252000000000002</v>
      </c>
      <c r="N7" s="75">
        <v>521</v>
      </c>
      <c r="O7" s="73">
        <v>0.37490000000000001</v>
      </c>
      <c r="P7" s="76">
        <v>5102</v>
      </c>
      <c r="Q7" s="69">
        <v>3.6712199999999999</v>
      </c>
      <c r="R7" s="68">
        <v>41309</v>
      </c>
      <c r="S7" s="70">
        <v>28.9559</v>
      </c>
      <c r="T7" s="68">
        <v>3689</v>
      </c>
      <c r="U7" s="69">
        <v>2.5857999999999999</v>
      </c>
      <c r="V7" s="68">
        <v>9522</v>
      </c>
      <c r="W7" s="69">
        <v>6.6745000000000001</v>
      </c>
      <c r="X7" s="80">
        <v>96360</v>
      </c>
      <c r="Y7" s="81">
        <v>99.963999999999999</v>
      </c>
    </row>
    <row r="8" spans="1:25" s="24" customFormat="1" ht="15" customHeight="1" x14ac:dyDescent="0.2">
      <c r="A8" s="22" t="s">
        <v>2</v>
      </c>
      <c r="B8" s="62" t="s">
        <v>18</v>
      </c>
      <c r="C8" s="39">
        <v>1282</v>
      </c>
      <c r="D8" s="40">
        <v>12</v>
      </c>
      <c r="E8" s="42">
        <v>0.94489999999999996</v>
      </c>
      <c r="F8" s="44">
        <v>7</v>
      </c>
      <c r="G8" s="42">
        <v>0.55120000000000002</v>
      </c>
      <c r="H8" s="43">
        <v>44</v>
      </c>
      <c r="I8" s="42">
        <v>3.4645999999999999</v>
      </c>
      <c r="J8" s="44">
        <v>653</v>
      </c>
      <c r="K8" s="42">
        <v>51.417299999999997</v>
      </c>
      <c r="L8" s="44">
        <v>535</v>
      </c>
      <c r="M8" s="42">
        <v>42.125999999999998</v>
      </c>
      <c r="N8" s="44">
        <v>1</v>
      </c>
      <c r="O8" s="42">
        <v>7.8700000000000006E-2</v>
      </c>
      <c r="P8" s="48">
        <v>18</v>
      </c>
      <c r="Q8" s="41">
        <v>1.4173199999999999</v>
      </c>
      <c r="R8" s="47">
        <v>303</v>
      </c>
      <c r="S8" s="46">
        <v>23.634899999999998</v>
      </c>
      <c r="T8" s="40">
        <v>12</v>
      </c>
      <c r="U8" s="41">
        <v>0.93600000000000005</v>
      </c>
      <c r="V8" s="40">
        <v>39</v>
      </c>
      <c r="W8" s="41">
        <v>3.0421</v>
      </c>
      <c r="X8" s="25">
        <v>1400</v>
      </c>
      <c r="Y8" s="26">
        <v>100</v>
      </c>
    </row>
    <row r="9" spans="1:25" s="24" customFormat="1" ht="15" customHeight="1" x14ac:dyDescent="0.2">
      <c r="A9" s="22" t="s">
        <v>2</v>
      </c>
      <c r="B9" s="65" t="s">
        <v>17</v>
      </c>
      <c r="C9" s="64">
        <v>234</v>
      </c>
      <c r="D9" s="72">
        <v>106</v>
      </c>
      <c r="E9" s="73">
        <v>45.493600000000001</v>
      </c>
      <c r="F9" s="74">
        <v>5</v>
      </c>
      <c r="G9" s="73">
        <v>2.1459000000000001</v>
      </c>
      <c r="H9" s="74">
        <v>9</v>
      </c>
      <c r="I9" s="73">
        <v>3.8626999999999998</v>
      </c>
      <c r="J9" s="75">
        <v>13</v>
      </c>
      <c r="K9" s="73">
        <v>5.5793999999999997</v>
      </c>
      <c r="L9" s="75">
        <v>82</v>
      </c>
      <c r="M9" s="73">
        <v>35.193100000000001</v>
      </c>
      <c r="N9" s="74">
        <v>4</v>
      </c>
      <c r="O9" s="73">
        <v>1.7166999999999999</v>
      </c>
      <c r="P9" s="77">
        <v>14</v>
      </c>
      <c r="Q9" s="69">
        <v>6.0085800000000003</v>
      </c>
      <c r="R9" s="71">
        <v>56</v>
      </c>
      <c r="S9" s="70">
        <v>23.9316</v>
      </c>
      <c r="T9" s="71">
        <v>1</v>
      </c>
      <c r="U9" s="69">
        <v>0.4274</v>
      </c>
      <c r="V9" s="71">
        <v>39</v>
      </c>
      <c r="W9" s="69">
        <v>16.666699999999999</v>
      </c>
      <c r="X9" s="80">
        <v>503</v>
      </c>
      <c r="Y9" s="81">
        <v>100</v>
      </c>
    </row>
    <row r="10" spans="1:25" s="24" customFormat="1" ht="15" customHeight="1" x14ac:dyDescent="0.2">
      <c r="A10" s="22" t="s">
        <v>2</v>
      </c>
      <c r="B10" s="62" t="s">
        <v>20</v>
      </c>
      <c r="C10" s="39">
        <v>3042</v>
      </c>
      <c r="D10" s="47">
        <v>335</v>
      </c>
      <c r="E10" s="42">
        <v>11.174099999999999</v>
      </c>
      <c r="F10" s="44">
        <v>25</v>
      </c>
      <c r="G10" s="42">
        <v>0.83389999999999997</v>
      </c>
      <c r="H10" s="43">
        <v>1536</v>
      </c>
      <c r="I10" s="42">
        <v>51.234200000000001</v>
      </c>
      <c r="J10" s="44">
        <v>260</v>
      </c>
      <c r="K10" s="42">
        <v>8.6723999999999997</v>
      </c>
      <c r="L10" s="43">
        <v>782</v>
      </c>
      <c r="M10" s="42">
        <v>26.084099999999999</v>
      </c>
      <c r="N10" s="43">
        <v>9</v>
      </c>
      <c r="O10" s="42">
        <v>0.30020000000000002</v>
      </c>
      <c r="P10" s="45">
        <v>51</v>
      </c>
      <c r="Q10" s="41">
        <v>1.70113</v>
      </c>
      <c r="R10" s="47">
        <v>645</v>
      </c>
      <c r="S10" s="46">
        <v>21.203199999999999</v>
      </c>
      <c r="T10" s="47">
        <v>44</v>
      </c>
      <c r="U10" s="41">
        <v>1.4463999999999999</v>
      </c>
      <c r="V10" s="47">
        <v>162</v>
      </c>
      <c r="W10" s="41">
        <v>5.3254000000000001</v>
      </c>
      <c r="X10" s="25">
        <v>1977</v>
      </c>
      <c r="Y10" s="26">
        <v>100</v>
      </c>
    </row>
    <row r="11" spans="1:25" s="24" customFormat="1" ht="15" customHeight="1" x14ac:dyDescent="0.2">
      <c r="A11" s="22" t="s">
        <v>2</v>
      </c>
      <c r="B11" s="65" t="s">
        <v>19</v>
      </c>
      <c r="C11" s="64">
        <v>942</v>
      </c>
      <c r="D11" s="72">
        <v>6</v>
      </c>
      <c r="E11" s="73">
        <v>0.65649999999999997</v>
      </c>
      <c r="F11" s="75">
        <v>3</v>
      </c>
      <c r="G11" s="73">
        <v>0.32819999999999999</v>
      </c>
      <c r="H11" s="74">
        <v>129</v>
      </c>
      <c r="I11" s="73">
        <v>14.113799999999999</v>
      </c>
      <c r="J11" s="74">
        <v>303</v>
      </c>
      <c r="K11" s="73">
        <v>33.151000000000003</v>
      </c>
      <c r="L11" s="74">
        <v>445</v>
      </c>
      <c r="M11" s="73">
        <v>48.687100000000001</v>
      </c>
      <c r="N11" s="74">
        <v>12</v>
      </c>
      <c r="O11" s="73">
        <v>1.3129</v>
      </c>
      <c r="P11" s="77">
        <v>16</v>
      </c>
      <c r="Q11" s="69">
        <v>1.7505500000000001</v>
      </c>
      <c r="R11" s="72">
        <v>168</v>
      </c>
      <c r="S11" s="70">
        <v>17.834399999999999</v>
      </c>
      <c r="T11" s="71">
        <v>28</v>
      </c>
      <c r="U11" s="69">
        <v>2.9723999999999999</v>
      </c>
      <c r="V11" s="71">
        <v>78</v>
      </c>
      <c r="W11" s="69">
        <v>8.2803000000000004</v>
      </c>
      <c r="X11" s="80">
        <v>1092</v>
      </c>
      <c r="Y11" s="81">
        <v>100</v>
      </c>
    </row>
    <row r="12" spans="1:25" s="24" customFormat="1" ht="15" customHeight="1" x14ac:dyDescent="0.2">
      <c r="A12" s="22" t="s">
        <v>2</v>
      </c>
      <c r="B12" s="62" t="s">
        <v>21</v>
      </c>
      <c r="C12" s="39">
        <v>17945</v>
      </c>
      <c r="D12" s="40">
        <v>126</v>
      </c>
      <c r="E12" s="42">
        <v>0.71519999999999995</v>
      </c>
      <c r="F12" s="43">
        <v>683</v>
      </c>
      <c r="G12" s="42">
        <v>3.8769</v>
      </c>
      <c r="H12" s="44">
        <v>10326</v>
      </c>
      <c r="I12" s="42">
        <v>58.613799999999998</v>
      </c>
      <c r="J12" s="44">
        <v>2691</v>
      </c>
      <c r="K12" s="42">
        <v>15.275</v>
      </c>
      <c r="L12" s="44">
        <v>2837</v>
      </c>
      <c r="M12" s="42">
        <v>16.1038</v>
      </c>
      <c r="N12" s="43">
        <v>118</v>
      </c>
      <c r="O12" s="42">
        <v>0.66979999999999995</v>
      </c>
      <c r="P12" s="48">
        <v>836</v>
      </c>
      <c r="Q12" s="41">
        <v>4.7454200000000002</v>
      </c>
      <c r="R12" s="40">
        <v>4870</v>
      </c>
      <c r="S12" s="46">
        <v>27.138500000000001</v>
      </c>
      <c r="T12" s="47">
        <v>328</v>
      </c>
      <c r="U12" s="41">
        <v>1.8278000000000001</v>
      </c>
      <c r="V12" s="47">
        <v>2131</v>
      </c>
      <c r="W12" s="41">
        <v>11.8752</v>
      </c>
      <c r="X12" s="25">
        <v>10138</v>
      </c>
      <c r="Y12" s="26">
        <v>100</v>
      </c>
    </row>
    <row r="13" spans="1:25" s="24" customFormat="1" ht="15" customHeight="1" x14ac:dyDescent="0.2">
      <c r="A13" s="22" t="s">
        <v>2</v>
      </c>
      <c r="B13" s="65" t="s">
        <v>22</v>
      </c>
      <c r="C13" s="64">
        <v>3132</v>
      </c>
      <c r="D13" s="72">
        <v>25</v>
      </c>
      <c r="E13" s="73">
        <v>0.80800000000000005</v>
      </c>
      <c r="F13" s="75">
        <v>40</v>
      </c>
      <c r="G13" s="73">
        <v>1.2927999999999999</v>
      </c>
      <c r="H13" s="74">
        <v>1238</v>
      </c>
      <c r="I13" s="73">
        <v>40.012900000000002</v>
      </c>
      <c r="J13" s="75">
        <v>334</v>
      </c>
      <c r="K13" s="73">
        <v>10.7951</v>
      </c>
      <c r="L13" s="74">
        <v>1343</v>
      </c>
      <c r="M13" s="73">
        <v>43.406599999999997</v>
      </c>
      <c r="N13" s="74">
        <v>3</v>
      </c>
      <c r="O13" s="73">
        <v>9.7000000000000003E-2</v>
      </c>
      <c r="P13" s="76">
        <v>111</v>
      </c>
      <c r="Q13" s="69">
        <v>3.5875900000000001</v>
      </c>
      <c r="R13" s="71">
        <v>499</v>
      </c>
      <c r="S13" s="70">
        <v>15.9323</v>
      </c>
      <c r="T13" s="72">
        <v>38</v>
      </c>
      <c r="U13" s="69">
        <v>1.2133</v>
      </c>
      <c r="V13" s="72">
        <v>613</v>
      </c>
      <c r="W13" s="69">
        <v>19.572199999999999</v>
      </c>
      <c r="X13" s="80">
        <v>1868</v>
      </c>
      <c r="Y13" s="81">
        <v>100</v>
      </c>
    </row>
    <row r="14" spans="1:25" s="24" customFormat="1" ht="15" customHeight="1" x14ac:dyDescent="0.2">
      <c r="A14" s="22" t="s">
        <v>2</v>
      </c>
      <c r="B14" s="62" t="s">
        <v>23</v>
      </c>
      <c r="C14" s="49">
        <v>1476</v>
      </c>
      <c r="D14" s="40">
        <v>5</v>
      </c>
      <c r="E14" s="42">
        <v>0.35039999999999999</v>
      </c>
      <c r="F14" s="44">
        <v>26</v>
      </c>
      <c r="G14" s="42">
        <v>1.8220000000000001</v>
      </c>
      <c r="H14" s="43">
        <v>462</v>
      </c>
      <c r="I14" s="42">
        <v>32.375599999999999</v>
      </c>
      <c r="J14" s="43">
        <v>382</v>
      </c>
      <c r="K14" s="42">
        <v>26.769400000000001</v>
      </c>
      <c r="L14" s="43">
        <v>510</v>
      </c>
      <c r="M14" s="42">
        <v>35.7393</v>
      </c>
      <c r="N14" s="44">
        <v>0</v>
      </c>
      <c r="O14" s="42">
        <v>0</v>
      </c>
      <c r="P14" s="45">
        <v>42</v>
      </c>
      <c r="Q14" s="41">
        <v>2.9432399999999999</v>
      </c>
      <c r="R14" s="40">
        <v>501</v>
      </c>
      <c r="S14" s="46">
        <v>33.943100000000001</v>
      </c>
      <c r="T14" s="47">
        <v>49</v>
      </c>
      <c r="U14" s="41">
        <v>3.3197999999999999</v>
      </c>
      <c r="V14" s="47">
        <v>99</v>
      </c>
      <c r="W14" s="41">
        <v>6.7073</v>
      </c>
      <c r="X14" s="25">
        <v>1238</v>
      </c>
      <c r="Y14" s="26">
        <v>100</v>
      </c>
    </row>
    <row r="15" spans="1:25" s="24" customFormat="1" ht="15" customHeight="1" x14ac:dyDescent="0.2">
      <c r="A15" s="22" t="s">
        <v>2</v>
      </c>
      <c r="B15" s="65" t="s">
        <v>25</v>
      </c>
      <c r="C15" s="66">
        <v>994</v>
      </c>
      <c r="D15" s="72">
        <v>4</v>
      </c>
      <c r="E15" s="73">
        <v>0.41110000000000002</v>
      </c>
      <c r="F15" s="74">
        <v>10</v>
      </c>
      <c r="G15" s="73">
        <v>1.0277000000000001</v>
      </c>
      <c r="H15" s="74">
        <v>111</v>
      </c>
      <c r="I15" s="73">
        <v>11.407999999999999</v>
      </c>
      <c r="J15" s="75">
        <v>536</v>
      </c>
      <c r="K15" s="73">
        <v>55.087400000000002</v>
      </c>
      <c r="L15" s="74">
        <v>297</v>
      </c>
      <c r="M15" s="73">
        <v>30.5242</v>
      </c>
      <c r="N15" s="75">
        <v>1</v>
      </c>
      <c r="O15" s="73">
        <v>0.1028</v>
      </c>
      <c r="P15" s="76">
        <v>14</v>
      </c>
      <c r="Q15" s="69">
        <v>1.43885</v>
      </c>
      <c r="R15" s="72">
        <v>340</v>
      </c>
      <c r="S15" s="70">
        <v>34.205199999999998</v>
      </c>
      <c r="T15" s="71">
        <v>21</v>
      </c>
      <c r="U15" s="69">
        <v>2.1126999999999998</v>
      </c>
      <c r="V15" s="71">
        <v>26</v>
      </c>
      <c r="W15" s="69">
        <v>2.6156999999999999</v>
      </c>
      <c r="X15" s="80">
        <v>235</v>
      </c>
      <c r="Y15" s="81">
        <v>100</v>
      </c>
    </row>
    <row r="16" spans="1:25" s="24" customFormat="1" ht="15" customHeight="1" x14ac:dyDescent="0.2">
      <c r="A16" s="22" t="s">
        <v>2</v>
      </c>
      <c r="B16" s="62" t="s">
        <v>24</v>
      </c>
      <c r="C16" s="49">
        <v>98</v>
      </c>
      <c r="D16" s="47">
        <v>0</v>
      </c>
      <c r="E16" s="42">
        <v>0</v>
      </c>
      <c r="F16" s="43">
        <v>0</v>
      </c>
      <c r="G16" s="42">
        <v>0</v>
      </c>
      <c r="H16" s="44">
        <v>9</v>
      </c>
      <c r="I16" s="42">
        <v>9.1837</v>
      </c>
      <c r="J16" s="43">
        <v>89</v>
      </c>
      <c r="K16" s="42">
        <v>90.816299999999998</v>
      </c>
      <c r="L16" s="44">
        <v>0</v>
      </c>
      <c r="M16" s="42">
        <v>0</v>
      </c>
      <c r="N16" s="43">
        <v>0</v>
      </c>
      <c r="O16" s="42">
        <v>0</v>
      </c>
      <c r="P16" s="45">
        <v>0</v>
      </c>
      <c r="Q16" s="41">
        <v>0</v>
      </c>
      <c r="R16" s="40">
        <v>34</v>
      </c>
      <c r="S16" s="46">
        <v>34.693899999999999</v>
      </c>
      <c r="T16" s="40">
        <v>0</v>
      </c>
      <c r="U16" s="41">
        <v>0</v>
      </c>
      <c r="V16" s="40">
        <v>8</v>
      </c>
      <c r="W16" s="41">
        <v>8.1632999999999996</v>
      </c>
      <c r="X16" s="25">
        <v>221</v>
      </c>
      <c r="Y16" s="26">
        <v>100</v>
      </c>
    </row>
    <row r="17" spans="1:25" s="24" customFormat="1" ht="15" customHeight="1" x14ac:dyDescent="0.2">
      <c r="A17" s="22" t="s">
        <v>2</v>
      </c>
      <c r="B17" s="65" t="s">
        <v>26</v>
      </c>
      <c r="C17" s="64">
        <v>13154</v>
      </c>
      <c r="D17" s="72">
        <v>52</v>
      </c>
      <c r="E17" s="73">
        <v>0.4254</v>
      </c>
      <c r="F17" s="75">
        <v>91</v>
      </c>
      <c r="G17" s="73">
        <v>0.74439999999999995</v>
      </c>
      <c r="H17" s="74">
        <v>2660</v>
      </c>
      <c r="I17" s="73">
        <v>21.758700000000001</v>
      </c>
      <c r="J17" s="75">
        <v>4920</v>
      </c>
      <c r="K17" s="73">
        <v>40.245399999999997</v>
      </c>
      <c r="L17" s="75">
        <v>4057</v>
      </c>
      <c r="M17" s="73">
        <v>33.186100000000003</v>
      </c>
      <c r="N17" s="75">
        <v>9</v>
      </c>
      <c r="O17" s="73">
        <v>7.3599999999999999E-2</v>
      </c>
      <c r="P17" s="77">
        <v>436</v>
      </c>
      <c r="Q17" s="69">
        <v>3.5664600000000002</v>
      </c>
      <c r="R17" s="72">
        <v>3571</v>
      </c>
      <c r="S17" s="70">
        <v>27.147600000000001</v>
      </c>
      <c r="T17" s="72">
        <v>929</v>
      </c>
      <c r="U17" s="69">
        <v>7.0625</v>
      </c>
      <c r="V17" s="72">
        <v>537</v>
      </c>
      <c r="W17" s="69">
        <v>4.0823999999999998</v>
      </c>
      <c r="X17" s="80">
        <v>3952</v>
      </c>
      <c r="Y17" s="81">
        <v>100</v>
      </c>
    </row>
    <row r="18" spans="1:25" s="24" customFormat="1" ht="15" customHeight="1" x14ac:dyDescent="0.2">
      <c r="A18" s="22" t="s">
        <v>2</v>
      </c>
      <c r="B18" s="62" t="s">
        <v>27</v>
      </c>
      <c r="C18" s="39">
        <v>4053</v>
      </c>
      <c r="D18" s="47">
        <v>11</v>
      </c>
      <c r="E18" s="42">
        <v>0.27850000000000003</v>
      </c>
      <c r="F18" s="44">
        <v>30</v>
      </c>
      <c r="G18" s="42">
        <v>0.75949999999999995</v>
      </c>
      <c r="H18" s="44">
        <v>358</v>
      </c>
      <c r="I18" s="42">
        <v>9.0632999999999999</v>
      </c>
      <c r="J18" s="44">
        <v>2262</v>
      </c>
      <c r="K18" s="42">
        <v>57.265799999999999</v>
      </c>
      <c r="L18" s="44">
        <v>1151</v>
      </c>
      <c r="M18" s="42">
        <v>29.139199999999999</v>
      </c>
      <c r="N18" s="44">
        <v>7</v>
      </c>
      <c r="O18" s="42">
        <v>0.1772</v>
      </c>
      <c r="P18" s="45">
        <v>131</v>
      </c>
      <c r="Q18" s="41">
        <v>3.3164600000000002</v>
      </c>
      <c r="R18" s="40">
        <v>996</v>
      </c>
      <c r="S18" s="46">
        <v>24.574400000000001</v>
      </c>
      <c r="T18" s="47">
        <v>103</v>
      </c>
      <c r="U18" s="41">
        <v>2.5413000000000001</v>
      </c>
      <c r="V18" s="47">
        <v>94</v>
      </c>
      <c r="W18" s="41">
        <v>2.3193000000000001</v>
      </c>
      <c r="X18" s="25">
        <v>2407</v>
      </c>
      <c r="Y18" s="26">
        <v>100</v>
      </c>
    </row>
    <row r="19" spans="1:25" s="24" customFormat="1" ht="15" customHeight="1" x14ac:dyDescent="0.2">
      <c r="A19" s="22" t="s">
        <v>2</v>
      </c>
      <c r="B19" s="65" t="s">
        <v>28</v>
      </c>
      <c r="C19" s="64">
        <v>430</v>
      </c>
      <c r="D19" s="72">
        <v>2</v>
      </c>
      <c r="E19" s="73">
        <v>0.495</v>
      </c>
      <c r="F19" s="74">
        <v>78</v>
      </c>
      <c r="G19" s="73">
        <v>19.306899999999999</v>
      </c>
      <c r="H19" s="74">
        <v>28</v>
      </c>
      <c r="I19" s="73">
        <v>6.9306999999999999</v>
      </c>
      <c r="J19" s="74">
        <v>5</v>
      </c>
      <c r="K19" s="73">
        <v>1.2376</v>
      </c>
      <c r="L19" s="74">
        <v>45</v>
      </c>
      <c r="M19" s="73">
        <v>11.1386</v>
      </c>
      <c r="N19" s="74">
        <v>213</v>
      </c>
      <c r="O19" s="73">
        <v>52.722799999999999</v>
      </c>
      <c r="P19" s="76">
        <v>33</v>
      </c>
      <c r="Q19" s="69">
        <v>8.1683199999999996</v>
      </c>
      <c r="R19" s="72">
        <v>127</v>
      </c>
      <c r="S19" s="70">
        <v>29.5349</v>
      </c>
      <c r="T19" s="72">
        <v>26</v>
      </c>
      <c r="U19" s="69">
        <v>6.0465</v>
      </c>
      <c r="V19" s="72">
        <v>73</v>
      </c>
      <c r="W19" s="69">
        <v>16.976700000000001</v>
      </c>
      <c r="X19" s="80">
        <v>290</v>
      </c>
      <c r="Y19" s="81">
        <v>100</v>
      </c>
    </row>
    <row r="20" spans="1:25" s="24" customFormat="1" ht="15" customHeight="1" x14ac:dyDescent="0.2">
      <c r="A20" s="22" t="s">
        <v>2</v>
      </c>
      <c r="B20" s="62" t="s">
        <v>30</v>
      </c>
      <c r="C20" s="49">
        <v>593</v>
      </c>
      <c r="D20" s="47">
        <v>26</v>
      </c>
      <c r="E20" s="42">
        <v>4.5296000000000003</v>
      </c>
      <c r="F20" s="43">
        <v>3</v>
      </c>
      <c r="G20" s="42">
        <v>0.52259999999999995</v>
      </c>
      <c r="H20" s="44">
        <v>115</v>
      </c>
      <c r="I20" s="42">
        <v>20.034800000000001</v>
      </c>
      <c r="J20" s="43">
        <v>8</v>
      </c>
      <c r="K20" s="42">
        <v>1.3936999999999999</v>
      </c>
      <c r="L20" s="43">
        <v>397</v>
      </c>
      <c r="M20" s="42">
        <v>69.163799999999995</v>
      </c>
      <c r="N20" s="43">
        <v>3</v>
      </c>
      <c r="O20" s="42">
        <v>0.52259999999999995</v>
      </c>
      <c r="P20" s="45">
        <v>22</v>
      </c>
      <c r="Q20" s="41">
        <v>3.8327499999999999</v>
      </c>
      <c r="R20" s="40">
        <v>119</v>
      </c>
      <c r="S20" s="46">
        <v>20.067499999999999</v>
      </c>
      <c r="T20" s="47">
        <v>19</v>
      </c>
      <c r="U20" s="41">
        <v>3.2040000000000002</v>
      </c>
      <c r="V20" s="47">
        <v>14</v>
      </c>
      <c r="W20" s="41">
        <v>2.3609</v>
      </c>
      <c r="X20" s="25">
        <v>720</v>
      </c>
      <c r="Y20" s="26">
        <v>100</v>
      </c>
    </row>
    <row r="21" spans="1:25" s="24" customFormat="1" ht="15" customHeight="1" x14ac:dyDescent="0.2">
      <c r="A21" s="22" t="s">
        <v>2</v>
      </c>
      <c r="B21" s="65" t="s">
        <v>31</v>
      </c>
      <c r="C21" s="64">
        <v>5257</v>
      </c>
      <c r="D21" s="71">
        <v>21</v>
      </c>
      <c r="E21" s="73">
        <v>0.41089999999999999</v>
      </c>
      <c r="F21" s="74">
        <v>77</v>
      </c>
      <c r="G21" s="73">
        <v>1.5065999999999999</v>
      </c>
      <c r="H21" s="75">
        <v>1524</v>
      </c>
      <c r="I21" s="73">
        <v>29.818000000000001</v>
      </c>
      <c r="J21" s="74">
        <v>1753</v>
      </c>
      <c r="K21" s="73">
        <v>34.2986</v>
      </c>
      <c r="L21" s="74">
        <v>1593</v>
      </c>
      <c r="M21" s="73">
        <v>31.168099999999999</v>
      </c>
      <c r="N21" s="74">
        <v>2</v>
      </c>
      <c r="O21" s="73">
        <v>3.9100000000000003E-2</v>
      </c>
      <c r="P21" s="77">
        <v>141</v>
      </c>
      <c r="Q21" s="69">
        <v>2.7587600000000001</v>
      </c>
      <c r="R21" s="71">
        <v>1668</v>
      </c>
      <c r="S21" s="70">
        <v>31.729099999999999</v>
      </c>
      <c r="T21" s="72">
        <v>146</v>
      </c>
      <c r="U21" s="69">
        <v>2.7772000000000001</v>
      </c>
      <c r="V21" s="72">
        <v>346</v>
      </c>
      <c r="W21" s="69">
        <v>6.5816999999999997</v>
      </c>
      <c r="X21" s="80">
        <v>4081</v>
      </c>
      <c r="Y21" s="81">
        <v>99.73</v>
      </c>
    </row>
    <row r="22" spans="1:25" s="24" customFormat="1" ht="15" customHeight="1" x14ac:dyDescent="0.2">
      <c r="A22" s="22" t="s">
        <v>2</v>
      </c>
      <c r="B22" s="62" t="s">
        <v>32</v>
      </c>
      <c r="C22" s="39">
        <v>1795</v>
      </c>
      <c r="D22" s="40">
        <v>4</v>
      </c>
      <c r="E22" s="42">
        <v>0.22520000000000001</v>
      </c>
      <c r="F22" s="43">
        <v>4</v>
      </c>
      <c r="G22" s="42">
        <v>0.22520000000000001</v>
      </c>
      <c r="H22" s="43">
        <v>111</v>
      </c>
      <c r="I22" s="42">
        <v>6.25</v>
      </c>
      <c r="J22" s="44">
        <v>354</v>
      </c>
      <c r="K22" s="42">
        <v>19.932400000000001</v>
      </c>
      <c r="L22" s="44">
        <v>1186</v>
      </c>
      <c r="M22" s="42">
        <v>66.779300000000006</v>
      </c>
      <c r="N22" s="44">
        <v>0</v>
      </c>
      <c r="O22" s="42">
        <v>0</v>
      </c>
      <c r="P22" s="48">
        <v>117</v>
      </c>
      <c r="Q22" s="41">
        <v>6.5878399999999999</v>
      </c>
      <c r="R22" s="47">
        <v>570</v>
      </c>
      <c r="S22" s="46">
        <v>31.754899999999999</v>
      </c>
      <c r="T22" s="47">
        <v>19</v>
      </c>
      <c r="U22" s="41">
        <v>1.0585</v>
      </c>
      <c r="V22" s="47">
        <v>52</v>
      </c>
      <c r="W22" s="41">
        <v>2.8969</v>
      </c>
      <c r="X22" s="25">
        <v>1879</v>
      </c>
      <c r="Y22" s="26">
        <v>100</v>
      </c>
    </row>
    <row r="23" spans="1:25" s="24" customFormat="1" ht="15" customHeight="1" x14ac:dyDescent="0.2">
      <c r="A23" s="22" t="s">
        <v>2</v>
      </c>
      <c r="B23" s="65" t="s">
        <v>29</v>
      </c>
      <c r="C23" s="64">
        <v>1701</v>
      </c>
      <c r="D23" s="72">
        <v>7</v>
      </c>
      <c r="E23" s="73">
        <v>0.41670000000000001</v>
      </c>
      <c r="F23" s="74">
        <v>18</v>
      </c>
      <c r="G23" s="73">
        <v>1.0713999999999999</v>
      </c>
      <c r="H23" s="74">
        <v>153</v>
      </c>
      <c r="I23" s="73">
        <v>9.1071000000000009</v>
      </c>
      <c r="J23" s="74">
        <v>310</v>
      </c>
      <c r="K23" s="73">
        <v>18.452400000000001</v>
      </c>
      <c r="L23" s="74">
        <v>1122</v>
      </c>
      <c r="M23" s="73">
        <v>66.785700000000006</v>
      </c>
      <c r="N23" s="74">
        <v>5</v>
      </c>
      <c r="O23" s="73">
        <v>0.29759999999999998</v>
      </c>
      <c r="P23" s="77">
        <v>65</v>
      </c>
      <c r="Q23" s="69">
        <v>3.8690500000000001</v>
      </c>
      <c r="R23" s="72">
        <v>425</v>
      </c>
      <c r="S23" s="70">
        <v>24.985299999999999</v>
      </c>
      <c r="T23" s="71">
        <v>21</v>
      </c>
      <c r="U23" s="69">
        <v>1.2345999999999999</v>
      </c>
      <c r="V23" s="71">
        <v>71</v>
      </c>
      <c r="W23" s="69">
        <v>4.1740000000000004</v>
      </c>
      <c r="X23" s="80">
        <v>1365</v>
      </c>
      <c r="Y23" s="81">
        <v>100</v>
      </c>
    </row>
    <row r="24" spans="1:25" s="24" customFormat="1" ht="15" customHeight="1" x14ac:dyDescent="0.2">
      <c r="A24" s="22" t="s">
        <v>2</v>
      </c>
      <c r="B24" s="62" t="s">
        <v>33</v>
      </c>
      <c r="C24" s="39">
        <v>1280</v>
      </c>
      <c r="D24" s="47">
        <v>20</v>
      </c>
      <c r="E24" s="42">
        <v>1.5772999999999999</v>
      </c>
      <c r="F24" s="44">
        <v>15</v>
      </c>
      <c r="G24" s="42">
        <v>1.1830000000000001</v>
      </c>
      <c r="H24" s="43">
        <v>209</v>
      </c>
      <c r="I24" s="42">
        <v>16.482600000000001</v>
      </c>
      <c r="J24" s="44">
        <v>258</v>
      </c>
      <c r="K24" s="42">
        <v>20.347000000000001</v>
      </c>
      <c r="L24" s="44">
        <v>696</v>
      </c>
      <c r="M24" s="42">
        <v>54.889600000000002</v>
      </c>
      <c r="N24" s="44">
        <v>1</v>
      </c>
      <c r="O24" s="42">
        <v>7.8899999999999998E-2</v>
      </c>
      <c r="P24" s="48">
        <v>69</v>
      </c>
      <c r="Q24" s="41">
        <v>5.4416399999999996</v>
      </c>
      <c r="R24" s="40">
        <v>387</v>
      </c>
      <c r="S24" s="46">
        <v>30.234400000000001</v>
      </c>
      <c r="T24" s="47">
        <v>12</v>
      </c>
      <c r="U24" s="41">
        <v>0.9375</v>
      </c>
      <c r="V24" s="47">
        <v>91</v>
      </c>
      <c r="W24" s="41">
        <v>7.1093999999999999</v>
      </c>
      <c r="X24" s="25">
        <v>1356</v>
      </c>
      <c r="Y24" s="26">
        <v>99.778999999999996</v>
      </c>
    </row>
    <row r="25" spans="1:25" s="24" customFormat="1" ht="15" customHeight="1" x14ac:dyDescent="0.2">
      <c r="A25" s="22" t="s">
        <v>2</v>
      </c>
      <c r="B25" s="65" t="s">
        <v>34</v>
      </c>
      <c r="C25" s="66">
        <v>1129</v>
      </c>
      <c r="D25" s="72">
        <v>2</v>
      </c>
      <c r="E25" s="73">
        <v>0.1842</v>
      </c>
      <c r="F25" s="74">
        <v>6</v>
      </c>
      <c r="G25" s="73">
        <v>0.55249999999999999</v>
      </c>
      <c r="H25" s="74">
        <v>64</v>
      </c>
      <c r="I25" s="73">
        <v>5.8932000000000002</v>
      </c>
      <c r="J25" s="74">
        <v>263</v>
      </c>
      <c r="K25" s="73">
        <v>24.217300000000002</v>
      </c>
      <c r="L25" s="75">
        <v>719</v>
      </c>
      <c r="M25" s="73">
        <v>66.206299999999999</v>
      </c>
      <c r="N25" s="74">
        <v>0</v>
      </c>
      <c r="O25" s="73">
        <v>0</v>
      </c>
      <c r="P25" s="77">
        <v>32</v>
      </c>
      <c r="Q25" s="69">
        <v>2.94659</v>
      </c>
      <c r="R25" s="72">
        <v>575</v>
      </c>
      <c r="S25" s="70">
        <v>50.93</v>
      </c>
      <c r="T25" s="72">
        <v>43</v>
      </c>
      <c r="U25" s="69">
        <v>3.8087</v>
      </c>
      <c r="V25" s="72">
        <v>33</v>
      </c>
      <c r="W25" s="69">
        <v>2.9228999999999998</v>
      </c>
      <c r="X25" s="80">
        <v>1407</v>
      </c>
      <c r="Y25" s="81">
        <v>100</v>
      </c>
    </row>
    <row r="26" spans="1:25" s="24" customFormat="1" ht="15" customHeight="1" x14ac:dyDescent="0.2">
      <c r="A26" s="22" t="s">
        <v>2</v>
      </c>
      <c r="B26" s="62" t="s">
        <v>35</v>
      </c>
      <c r="C26" s="39">
        <v>1069</v>
      </c>
      <c r="D26" s="40">
        <v>13</v>
      </c>
      <c r="E26" s="42">
        <v>1.3786</v>
      </c>
      <c r="F26" s="43">
        <v>1</v>
      </c>
      <c r="G26" s="42">
        <v>0.106</v>
      </c>
      <c r="H26" s="43">
        <v>28</v>
      </c>
      <c r="I26" s="42">
        <v>2.9691999999999998</v>
      </c>
      <c r="J26" s="44">
        <v>593</v>
      </c>
      <c r="K26" s="42">
        <v>62.884399999999999</v>
      </c>
      <c r="L26" s="44">
        <v>289</v>
      </c>
      <c r="M26" s="42">
        <v>30.646899999999999</v>
      </c>
      <c r="N26" s="43">
        <v>0</v>
      </c>
      <c r="O26" s="42">
        <v>0</v>
      </c>
      <c r="P26" s="48">
        <v>19</v>
      </c>
      <c r="Q26" s="41">
        <v>2.01485</v>
      </c>
      <c r="R26" s="40">
        <v>288</v>
      </c>
      <c r="S26" s="46">
        <v>26.941099999999999</v>
      </c>
      <c r="T26" s="40">
        <v>126</v>
      </c>
      <c r="U26" s="41">
        <v>11.7867</v>
      </c>
      <c r="V26" s="40">
        <v>15</v>
      </c>
      <c r="W26" s="41">
        <v>1.4032</v>
      </c>
      <c r="X26" s="25">
        <v>1367</v>
      </c>
      <c r="Y26" s="26">
        <v>100</v>
      </c>
    </row>
    <row r="27" spans="1:25" s="24" customFormat="1" ht="15" customHeight="1" x14ac:dyDescent="0.2">
      <c r="A27" s="22" t="s">
        <v>2</v>
      </c>
      <c r="B27" s="65" t="s">
        <v>38</v>
      </c>
      <c r="C27" s="66">
        <v>541</v>
      </c>
      <c r="D27" s="71">
        <v>2</v>
      </c>
      <c r="E27" s="73">
        <v>0.38169999999999998</v>
      </c>
      <c r="F27" s="74">
        <v>3</v>
      </c>
      <c r="G27" s="73">
        <v>0.57250000000000001</v>
      </c>
      <c r="H27" s="74">
        <v>9</v>
      </c>
      <c r="I27" s="73">
        <v>1.7176</v>
      </c>
      <c r="J27" s="74">
        <v>18</v>
      </c>
      <c r="K27" s="73">
        <v>3.4350999999999998</v>
      </c>
      <c r="L27" s="75">
        <v>488</v>
      </c>
      <c r="M27" s="73">
        <v>93.129800000000003</v>
      </c>
      <c r="N27" s="74">
        <v>0</v>
      </c>
      <c r="O27" s="73">
        <v>0</v>
      </c>
      <c r="P27" s="77">
        <v>4</v>
      </c>
      <c r="Q27" s="69">
        <v>0.76336000000000004</v>
      </c>
      <c r="R27" s="72">
        <v>188</v>
      </c>
      <c r="S27" s="70">
        <v>34.750500000000002</v>
      </c>
      <c r="T27" s="71">
        <v>17</v>
      </c>
      <c r="U27" s="69">
        <v>3.1423000000000001</v>
      </c>
      <c r="V27" s="71">
        <v>14</v>
      </c>
      <c r="W27" s="69">
        <v>2.5878000000000001</v>
      </c>
      <c r="X27" s="80">
        <v>589</v>
      </c>
      <c r="Y27" s="81">
        <v>100</v>
      </c>
    </row>
    <row r="28" spans="1:25" s="24" customFormat="1" ht="15" customHeight="1" x14ac:dyDescent="0.2">
      <c r="A28" s="22" t="s">
        <v>2</v>
      </c>
      <c r="B28" s="62" t="s">
        <v>37</v>
      </c>
      <c r="C28" s="49">
        <v>2737</v>
      </c>
      <c r="D28" s="47">
        <v>12</v>
      </c>
      <c r="E28" s="42">
        <v>0.45519999999999999</v>
      </c>
      <c r="F28" s="44">
        <v>21</v>
      </c>
      <c r="G28" s="42">
        <v>0.79669999999999996</v>
      </c>
      <c r="H28" s="44">
        <v>454</v>
      </c>
      <c r="I28" s="42">
        <v>17.223099999999999</v>
      </c>
      <c r="J28" s="44">
        <v>1514</v>
      </c>
      <c r="K28" s="42">
        <v>57.435499999999998</v>
      </c>
      <c r="L28" s="43">
        <v>531</v>
      </c>
      <c r="M28" s="42">
        <v>20.144200000000001</v>
      </c>
      <c r="N28" s="44">
        <v>2</v>
      </c>
      <c r="O28" s="42">
        <v>7.5899999999999995E-2</v>
      </c>
      <c r="P28" s="45">
        <v>102</v>
      </c>
      <c r="Q28" s="41">
        <v>3.8694999999999999</v>
      </c>
      <c r="R28" s="47">
        <v>775</v>
      </c>
      <c r="S28" s="46">
        <v>28.3157</v>
      </c>
      <c r="T28" s="40">
        <v>101</v>
      </c>
      <c r="U28" s="41">
        <v>3.6901999999999999</v>
      </c>
      <c r="V28" s="40">
        <v>193</v>
      </c>
      <c r="W28" s="41">
        <v>7.0514999999999999</v>
      </c>
      <c r="X28" s="25">
        <v>1434</v>
      </c>
      <c r="Y28" s="26">
        <v>100</v>
      </c>
    </row>
    <row r="29" spans="1:25" s="24" customFormat="1" ht="15" customHeight="1" x14ac:dyDescent="0.2">
      <c r="A29" s="22" t="s">
        <v>2</v>
      </c>
      <c r="B29" s="65" t="s">
        <v>36</v>
      </c>
      <c r="C29" s="64">
        <v>859</v>
      </c>
      <c r="D29" s="72">
        <v>0</v>
      </c>
      <c r="E29" s="73">
        <v>0</v>
      </c>
      <c r="F29" s="74">
        <v>20</v>
      </c>
      <c r="G29" s="73">
        <v>2.4155000000000002</v>
      </c>
      <c r="H29" s="75">
        <v>260</v>
      </c>
      <c r="I29" s="73">
        <v>31.401</v>
      </c>
      <c r="J29" s="74">
        <v>117</v>
      </c>
      <c r="K29" s="73">
        <v>14.1304</v>
      </c>
      <c r="L29" s="75">
        <v>407</v>
      </c>
      <c r="M29" s="73">
        <v>49.154600000000002</v>
      </c>
      <c r="N29" s="74">
        <v>1</v>
      </c>
      <c r="O29" s="73">
        <v>0.1208</v>
      </c>
      <c r="P29" s="77">
        <v>23</v>
      </c>
      <c r="Q29" s="69">
        <v>2.7777799999999999</v>
      </c>
      <c r="R29" s="72">
        <v>293</v>
      </c>
      <c r="S29" s="70">
        <v>34.109400000000001</v>
      </c>
      <c r="T29" s="72">
        <v>31</v>
      </c>
      <c r="U29" s="69">
        <v>3.6088</v>
      </c>
      <c r="V29" s="72">
        <v>64</v>
      </c>
      <c r="W29" s="69">
        <v>7.4504999999999999</v>
      </c>
      <c r="X29" s="80">
        <v>1873</v>
      </c>
      <c r="Y29" s="81">
        <v>100</v>
      </c>
    </row>
    <row r="30" spans="1:25" s="24" customFormat="1" ht="15" customHeight="1" x14ac:dyDescent="0.2">
      <c r="A30" s="22" t="s">
        <v>2</v>
      </c>
      <c r="B30" s="62" t="s">
        <v>39</v>
      </c>
      <c r="C30" s="39">
        <v>2084</v>
      </c>
      <c r="D30" s="47">
        <v>34</v>
      </c>
      <c r="E30" s="42">
        <v>1.6496999999999999</v>
      </c>
      <c r="F30" s="43">
        <v>15</v>
      </c>
      <c r="G30" s="42">
        <v>0.7278</v>
      </c>
      <c r="H30" s="44">
        <v>128</v>
      </c>
      <c r="I30" s="42">
        <v>6.2106000000000003</v>
      </c>
      <c r="J30" s="44">
        <v>515</v>
      </c>
      <c r="K30" s="42">
        <v>24.9879</v>
      </c>
      <c r="L30" s="44">
        <v>1304</v>
      </c>
      <c r="M30" s="42">
        <v>63.270299999999999</v>
      </c>
      <c r="N30" s="44">
        <v>1</v>
      </c>
      <c r="O30" s="42">
        <v>4.8500000000000001E-2</v>
      </c>
      <c r="P30" s="45">
        <v>64</v>
      </c>
      <c r="Q30" s="41">
        <v>3.1052900000000001</v>
      </c>
      <c r="R30" s="47">
        <v>592</v>
      </c>
      <c r="S30" s="46">
        <v>28.4069</v>
      </c>
      <c r="T30" s="40">
        <v>23</v>
      </c>
      <c r="U30" s="41">
        <v>1.1035999999999999</v>
      </c>
      <c r="V30" s="40">
        <v>41</v>
      </c>
      <c r="W30" s="41">
        <v>1.9674</v>
      </c>
      <c r="X30" s="25">
        <v>3616</v>
      </c>
      <c r="Y30" s="26">
        <v>99.971999999999994</v>
      </c>
    </row>
    <row r="31" spans="1:25" s="24" customFormat="1" ht="15" customHeight="1" x14ac:dyDescent="0.2">
      <c r="A31" s="22" t="s">
        <v>2</v>
      </c>
      <c r="B31" s="65" t="s">
        <v>40</v>
      </c>
      <c r="C31" s="66">
        <v>3528</v>
      </c>
      <c r="D31" s="72">
        <v>106</v>
      </c>
      <c r="E31" s="73">
        <v>3.0573999999999999</v>
      </c>
      <c r="F31" s="75">
        <v>94</v>
      </c>
      <c r="G31" s="73">
        <v>2.7113</v>
      </c>
      <c r="H31" s="74">
        <v>324</v>
      </c>
      <c r="I31" s="73">
        <v>9.3452999999999999</v>
      </c>
      <c r="J31" s="75">
        <v>1094</v>
      </c>
      <c r="K31" s="73">
        <v>31.5547</v>
      </c>
      <c r="L31" s="74">
        <v>1686</v>
      </c>
      <c r="M31" s="73">
        <v>48.629899999999999</v>
      </c>
      <c r="N31" s="74">
        <v>1</v>
      </c>
      <c r="O31" s="73">
        <v>2.8799999999999999E-2</v>
      </c>
      <c r="P31" s="76">
        <v>162</v>
      </c>
      <c r="Q31" s="69">
        <v>4.6726299999999998</v>
      </c>
      <c r="R31" s="71">
        <v>1397</v>
      </c>
      <c r="S31" s="70">
        <v>39.597499999999997</v>
      </c>
      <c r="T31" s="72">
        <v>61</v>
      </c>
      <c r="U31" s="69">
        <v>1.7290000000000001</v>
      </c>
      <c r="V31" s="72">
        <v>245</v>
      </c>
      <c r="W31" s="69">
        <v>6.9443999999999999</v>
      </c>
      <c r="X31" s="80">
        <v>2170</v>
      </c>
      <c r="Y31" s="81">
        <v>99.861999999999995</v>
      </c>
    </row>
    <row r="32" spans="1:25" s="24" customFormat="1" ht="15" customHeight="1" x14ac:dyDescent="0.2">
      <c r="A32" s="22" t="s">
        <v>2</v>
      </c>
      <c r="B32" s="62" t="s">
        <v>42</v>
      </c>
      <c r="C32" s="39">
        <v>884</v>
      </c>
      <c r="D32" s="40">
        <v>1</v>
      </c>
      <c r="E32" s="42">
        <v>0.1135</v>
      </c>
      <c r="F32" s="44">
        <v>1</v>
      </c>
      <c r="G32" s="42">
        <v>0.1135</v>
      </c>
      <c r="H32" s="44">
        <v>10</v>
      </c>
      <c r="I32" s="42">
        <v>1.1351</v>
      </c>
      <c r="J32" s="44">
        <v>540</v>
      </c>
      <c r="K32" s="42">
        <v>61.293999999999997</v>
      </c>
      <c r="L32" s="43">
        <v>326</v>
      </c>
      <c r="M32" s="42">
        <v>37.003399999999999</v>
      </c>
      <c r="N32" s="43">
        <v>0</v>
      </c>
      <c r="O32" s="42">
        <v>0</v>
      </c>
      <c r="P32" s="48">
        <v>3</v>
      </c>
      <c r="Q32" s="41">
        <v>0.34051999999999999</v>
      </c>
      <c r="R32" s="40">
        <v>186</v>
      </c>
      <c r="S32" s="46">
        <v>21.040700000000001</v>
      </c>
      <c r="T32" s="47">
        <v>3</v>
      </c>
      <c r="U32" s="41">
        <v>0.33939999999999998</v>
      </c>
      <c r="V32" s="47">
        <v>6</v>
      </c>
      <c r="W32" s="41">
        <v>0.67869999999999997</v>
      </c>
      <c r="X32" s="25">
        <v>978</v>
      </c>
      <c r="Y32" s="26">
        <v>100</v>
      </c>
    </row>
    <row r="33" spans="1:25" s="24" customFormat="1" ht="15" customHeight="1" x14ac:dyDescent="0.2">
      <c r="A33" s="22" t="s">
        <v>2</v>
      </c>
      <c r="B33" s="65" t="s">
        <v>41</v>
      </c>
      <c r="C33" s="64">
        <v>3348</v>
      </c>
      <c r="D33" s="71">
        <v>15</v>
      </c>
      <c r="E33" s="73">
        <v>0.4541</v>
      </c>
      <c r="F33" s="74">
        <v>10</v>
      </c>
      <c r="G33" s="73">
        <v>0.30280000000000001</v>
      </c>
      <c r="H33" s="75">
        <v>134</v>
      </c>
      <c r="I33" s="73">
        <v>4.0568999999999997</v>
      </c>
      <c r="J33" s="74">
        <v>1097</v>
      </c>
      <c r="K33" s="73">
        <v>33.212200000000003</v>
      </c>
      <c r="L33" s="74">
        <v>1930</v>
      </c>
      <c r="M33" s="73">
        <v>58.431699999999999</v>
      </c>
      <c r="N33" s="75">
        <v>4</v>
      </c>
      <c r="O33" s="73">
        <v>0.1211</v>
      </c>
      <c r="P33" s="77">
        <v>113</v>
      </c>
      <c r="Q33" s="69">
        <v>3.4211299999999998</v>
      </c>
      <c r="R33" s="71">
        <v>888</v>
      </c>
      <c r="S33" s="70">
        <v>26.523299999999999</v>
      </c>
      <c r="T33" s="71">
        <v>45</v>
      </c>
      <c r="U33" s="69">
        <v>1.3441000000000001</v>
      </c>
      <c r="V33" s="71">
        <v>38</v>
      </c>
      <c r="W33" s="69">
        <v>1.135</v>
      </c>
      <c r="X33" s="80">
        <v>2372</v>
      </c>
      <c r="Y33" s="81">
        <v>100</v>
      </c>
    </row>
    <row r="34" spans="1:25" s="24" customFormat="1" ht="15" customHeight="1" x14ac:dyDescent="0.2">
      <c r="A34" s="22" t="s">
        <v>2</v>
      </c>
      <c r="B34" s="62" t="s">
        <v>43</v>
      </c>
      <c r="C34" s="49">
        <v>663</v>
      </c>
      <c r="D34" s="40">
        <v>173</v>
      </c>
      <c r="E34" s="42">
        <v>26.656400000000001</v>
      </c>
      <c r="F34" s="44">
        <v>1</v>
      </c>
      <c r="G34" s="42">
        <v>0.15409999999999999</v>
      </c>
      <c r="H34" s="43">
        <v>24</v>
      </c>
      <c r="I34" s="42">
        <v>3.698</v>
      </c>
      <c r="J34" s="44">
        <v>19</v>
      </c>
      <c r="K34" s="42">
        <v>2.9276</v>
      </c>
      <c r="L34" s="43">
        <v>417</v>
      </c>
      <c r="M34" s="42">
        <v>64.252700000000004</v>
      </c>
      <c r="N34" s="43">
        <v>1</v>
      </c>
      <c r="O34" s="42">
        <v>0.15409999999999999</v>
      </c>
      <c r="P34" s="45">
        <v>14</v>
      </c>
      <c r="Q34" s="41">
        <v>2.1571600000000002</v>
      </c>
      <c r="R34" s="47">
        <v>172</v>
      </c>
      <c r="S34" s="46">
        <v>25.942699999999999</v>
      </c>
      <c r="T34" s="47">
        <v>14</v>
      </c>
      <c r="U34" s="41">
        <v>2.1116000000000001</v>
      </c>
      <c r="V34" s="47">
        <v>15</v>
      </c>
      <c r="W34" s="41">
        <v>2.2624</v>
      </c>
      <c r="X34" s="25">
        <v>825</v>
      </c>
      <c r="Y34" s="26">
        <v>100</v>
      </c>
    </row>
    <row r="35" spans="1:25" s="24" customFormat="1" ht="15" customHeight="1" x14ac:dyDescent="0.2">
      <c r="A35" s="22" t="s">
        <v>2</v>
      </c>
      <c r="B35" s="65" t="s">
        <v>46</v>
      </c>
      <c r="C35" s="66">
        <v>903</v>
      </c>
      <c r="D35" s="71">
        <v>32</v>
      </c>
      <c r="E35" s="73">
        <v>3.5954999999999999</v>
      </c>
      <c r="F35" s="74">
        <v>6</v>
      </c>
      <c r="G35" s="73">
        <v>0.67420000000000002</v>
      </c>
      <c r="H35" s="75">
        <v>183</v>
      </c>
      <c r="I35" s="73">
        <v>20.561800000000002</v>
      </c>
      <c r="J35" s="74">
        <v>116</v>
      </c>
      <c r="K35" s="73">
        <v>13.0337</v>
      </c>
      <c r="L35" s="75">
        <v>522</v>
      </c>
      <c r="M35" s="73">
        <v>58.651699999999998</v>
      </c>
      <c r="N35" s="74">
        <v>0</v>
      </c>
      <c r="O35" s="73">
        <v>0</v>
      </c>
      <c r="P35" s="77">
        <v>31</v>
      </c>
      <c r="Q35" s="69">
        <v>3.4831500000000002</v>
      </c>
      <c r="R35" s="71">
        <v>273</v>
      </c>
      <c r="S35" s="70">
        <v>30.232600000000001</v>
      </c>
      <c r="T35" s="71">
        <v>13</v>
      </c>
      <c r="U35" s="69">
        <v>1.4396</v>
      </c>
      <c r="V35" s="71">
        <v>31</v>
      </c>
      <c r="W35" s="69">
        <v>3.4329999999999998</v>
      </c>
      <c r="X35" s="80">
        <v>1064</v>
      </c>
      <c r="Y35" s="81">
        <v>100</v>
      </c>
    </row>
    <row r="36" spans="1:25" s="24" customFormat="1" ht="15" customHeight="1" x14ac:dyDescent="0.2">
      <c r="A36" s="22" t="s">
        <v>2</v>
      </c>
      <c r="B36" s="62" t="s">
        <v>50</v>
      </c>
      <c r="C36" s="49">
        <v>1527</v>
      </c>
      <c r="D36" s="47">
        <v>31</v>
      </c>
      <c r="E36" s="42">
        <v>2.0611999999999999</v>
      </c>
      <c r="F36" s="44">
        <v>13</v>
      </c>
      <c r="G36" s="42">
        <v>0.86439999999999995</v>
      </c>
      <c r="H36" s="44">
        <v>499</v>
      </c>
      <c r="I36" s="42">
        <v>33.178199999999997</v>
      </c>
      <c r="J36" s="43">
        <v>319</v>
      </c>
      <c r="K36" s="42">
        <v>21.210100000000001</v>
      </c>
      <c r="L36" s="43">
        <v>557</v>
      </c>
      <c r="M36" s="42">
        <v>37.034599999999998</v>
      </c>
      <c r="N36" s="44">
        <v>18</v>
      </c>
      <c r="O36" s="42">
        <v>1.1968000000000001</v>
      </c>
      <c r="P36" s="48">
        <v>67</v>
      </c>
      <c r="Q36" s="41">
        <v>4.45479</v>
      </c>
      <c r="R36" s="40">
        <v>426</v>
      </c>
      <c r="S36" s="46">
        <v>27.8978</v>
      </c>
      <c r="T36" s="47">
        <v>23</v>
      </c>
      <c r="U36" s="41">
        <v>1.5062</v>
      </c>
      <c r="V36" s="47">
        <v>167</v>
      </c>
      <c r="W36" s="41">
        <v>10.936500000000001</v>
      </c>
      <c r="X36" s="25">
        <v>658</v>
      </c>
      <c r="Y36" s="26">
        <v>100</v>
      </c>
    </row>
    <row r="37" spans="1:25" s="24" customFormat="1" ht="15" customHeight="1" x14ac:dyDescent="0.2">
      <c r="A37" s="22" t="s">
        <v>2</v>
      </c>
      <c r="B37" s="65" t="s">
        <v>47</v>
      </c>
      <c r="C37" s="64">
        <v>991</v>
      </c>
      <c r="D37" s="72">
        <v>1</v>
      </c>
      <c r="E37" s="73">
        <v>0.1066</v>
      </c>
      <c r="F37" s="74">
        <v>5</v>
      </c>
      <c r="G37" s="73">
        <v>0.53300000000000003</v>
      </c>
      <c r="H37" s="74">
        <v>21</v>
      </c>
      <c r="I37" s="73">
        <v>2.2387999999999999</v>
      </c>
      <c r="J37" s="74">
        <v>35</v>
      </c>
      <c r="K37" s="73">
        <v>3.7313000000000001</v>
      </c>
      <c r="L37" s="74">
        <v>869</v>
      </c>
      <c r="M37" s="73">
        <v>92.643900000000002</v>
      </c>
      <c r="N37" s="75">
        <v>1</v>
      </c>
      <c r="O37" s="73">
        <v>0.1066</v>
      </c>
      <c r="P37" s="77">
        <v>6</v>
      </c>
      <c r="Q37" s="69">
        <v>0.63966000000000001</v>
      </c>
      <c r="R37" s="72">
        <v>244</v>
      </c>
      <c r="S37" s="70">
        <v>24.621600000000001</v>
      </c>
      <c r="T37" s="71">
        <v>53</v>
      </c>
      <c r="U37" s="69">
        <v>5.3480999999999996</v>
      </c>
      <c r="V37" s="71">
        <v>22</v>
      </c>
      <c r="W37" s="69">
        <v>2.2200000000000002</v>
      </c>
      <c r="X37" s="80">
        <v>483</v>
      </c>
      <c r="Y37" s="81">
        <v>100</v>
      </c>
    </row>
    <row r="38" spans="1:25" s="24" customFormat="1" ht="15" customHeight="1" x14ac:dyDescent="0.2">
      <c r="A38" s="22" t="s">
        <v>2</v>
      </c>
      <c r="B38" s="62" t="s">
        <v>48</v>
      </c>
      <c r="C38" s="39">
        <v>1945</v>
      </c>
      <c r="D38" s="40">
        <v>2</v>
      </c>
      <c r="E38" s="42">
        <v>0.1041</v>
      </c>
      <c r="F38" s="44">
        <v>42</v>
      </c>
      <c r="G38" s="42">
        <v>2.1863999999999999</v>
      </c>
      <c r="H38" s="44">
        <v>547</v>
      </c>
      <c r="I38" s="42">
        <v>28.474799999999998</v>
      </c>
      <c r="J38" s="44">
        <v>613</v>
      </c>
      <c r="K38" s="42">
        <v>31.910499999999999</v>
      </c>
      <c r="L38" s="44">
        <v>674</v>
      </c>
      <c r="M38" s="42">
        <v>35.085900000000002</v>
      </c>
      <c r="N38" s="44">
        <v>1</v>
      </c>
      <c r="O38" s="42">
        <v>5.21E-2</v>
      </c>
      <c r="P38" s="45">
        <v>42</v>
      </c>
      <c r="Q38" s="41">
        <v>2.1863600000000001</v>
      </c>
      <c r="R38" s="40">
        <v>636</v>
      </c>
      <c r="S38" s="46">
        <v>32.699199999999998</v>
      </c>
      <c r="T38" s="47">
        <v>24</v>
      </c>
      <c r="U38" s="41">
        <v>1.2339</v>
      </c>
      <c r="V38" s="47">
        <v>74</v>
      </c>
      <c r="W38" s="41">
        <v>3.8046000000000002</v>
      </c>
      <c r="X38" s="25">
        <v>2577</v>
      </c>
      <c r="Y38" s="26">
        <v>100</v>
      </c>
    </row>
    <row r="39" spans="1:25" s="24" customFormat="1" ht="15" customHeight="1" x14ac:dyDescent="0.2">
      <c r="A39" s="22" t="s">
        <v>2</v>
      </c>
      <c r="B39" s="65" t="s">
        <v>49</v>
      </c>
      <c r="C39" s="64">
        <v>743</v>
      </c>
      <c r="D39" s="71">
        <v>240</v>
      </c>
      <c r="E39" s="73">
        <v>32.476300000000002</v>
      </c>
      <c r="F39" s="74">
        <v>3</v>
      </c>
      <c r="G39" s="73">
        <v>0.40600000000000003</v>
      </c>
      <c r="H39" s="75">
        <v>327</v>
      </c>
      <c r="I39" s="73">
        <v>44.249000000000002</v>
      </c>
      <c r="J39" s="74">
        <v>14</v>
      </c>
      <c r="K39" s="73">
        <v>1.8945000000000001</v>
      </c>
      <c r="L39" s="75">
        <v>151</v>
      </c>
      <c r="M39" s="73">
        <v>20.433</v>
      </c>
      <c r="N39" s="74">
        <v>1</v>
      </c>
      <c r="O39" s="73">
        <v>0.1353</v>
      </c>
      <c r="P39" s="77">
        <v>3</v>
      </c>
      <c r="Q39" s="69">
        <v>0.40594999999999998</v>
      </c>
      <c r="R39" s="72">
        <v>189</v>
      </c>
      <c r="S39" s="70">
        <v>25.4374</v>
      </c>
      <c r="T39" s="72">
        <v>4</v>
      </c>
      <c r="U39" s="69">
        <v>0.53839999999999999</v>
      </c>
      <c r="V39" s="72">
        <v>168</v>
      </c>
      <c r="W39" s="69">
        <v>22.611000000000001</v>
      </c>
      <c r="X39" s="80">
        <v>880</v>
      </c>
      <c r="Y39" s="81">
        <v>100</v>
      </c>
    </row>
    <row r="40" spans="1:25" s="24" customFormat="1" ht="15" customHeight="1" x14ac:dyDescent="0.2">
      <c r="A40" s="22" t="s">
        <v>2</v>
      </c>
      <c r="B40" s="62" t="s">
        <v>51</v>
      </c>
      <c r="C40" s="49">
        <v>4510</v>
      </c>
      <c r="D40" s="40">
        <v>26</v>
      </c>
      <c r="E40" s="42">
        <v>0.58489999999999998</v>
      </c>
      <c r="F40" s="44">
        <v>137</v>
      </c>
      <c r="G40" s="42">
        <v>3.0821000000000001</v>
      </c>
      <c r="H40" s="44">
        <v>1053</v>
      </c>
      <c r="I40" s="42">
        <v>23.689499999999999</v>
      </c>
      <c r="J40" s="43">
        <v>1563</v>
      </c>
      <c r="K40" s="42">
        <v>35.1631</v>
      </c>
      <c r="L40" s="43">
        <v>1615</v>
      </c>
      <c r="M40" s="42">
        <v>36.332999999999998</v>
      </c>
      <c r="N40" s="44">
        <v>2</v>
      </c>
      <c r="O40" s="42">
        <v>4.4999999999999998E-2</v>
      </c>
      <c r="P40" s="45">
        <v>49</v>
      </c>
      <c r="Q40" s="41">
        <v>1.10236</v>
      </c>
      <c r="R40" s="40">
        <v>1665</v>
      </c>
      <c r="S40" s="46">
        <v>36.917999999999999</v>
      </c>
      <c r="T40" s="47">
        <v>65</v>
      </c>
      <c r="U40" s="41">
        <v>1.4412</v>
      </c>
      <c r="V40" s="47">
        <v>308</v>
      </c>
      <c r="W40" s="41">
        <v>6.8292999999999999</v>
      </c>
      <c r="X40" s="25">
        <v>4916</v>
      </c>
      <c r="Y40" s="26">
        <v>99.653999999999996</v>
      </c>
    </row>
    <row r="41" spans="1:25" s="24" customFormat="1" ht="15" customHeight="1" x14ac:dyDescent="0.2">
      <c r="A41" s="22" t="s">
        <v>2</v>
      </c>
      <c r="B41" s="65" t="s">
        <v>44</v>
      </c>
      <c r="C41" s="64">
        <v>4027</v>
      </c>
      <c r="D41" s="71">
        <v>27</v>
      </c>
      <c r="E41" s="73">
        <v>0.6825</v>
      </c>
      <c r="F41" s="74">
        <v>34</v>
      </c>
      <c r="G41" s="73">
        <v>0.85950000000000004</v>
      </c>
      <c r="H41" s="74">
        <v>589</v>
      </c>
      <c r="I41" s="73">
        <v>14.8888</v>
      </c>
      <c r="J41" s="74">
        <v>1896</v>
      </c>
      <c r="K41" s="73">
        <v>47.927199999999999</v>
      </c>
      <c r="L41" s="75">
        <v>1226</v>
      </c>
      <c r="M41" s="73">
        <v>30.9909</v>
      </c>
      <c r="N41" s="75">
        <v>2</v>
      </c>
      <c r="O41" s="73">
        <v>5.0599999999999999E-2</v>
      </c>
      <c r="P41" s="76">
        <v>182</v>
      </c>
      <c r="Q41" s="69">
        <v>4.6006099999999996</v>
      </c>
      <c r="R41" s="71">
        <v>1301</v>
      </c>
      <c r="S41" s="70">
        <v>32.306899999999999</v>
      </c>
      <c r="T41" s="72">
        <v>71</v>
      </c>
      <c r="U41" s="69">
        <v>1.7630999999999999</v>
      </c>
      <c r="V41" s="72">
        <v>281</v>
      </c>
      <c r="W41" s="69">
        <v>6.9779</v>
      </c>
      <c r="X41" s="80">
        <v>2618</v>
      </c>
      <c r="Y41" s="81">
        <v>100</v>
      </c>
    </row>
    <row r="42" spans="1:25" s="24" customFormat="1" ht="15" customHeight="1" x14ac:dyDescent="0.2">
      <c r="A42" s="22" t="s">
        <v>2</v>
      </c>
      <c r="B42" s="62" t="s">
        <v>45</v>
      </c>
      <c r="C42" s="49">
        <v>321</v>
      </c>
      <c r="D42" s="40">
        <v>59</v>
      </c>
      <c r="E42" s="42">
        <v>19.093900000000001</v>
      </c>
      <c r="F42" s="44">
        <v>2</v>
      </c>
      <c r="G42" s="42">
        <v>0.6472</v>
      </c>
      <c r="H42" s="44">
        <v>16</v>
      </c>
      <c r="I42" s="42">
        <v>5.1779999999999999</v>
      </c>
      <c r="J42" s="43">
        <v>18</v>
      </c>
      <c r="K42" s="42">
        <v>5.8251999999999997</v>
      </c>
      <c r="L42" s="43">
        <v>211</v>
      </c>
      <c r="M42" s="42">
        <v>68.284800000000004</v>
      </c>
      <c r="N42" s="43">
        <v>2</v>
      </c>
      <c r="O42" s="42">
        <v>0.6472</v>
      </c>
      <c r="P42" s="45">
        <v>1</v>
      </c>
      <c r="Q42" s="41">
        <v>0.32362000000000002</v>
      </c>
      <c r="R42" s="40">
        <v>97</v>
      </c>
      <c r="S42" s="46">
        <v>30.2181</v>
      </c>
      <c r="T42" s="47">
        <v>12</v>
      </c>
      <c r="U42" s="41">
        <v>3.7383000000000002</v>
      </c>
      <c r="V42" s="47">
        <v>11</v>
      </c>
      <c r="W42" s="41">
        <v>3.4268000000000001</v>
      </c>
      <c r="X42" s="25">
        <v>481</v>
      </c>
      <c r="Y42" s="26">
        <v>100</v>
      </c>
    </row>
    <row r="43" spans="1:25" s="24" customFormat="1" ht="15" customHeight="1" x14ac:dyDescent="0.2">
      <c r="A43" s="22" t="s">
        <v>2</v>
      </c>
      <c r="B43" s="65" t="s">
        <v>52</v>
      </c>
      <c r="C43" s="64">
        <v>1967</v>
      </c>
      <c r="D43" s="72">
        <v>1</v>
      </c>
      <c r="E43" s="73">
        <v>5.1900000000000002E-2</v>
      </c>
      <c r="F43" s="74">
        <v>18</v>
      </c>
      <c r="G43" s="73">
        <v>0.93410000000000004</v>
      </c>
      <c r="H43" s="75">
        <v>70</v>
      </c>
      <c r="I43" s="73">
        <v>3.6326000000000001</v>
      </c>
      <c r="J43" s="74">
        <v>520</v>
      </c>
      <c r="K43" s="73">
        <v>26.984999999999999</v>
      </c>
      <c r="L43" s="74">
        <v>1225</v>
      </c>
      <c r="M43" s="73">
        <v>63.570300000000003</v>
      </c>
      <c r="N43" s="74">
        <v>1</v>
      </c>
      <c r="O43" s="73">
        <v>5.1900000000000002E-2</v>
      </c>
      <c r="P43" s="76">
        <v>92</v>
      </c>
      <c r="Q43" s="69">
        <v>4.7742599999999999</v>
      </c>
      <c r="R43" s="71">
        <v>604</v>
      </c>
      <c r="S43" s="70">
        <v>30.706700000000001</v>
      </c>
      <c r="T43" s="71">
        <v>40</v>
      </c>
      <c r="U43" s="69">
        <v>2.0335999999999999</v>
      </c>
      <c r="V43" s="71">
        <v>43</v>
      </c>
      <c r="W43" s="69">
        <v>2.1861000000000002</v>
      </c>
      <c r="X43" s="80">
        <v>3631</v>
      </c>
      <c r="Y43" s="81">
        <v>100</v>
      </c>
    </row>
    <row r="44" spans="1:25" s="24" customFormat="1" ht="15" customHeight="1" x14ac:dyDescent="0.2">
      <c r="A44" s="22" t="s">
        <v>2</v>
      </c>
      <c r="B44" s="62" t="s">
        <v>53</v>
      </c>
      <c r="C44" s="39">
        <v>2164</v>
      </c>
      <c r="D44" s="40">
        <v>282</v>
      </c>
      <c r="E44" s="42">
        <v>13.2706</v>
      </c>
      <c r="F44" s="43">
        <v>26</v>
      </c>
      <c r="G44" s="42">
        <v>1.2235</v>
      </c>
      <c r="H44" s="44">
        <v>230</v>
      </c>
      <c r="I44" s="42">
        <v>10.823499999999999</v>
      </c>
      <c r="J44" s="44">
        <v>404</v>
      </c>
      <c r="K44" s="42">
        <v>19.011800000000001</v>
      </c>
      <c r="L44" s="44">
        <v>1004</v>
      </c>
      <c r="M44" s="42">
        <v>47.247100000000003</v>
      </c>
      <c r="N44" s="43">
        <v>25</v>
      </c>
      <c r="O44" s="42">
        <v>1.1765000000000001</v>
      </c>
      <c r="P44" s="48">
        <v>154</v>
      </c>
      <c r="Q44" s="41">
        <v>7.2470600000000003</v>
      </c>
      <c r="R44" s="47">
        <v>582</v>
      </c>
      <c r="S44" s="46">
        <v>26.894600000000001</v>
      </c>
      <c r="T44" s="47">
        <v>39</v>
      </c>
      <c r="U44" s="41">
        <v>1.8022</v>
      </c>
      <c r="V44" s="47">
        <v>121</v>
      </c>
      <c r="W44" s="41">
        <v>5.5914999999999999</v>
      </c>
      <c r="X44" s="25">
        <v>1815</v>
      </c>
      <c r="Y44" s="26">
        <v>100</v>
      </c>
    </row>
    <row r="45" spans="1:25" s="24" customFormat="1" ht="15" customHeight="1" x14ac:dyDescent="0.2">
      <c r="A45" s="22" t="s">
        <v>2</v>
      </c>
      <c r="B45" s="65" t="s">
        <v>54</v>
      </c>
      <c r="C45" s="64">
        <v>759</v>
      </c>
      <c r="D45" s="71">
        <v>29</v>
      </c>
      <c r="E45" s="73">
        <v>3.9295</v>
      </c>
      <c r="F45" s="74">
        <v>7</v>
      </c>
      <c r="G45" s="73">
        <v>0.94850000000000001</v>
      </c>
      <c r="H45" s="75">
        <v>175</v>
      </c>
      <c r="I45" s="73">
        <v>23.712700000000002</v>
      </c>
      <c r="J45" s="74">
        <v>18</v>
      </c>
      <c r="K45" s="73">
        <v>2.4390000000000001</v>
      </c>
      <c r="L45" s="75">
        <v>470</v>
      </c>
      <c r="M45" s="73">
        <v>63.685600000000001</v>
      </c>
      <c r="N45" s="74">
        <v>5</v>
      </c>
      <c r="O45" s="73">
        <v>0.67749999999999999</v>
      </c>
      <c r="P45" s="76">
        <v>34</v>
      </c>
      <c r="Q45" s="69">
        <v>4.6070500000000001</v>
      </c>
      <c r="R45" s="71">
        <v>190</v>
      </c>
      <c r="S45" s="70">
        <v>25.032900000000001</v>
      </c>
      <c r="T45" s="72">
        <v>21</v>
      </c>
      <c r="U45" s="69">
        <v>2.7667999999999999</v>
      </c>
      <c r="V45" s="72">
        <v>29</v>
      </c>
      <c r="W45" s="69">
        <v>3.8208000000000002</v>
      </c>
      <c r="X45" s="80">
        <v>1283</v>
      </c>
      <c r="Y45" s="81">
        <v>100</v>
      </c>
    </row>
    <row r="46" spans="1:25" s="24" customFormat="1" ht="15" customHeight="1" x14ac:dyDescent="0.2">
      <c r="A46" s="22" t="s">
        <v>2</v>
      </c>
      <c r="B46" s="62" t="s">
        <v>55</v>
      </c>
      <c r="C46" s="39">
        <v>13141</v>
      </c>
      <c r="D46" s="40">
        <v>16</v>
      </c>
      <c r="E46" s="42">
        <v>0.12379999999999999</v>
      </c>
      <c r="F46" s="44">
        <v>153</v>
      </c>
      <c r="G46" s="42">
        <v>1.1837</v>
      </c>
      <c r="H46" s="44">
        <v>1921</v>
      </c>
      <c r="I46" s="42">
        <v>14.861499999999999</v>
      </c>
      <c r="J46" s="44">
        <v>4944</v>
      </c>
      <c r="K46" s="42">
        <v>38.2485</v>
      </c>
      <c r="L46" s="43">
        <v>5352</v>
      </c>
      <c r="M46" s="42">
        <v>41.404899999999998</v>
      </c>
      <c r="N46" s="43">
        <v>4</v>
      </c>
      <c r="O46" s="42">
        <v>3.09E-2</v>
      </c>
      <c r="P46" s="48">
        <v>536</v>
      </c>
      <c r="Q46" s="41">
        <v>4.1466799999999999</v>
      </c>
      <c r="R46" s="40">
        <v>4761</v>
      </c>
      <c r="S46" s="46">
        <v>36.2301</v>
      </c>
      <c r="T46" s="40">
        <v>215</v>
      </c>
      <c r="U46" s="41">
        <v>1.6361000000000001</v>
      </c>
      <c r="V46" s="40">
        <v>570</v>
      </c>
      <c r="W46" s="41">
        <v>4.3376000000000001</v>
      </c>
      <c r="X46" s="25">
        <v>3027</v>
      </c>
      <c r="Y46" s="26">
        <v>100</v>
      </c>
    </row>
    <row r="47" spans="1:25" s="24" customFormat="1" ht="15" customHeight="1" x14ac:dyDescent="0.2">
      <c r="A47" s="22" t="s">
        <v>2</v>
      </c>
      <c r="B47" s="65" t="s">
        <v>56</v>
      </c>
      <c r="C47" s="66">
        <v>603</v>
      </c>
      <c r="D47" s="72">
        <v>20</v>
      </c>
      <c r="E47" s="73">
        <v>3.4422999999999999</v>
      </c>
      <c r="F47" s="75">
        <v>1</v>
      </c>
      <c r="G47" s="73">
        <v>0.1721</v>
      </c>
      <c r="H47" s="75">
        <v>297</v>
      </c>
      <c r="I47" s="73">
        <v>51.1188</v>
      </c>
      <c r="J47" s="75">
        <v>134</v>
      </c>
      <c r="K47" s="73">
        <v>23.063700000000001</v>
      </c>
      <c r="L47" s="75">
        <v>106</v>
      </c>
      <c r="M47" s="73">
        <v>18.244399999999999</v>
      </c>
      <c r="N47" s="74">
        <v>0</v>
      </c>
      <c r="O47" s="73">
        <v>0</v>
      </c>
      <c r="P47" s="76">
        <v>23</v>
      </c>
      <c r="Q47" s="69">
        <v>3.9586899999999998</v>
      </c>
      <c r="R47" s="72">
        <v>124</v>
      </c>
      <c r="S47" s="70">
        <v>20.563800000000001</v>
      </c>
      <c r="T47" s="71">
        <v>22</v>
      </c>
      <c r="U47" s="69">
        <v>3.6484000000000001</v>
      </c>
      <c r="V47" s="71">
        <v>87</v>
      </c>
      <c r="W47" s="69">
        <v>14.427899999999999</v>
      </c>
      <c r="X47" s="80">
        <v>308</v>
      </c>
      <c r="Y47" s="81">
        <v>100</v>
      </c>
    </row>
    <row r="48" spans="1:25" s="24" customFormat="1" ht="15" customHeight="1" x14ac:dyDescent="0.2">
      <c r="A48" s="22" t="s">
        <v>2</v>
      </c>
      <c r="B48" s="62" t="s">
        <v>57</v>
      </c>
      <c r="C48" s="39">
        <v>1895</v>
      </c>
      <c r="D48" s="47">
        <v>7</v>
      </c>
      <c r="E48" s="42">
        <v>0.3755</v>
      </c>
      <c r="F48" s="44">
        <v>4</v>
      </c>
      <c r="G48" s="42">
        <v>0.21460000000000001</v>
      </c>
      <c r="H48" s="43">
        <v>61</v>
      </c>
      <c r="I48" s="42">
        <v>3.2725</v>
      </c>
      <c r="J48" s="44">
        <v>1012</v>
      </c>
      <c r="K48" s="42">
        <v>54.291800000000002</v>
      </c>
      <c r="L48" s="44">
        <v>722</v>
      </c>
      <c r="M48" s="42">
        <v>38.733899999999998</v>
      </c>
      <c r="N48" s="43">
        <v>3</v>
      </c>
      <c r="O48" s="42">
        <v>0.16089999999999999</v>
      </c>
      <c r="P48" s="48">
        <v>55</v>
      </c>
      <c r="Q48" s="41">
        <v>2.9506399999999999</v>
      </c>
      <c r="R48" s="47">
        <v>513</v>
      </c>
      <c r="S48" s="46">
        <v>27.071200000000001</v>
      </c>
      <c r="T48" s="47">
        <v>31</v>
      </c>
      <c r="U48" s="41">
        <v>1.6358999999999999</v>
      </c>
      <c r="V48" s="47">
        <v>37</v>
      </c>
      <c r="W48" s="41">
        <v>1.9524999999999999</v>
      </c>
      <c r="X48" s="25">
        <v>1236</v>
      </c>
      <c r="Y48" s="26">
        <v>100</v>
      </c>
    </row>
    <row r="49" spans="1:25" s="24" customFormat="1" ht="15" customHeight="1" x14ac:dyDescent="0.2">
      <c r="A49" s="22" t="s">
        <v>2</v>
      </c>
      <c r="B49" s="65" t="s">
        <v>58</v>
      </c>
      <c r="C49" s="66">
        <v>592</v>
      </c>
      <c r="D49" s="72">
        <v>141</v>
      </c>
      <c r="E49" s="73">
        <v>24.061399999999999</v>
      </c>
      <c r="F49" s="74">
        <v>9</v>
      </c>
      <c r="G49" s="73">
        <v>1.5358000000000001</v>
      </c>
      <c r="H49" s="74">
        <v>35</v>
      </c>
      <c r="I49" s="73">
        <v>5.9726999999999997</v>
      </c>
      <c r="J49" s="74">
        <v>41</v>
      </c>
      <c r="K49" s="73">
        <v>6.9965999999999999</v>
      </c>
      <c r="L49" s="75">
        <v>330</v>
      </c>
      <c r="M49" s="73">
        <v>56.314</v>
      </c>
      <c r="N49" s="75">
        <v>0</v>
      </c>
      <c r="O49" s="73">
        <v>0</v>
      </c>
      <c r="P49" s="76">
        <v>30</v>
      </c>
      <c r="Q49" s="69">
        <v>5.1194499999999996</v>
      </c>
      <c r="R49" s="71">
        <v>165</v>
      </c>
      <c r="S49" s="70">
        <v>27.871600000000001</v>
      </c>
      <c r="T49" s="71">
        <v>6</v>
      </c>
      <c r="U49" s="69">
        <v>1.0135000000000001</v>
      </c>
      <c r="V49" s="71">
        <v>16</v>
      </c>
      <c r="W49" s="69">
        <v>2.7027000000000001</v>
      </c>
      <c r="X49" s="80">
        <v>688</v>
      </c>
      <c r="Y49" s="81">
        <v>100</v>
      </c>
    </row>
    <row r="50" spans="1:25" s="24" customFormat="1" ht="15" customHeight="1" x14ac:dyDescent="0.2">
      <c r="A50" s="22" t="s">
        <v>2</v>
      </c>
      <c r="B50" s="62" t="s">
        <v>59</v>
      </c>
      <c r="C50" s="39">
        <v>2476</v>
      </c>
      <c r="D50" s="40">
        <v>3</v>
      </c>
      <c r="E50" s="42">
        <v>0.1231</v>
      </c>
      <c r="F50" s="44">
        <v>31</v>
      </c>
      <c r="G50" s="42">
        <v>1.2715000000000001</v>
      </c>
      <c r="H50" s="43">
        <v>167</v>
      </c>
      <c r="I50" s="42">
        <v>6.8498999999999999</v>
      </c>
      <c r="J50" s="44">
        <v>661</v>
      </c>
      <c r="K50" s="42">
        <v>27.112400000000001</v>
      </c>
      <c r="L50" s="44">
        <v>1534</v>
      </c>
      <c r="M50" s="42">
        <v>62.920400000000001</v>
      </c>
      <c r="N50" s="43">
        <v>3</v>
      </c>
      <c r="O50" s="42">
        <v>0.1231</v>
      </c>
      <c r="P50" s="48">
        <v>39</v>
      </c>
      <c r="Q50" s="41">
        <v>1.5996699999999999</v>
      </c>
      <c r="R50" s="40">
        <v>515</v>
      </c>
      <c r="S50" s="46">
        <v>20.799700000000001</v>
      </c>
      <c r="T50" s="40">
        <v>38</v>
      </c>
      <c r="U50" s="41">
        <v>1.5347</v>
      </c>
      <c r="V50" s="40">
        <v>71</v>
      </c>
      <c r="W50" s="41">
        <v>2.8675000000000002</v>
      </c>
      <c r="X50" s="25">
        <v>1818</v>
      </c>
      <c r="Y50" s="26">
        <v>100</v>
      </c>
    </row>
    <row r="51" spans="1:25" s="24" customFormat="1" ht="15" customHeight="1" x14ac:dyDescent="0.2">
      <c r="A51" s="22" t="s">
        <v>2</v>
      </c>
      <c r="B51" s="65" t="s">
        <v>60</v>
      </c>
      <c r="C51" s="64">
        <v>10537</v>
      </c>
      <c r="D51" s="72">
        <v>36</v>
      </c>
      <c r="E51" s="73">
        <v>0.35420000000000001</v>
      </c>
      <c r="F51" s="75">
        <v>55</v>
      </c>
      <c r="G51" s="73">
        <v>0.54110000000000003</v>
      </c>
      <c r="H51" s="74">
        <v>5797</v>
      </c>
      <c r="I51" s="73">
        <v>57.034599999999998</v>
      </c>
      <c r="J51" s="74">
        <v>2244</v>
      </c>
      <c r="K51" s="73">
        <v>22.0779</v>
      </c>
      <c r="L51" s="74">
        <v>1742</v>
      </c>
      <c r="M51" s="73">
        <v>17.1389</v>
      </c>
      <c r="N51" s="75">
        <v>9</v>
      </c>
      <c r="O51" s="73">
        <v>8.8499999999999995E-2</v>
      </c>
      <c r="P51" s="76">
        <v>281</v>
      </c>
      <c r="Q51" s="69">
        <v>2.7646600000000001</v>
      </c>
      <c r="R51" s="72">
        <v>2429</v>
      </c>
      <c r="S51" s="70">
        <v>23.052099999999999</v>
      </c>
      <c r="T51" s="72">
        <v>373</v>
      </c>
      <c r="U51" s="69">
        <v>3.5398999999999998</v>
      </c>
      <c r="V51" s="72">
        <v>1308</v>
      </c>
      <c r="W51" s="69">
        <v>12.413399999999999</v>
      </c>
      <c r="X51" s="80">
        <v>8616</v>
      </c>
      <c r="Y51" s="81">
        <v>100</v>
      </c>
    </row>
    <row r="52" spans="1:25" s="24" customFormat="1" ht="15" customHeight="1" x14ac:dyDescent="0.2">
      <c r="A52" s="22" t="s">
        <v>2</v>
      </c>
      <c r="B52" s="62" t="s">
        <v>61</v>
      </c>
      <c r="C52" s="39">
        <v>1366</v>
      </c>
      <c r="D52" s="47">
        <v>30</v>
      </c>
      <c r="E52" s="42">
        <v>2.2124000000000001</v>
      </c>
      <c r="F52" s="44">
        <v>8</v>
      </c>
      <c r="G52" s="42">
        <v>0.59</v>
      </c>
      <c r="H52" s="43">
        <v>342</v>
      </c>
      <c r="I52" s="42">
        <v>25.2212</v>
      </c>
      <c r="J52" s="43">
        <v>52</v>
      </c>
      <c r="K52" s="42">
        <v>3.8348</v>
      </c>
      <c r="L52" s="44">
        <v>869</v>
      </c>
      <c r="M52" s="42">
        <v>64.085499999999996</v>
      </c>
      <c r="N52" s="43">
        <v>21</v>
      </c>
      <c r="O52" s="42">
        <v>1.5487</v>
      </c>
      <c r="P52" s="45">
        <v>34</v>
      </c>
      <c r="Q52" s="41">
        <v>2.5073699999999999</v>
      </c>
      <c r="R52" s="40">
        <v>318</v>
      </c>
      <c r="S52" s="46">
        <v>23.279599999999999</v>
      </c>
      <c r="T52" s="40">
        <v>10</v>
      </c>
      <c r="U52" s="41">
        <v>0.73209999999999997</v>
      </c>
      <c r="V52" s="40">
        <v>93</v>
      </c>
      <c r="W52" s="41">
        <v>6.8082000000000003</v>
      </c>
      <c r="X52" s="25">
        <v>1009</v>
      </c>
      <c r="Y52" s="26">
        <v>100</v>
      </c>
    </row>
    <row r="53" spans="1:25" s="24" customFormat="1" ht="15" customHeight="1" x14ac:dyDescent="0.2">
      <c r="A53" s="22" t="s">
        <v>2</v>
      </c>
      <c r="B53" s="65" t="s">
        <v>62</v>
      </c>
      <c r="C53" s="66">
        <v>186</v>
      </c>
      <c r="D53" s="71">
        <v>0</v>
      </c>
      <c r="E53" s="73">
        <v>0</v>
      </c>
      <c r="F53" s="74">
        <v>3</v>
      </c>
      <c r="G53" s="73">
        <v>1.7341</v>
      </c>
      <c r="H53" s="75">
        <v>2</v>
      </c>
      <c r="I53" s="73">
        <v>1.1560999999999999</v>
      </c>
      <c r="J53" s="74">
        <v>15</v>
      </c>
      <c r="K53" s="73">
        <v>8.6705000000000005</v>
      </c>
      <c r="L53" s="75">
        <v>146</v>
      </c>
      <c r="M53" s="73">
        <v>84.393100000000004</v>
      </c>
      <c r="N53" s="75">
        <v>0</v>
      </c>
      <c r="O53" s="73">
        <v>0</v>
      </c>
      <c r="P53" s="76">
        <v>7</v>
      </c>
      <c r="Q53" s="69">
        <v>4.0462400000000001</v>
      </c>
      <c r="R53" s="72">
        <v>63</v>
      </c>
      <c r="S53" s="70">
        <v>33.871000000000002</v>
      </c>
      <c r="T53" s="71">
        <v>13</v>
      </c>
      <c r="U53" s="69">
        <v>6.9892000000000003</v>
      </c>
      <c r="V53" s="71">
        <v>7</v>
      </c>
      <c r="W53" s="69">
        <v>3.7633999999999999</v>
      </c>
      <c r="X53" s="80">
        <v>306</v>
      </c>
      <c r="Y53" s="81">
        <v>100</v>
      </c>
    </row>
    <row r="54" spans="1:25" s="24" customFormat="1" ht="15" customHeight="1" x14ac:dyDescent="0.2">
      <c r="A54" s="22" t="s">
        <v>2</v>
      </c>
      <c r="B54" s="62" t="s">
        <v>63</v>
      </c>
      <c r="C54" s="39">
        <v>10454</v>
      </c>
      <c r="D54" s="47">
        <v>24</v>
      </c>
      <c r="E54" s="42">
        <v>0.23580000000000001</v>
      </c>
      <c r="F54" s="44">
        <v>136</v>
      </c>
      <c r="G54" s="78">
        <v>1.3361000000000001</v>
      </c>
      <c r="H54" s="43">
        <v>1108</v>
      </c>
      <c r="I54" s="78">
        <v>10.885199999999999</v>
      </c>
      <c r="J54" s="44">
        <v>4402</v>
      </c>
      <c r="K54" s="42">
        <v>43.245899999999999</v>
      </c>
      <c r="L54" s="44">
        <v>4029</v>
      </c>
      <c r="M54" s="42">
        <v>39.581499999999998</v>
      </c>
      <c r="N54" s="44">
        <v>4</v>
      </c>
      <c r="O54" s="42">
        <v>3.9300000000000002E-2</v>
      </c>
      <c r="P54" s="48">
        <v>476</v>
      </c>
      <c r="Q54" s="41">
        <v>4.6762899999999998</v>
      </c>
      <c r="R54" s="47">
        <v>3151</v>
      </c>
      <c r="S54" s="46">
        <v>30.1416</v>
      </c>
      <c r="T54" s="40">
        <v>275</v>
      </c>
      <c r="U54" s="41">
        <v>2.6305999999999998</v>
      </c>
      <c r="V54" s="40">
        <v>580</v>
      </c>
      <c r="W54" s="41">
        <v>5.5480999999999998</v>
      </c>
      <c r="X54" s="25">
        <v>1971</v>
      </c>
      <c r="Y54" s="26">
        <v>100</v>
      </c>
    </row>
    <row r="55" spans="1:25" s="24" customFormat="1" ht="15" customHeight="1" x14ac:dyDescent="0.2">
      <c r="A55" s="22" t="s">
        <v>2</v>
      </c>
      <c r="B55" s="65" t="s">
        <v>64</v>
      </c>
      <c r="C55" s="64">
        <v>1641</v>
      </c>
      <c r="D55" s="72">
        <v>23</v>
      </c>
      <c r="E55" s="73">
        <v>1.4357</v>
      </c>
      <c r="F55" s="74">
        <v>38</v>
      </c>
      <c r="G55" s="73">
        <v>2.3719999999999999</v>
      </c>
      <c r="H55" s="75">
        <v>487</v>
      </c>
      <c r="I55" s="73">
        <v>30.3995</v>
      </c>
      <c r="J55" s="75">
        <v>149</v>
      </c>
      <c r="K55" s="73">
        <v>9.3009000000000004</v>
      </c>
      <c r="L55" s="74">
        <v>791</v>
      </c>
      <c r="M55" s="73">
        <v>49.375799999999998</v>
      </c>
      <c r="N55" s="74">
        <v>17</v>
      </c>
      <c r="O55" s="73">
        <v>1.0611999999999999</v>
      </c>
      <c r="P55" s="77">
        <v>97</v>
      </c>
      <c r="Q55" s="69">
        <v>6.0549299999999997</v>
      </c>
      <c r="R55" s="71">
        <v>484</v>
      </c>
      <c r="S55" s="70">
        <v>29.494199999999999</v>
      </c>
      <c r="T55" s="72">
        <v>39</v>
      </c>
      <c r="U55" s="69">
        <v>2.3765999999999998</v>
      </c>
      <c r="V55" s="72">
        <v>155</v>
      </c>
      <c r="W55" s="69">
        <v>9.4454999999999991</v>
      </c>
      <c r="X55" s="80">
        <v>2305</v>
      </c>
      <c r="Y55" s="81">
        <v>100</v>
      </c>
    </row>
    <row r="56" spans="1:25" s="24" customFormat="1" ht="15" customHeight="1" x14ac:dyDescent="0.2">
      <c r="A56" s="22" t="s">
        <v>2</v>
      </c>
      <c r="B56" s="62" t="s">
        <v>65</v>
      </c>
      <c r="C56" s="39">
        <v>457</v>
      </c>
      <c r="D56" s="40">
        <v>0</v>
      </c>
      <c r="E56" s="42">
        <v>0</v>
      </c>
      <c r="F56" s="44">
        <v>0</v>
      </c>
      <c r="G56" s="42">
        <v>0</v>
      </c>
      <c r="H56" s="44">
        <v>5</v>
      </c>
      <c r="I56" s="42">
        <v>1.1012999999999999</v>
      </c>
      <c r="J56" s="43">
        <v>30</v>
      </c>
      <c r="K56" s="42">
        <v>6.6078999999999999</v>
      </c>
      <c r="L56" s="44">
        <v>409</v>
      </c>
      <c r="M56" s="42">
        <v>90.088099999999997</v>
      </c>
      <c r="N56" s="43">
        <v>0</v>
      </c>
      <c r="O56" s="42">
        <v>0</v>
      </c>
      <c r="P56" s="45">
        <v>10</v>
      </c>
      <c r="Q56" s="41">
        <v>2.2026400000000002</v>
      </c>
      <c r="R56" s="47">
        <v>94</v>
      </c>
      <c r="S56" s="46">
        <v>20.568899999999999</v>
      </c>
      <c r="T56" s="47">
        <v>3</v>
      </c>
      <c r="U56" s="41">
        <v>0.65649999999999997</v>
      </c>
      <c r="V56" s="47">
        <v>2</v>
      </c>
      <c r="W56" s="41">
        <v>0.43759999999999999</v>
      </c>
      <c r="X56" s="25">
        <v>720</v>
      </c>
      <c r="Y56" s="26">
        <v>100</v>
      </c>
    </row>
    <row r="57" spans="1:25" s="24" customFormat="1" ht="15" customHeight="1" x14ac:dyDescent="0.2">
      <c r="A57" s="22" t="s">
        <v>2</v>
      </c>
      <c r="B57" s="65" t="s">
        <v>66</v>
      </c>
      <c r="C57" s="64">
        <v>4570</v>
      </c>
      <c r="D57" s="72">
        <v>113</v>
      </c>
      <c r="E57" s="73">
        <v>2.4927999999999999</v>
      </c>
      <c r="F57" s="75">
        <v>53</v>
      </c>
      <c r="G57" s="73">
        <v>1.1692</v>
      </c>
      <c r="H57" s="74">
        <v>428</v>
      </c>
      <c r="I57" s="73">
        <v>9.4419000000000004</v>
      </c>
      <c r="J57" s="74">
        <v>798</v>
      </c>
      <c r="K57" s="73">
        <v>17.604199999999999</v>
      </c>
      <c r="L57" s="74">
        <v>2954</v>
      </c>
      <c r="M57" s="73">
        <v>65.166600000000003</v>
      </c>
      <c r="N57" s="74">
        <v>3</v>
      </c>
      <c r="O57" s="73">
        <v>6.6199999999999995E-2</v>
      </c>
      <c r="P57" s="77">
        <v>184</v>
      </c>
      <c r="Q57" s="69">
        <v>4.0591200000000001</v>
      </c>
      <c r="R57" s="71">
        <v>1690</v>
      </c>
      <c r="S57" s="70">
        <v>36.9803</v>
      </c>
      <c r="T57" s="71">
        <v>37</v>
      </c>
      <c r="U57" s="69">
        <v>0.80959999999999999</v>
      </c>
      <c r="V57" s="71">
        <v>192</v>
      </c>
      <c r="W57" s="69">
        <v>4.2012999999999998</v>
      </c>
      <c r="X57" s="80">
        <v>2232</v>
      </c>
      <c r="Y57" s="81">
        <v>100</v>
      </c>
    </row>
    <row r="58" spans="1:25" s="24" customFormat="1" ht="15" customHeight="1" thickBot="1" x14ac:dyDescent="0.25">
      <c r="A58" s="22" t="s">
        <v>2</v>
      </c>
      <c r="B58" s="67" t="s">
        <v>67</v>
      </c>
      <c r="C58" s="50">
        <v>637</v>
      </c>
      <c r="D58" s="53">
        <v>21</v>
      </c>
      <c r="E58" s="54">
        <v>3.3071000000000002</v>
      </c>
      <c r="F58" s="55">
        <v>2</v>
      </c>
      <c r="G58" s="54">
        <v>0.315</v>
      </c>
      <c r="H58" s="56">
        <v>101</v>
      </c>
      <c r="I58" s="54">
        <v>15.9055</v>
      </c>
      <c r="J58" s="55">
        <v>16</v>
      </c>
      <c r="K58" s="54">
        <v>2.5196999999999998</v>
      </c>
      <c r="L58" s="55">
        <v>477</v>
      </c>
      <c r="M58" s="54">
        <v>75.118099999999998</v>
      </c>
      <c r="N58" s="55">
        <v>1</v>
      </c>
      <c r="O58" s="54">
        <v>0.1575</v>
      </c>
      <c r="P58" s="79">
        <v>17</v>
      </c>
      <c r="Q58" s="52">
        <v>2.6771699999999998</v>
      </c>
      <c r="R58" s="51">
        <v>162</v>
      </c>
      <c r="S58" s="57">
        <v>25.431699999999999</v>
      </c>
      <c r="T58" s="51">
        <v>2</v>
      </c>
      <c r="U58" s="52">
        <v>0.314</v>
      </c>
      <c r="V58" s="51">
        <v>12</v>
      </c>
      <c r="W58" s="52">
        <v>1.8837999999999999</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72</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73</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74</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and without disabilities who received ", LOWER(A7), ", ",D68," (",TEXT(U7,"0.0"),"%) were served solely under Section 504 and ", F68," (",TEXT(S7,"0.0"),"%) were served under IDEA.")</f>
        <v>NOTE: Table reads (for US Totals):  Of all 142,662 public school male students with and without disabilities who received referral to law enforcement, 3,689 (2.6%) were served solely under Section 504 and 41,309 (29.0%)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male students with and without disabilities who received ",LOWER(A7), ", ",TEXT(D7,"#,##0")," (",TEXT(E7,"0.0"),"%) were American Indian or Alaska Native students with or without disabilities served under IDEA.")</f>
        <v xml:space="preserve">            Table reads (for US Race/Ethnicity):  Of all 138,973 public school male students with and without disabilities who received referral to law enforcement, 2,284 (1.6%) were American Indian or Alaska Native students with or without disabilities served under IDEA.</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3" t="s">
        <v>75</v>
      </c>
      <c r="C65" s="83"/>
      <c r="D65" s="83"/>
      <c r="E65" s="83"/>
      <c r="F65" s="83"/>
      <c r="G65" s="83"/>
      <c r="H65" s="83"/>
      <c r="I65" s="83"/>
      <c r="J65" s="83"/>
      <c r="K65" s="83"/>
      <c r="L65" s="83"/>
      <c r="M65" s="83"/>
      <c r="N65" s="83"/>
      <c r="O65" s="83"/>
      <c r="P65" s="83"/>
      <c r="Q65" s="83"/>
      <c r="R65" s="83"/>
      <c r="S65" s="83"/>
      <c r="T65" s="83"/>
      <c r="U65" s="83"/>
      <c r="V65" s="83"/>
      <c r="W65" s="83"/>
      <c r="X65" s="30"/>
      <c r="Y65" s="30"/>
    </row>
    <row r="66" spans="1:26" s="35" customFormat="1" ht="14.1" customHeight="1" x14ac:dyDescent="0.2">
      <c r="A66" s="38"/>
      <c r="B66" s="83" t="s">
        <v>76</v>
      </c>
      <c r="C66" s="83"/>
      <c r="D66" s="83"/>
      <c r="E66" s="83"/>
      <c r="F66" s="83"/>
      <c r="G66" s="83"/>
      <c r="H66" s="83"/>
      <c r="I66" s="83"/>
      <c r="J66" s="83"/>
      <c r="K66" s="83"/>
      <c r="L66" s="83"/>
      <c r="M66" s="83"/>
      <c r="N66" s="83"/>
      <c r="O66" s="83"/>
      <c r="P66" s="83"/>
      <c r="Q66" s="83"/>
      <c r="R66" s="83"/>
      <c r="S66" s="83"/>
      <c r="T66" s="83"/>
      <c r="U66" s="83"/>
      <c r="V66" s="83"/>
      <c r="W66" s="83"/>
      <c r="X66" s="34"/>
      <c r="Y66" s="33"/>
    </row>
    <row r="67" spans="1:26" ht="15" customHeight="1" x14ac:dyDescent="0.2"/>
    <row r="68" spans="1:26" x14ac:dyDescent="0.2">
      <c r="B68" s="58"/>
      <c r="C68" s="59" t="str">
        <f>IF(ISTEXT(C7),LEFT(C7,3),TEXT(C7,"#,##0"))</f>
        <v>142,662</v>
      </c>
      <c r="D68" s="59" t="str">
        <f>IF(ISTEXT(T7),LEFT(T7,3),TEXT(T7,"#,##0"))</f>
        <v>3,689</v>
      </c>
      <c r="E68" s="59"/>
      <c r="F68" s="59" t="str">
        <f>IF(ISTEXT(R7),LEFT(R7,3),TEXT(R7,"#,##0"))</f>
        <v>41,309</v>
      </c>
      <c r="G68" s="59"/>
      <c r="H68" s="59" t="str">
        <f>IF(ISTEXT(D7),LEFT(D7,3),TEXT(D7,"#,##0"))</f>
        <v>2,284</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69"/>
  <sheetViews>
    <sheetView showGridLines="0" zoomScale="80" zoomScaleNormal="80" workbookViewId="0"/>
  </sheetViews>
  <sheetFormatPr defaultColWidth="10.140625" defaultRowHeight="14.25" x14ac:dyDescent="0.2"/>
  <cols>
    <col min="1" max="1" width="3.28515625" style="36" customWidth="1"/>
    <col min="2" max="2" width="19.140625" style="6" customWidth="1"/>
    <col min="3" max="21" width="13.5703125" style="6" customWidth="1"/>
    <col min="22" max="22" width="13.5703125" style="5" customWidth="1"/>
    <col min="23" max="23" width="13.5703125" style="37" customWidth="1"/>
    <col min="24" max="25" width="13.57031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female students with and without disabilities receiving ",LOWER(A7), " by race/ethnicity, disability status, and English proficiency, by state: School Year 2015-16")</f>
        <v>Number and percentage of public school female students with and without disabilities receiving referral to law enforcement by race/ethnicity, disability status, and English proficiency, by state: School Year 2015-16</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82">
        <f>C7-T7</f>
        <v>60642</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69</v>
      </c>
      <c r="D4" s="103" t="s">
        <v>71</v>
      </c>
      <c r="E4" s="104"/>
      <c r="F4" s="104"/>
      <c r="G4" s="104"/>
      <c r="H4" s="104"/>
      <c r="I4" s="104"/>
      <c r="J4" s="104"/>
      <c r="K4" s="104"/>
      <c r="L4" s="104"/>
      <c r="M4" s="104"/>
      <c r="N4" s="104"/>
      <c r="O4" s="104"/>
      <c r="P4" s="104"/>
      <c r="Q4" s="105"/>
      <c r="R4" s="92" t="s">
        <v>4</v>
      </c>
      <c r="S4" s="93"/>
      <c r="T4" s="92" t="s">
        <v>3</v>
      </c>
      <c r="U4" s="93"/>
      <c r="V4" s="92" t="s">
        <v>70</v>
      </c>
      <c r="W4" s="93"/>
      <c r="X4" s="86" t="s">
        <v>68</v>
      </c>
      <c r="Y4" s="96" t="s">
        <v>5</v>
      </c>
    </row>
    <row r="5" spans="1:25" s="12" customFormat="1" ht="24.95" customHeight="1" x14ac:dyDescent="0.2">
      <c r="A5" s="11"/>
      <c r="B5" s="89"/>
      <c r="C5" s="91"/>
      <c r="D5" s="98" t="s">
        <v>6</v>
      </c>
      <c r="E5" s="99"/>
      <c r="F5" s="100" t="s">
        <v>7</v>
      </c>
      <c r="G5" s="99"/>
      <c r="H5" s="101" t="s">
        <v>8</v>
      </c>
      <c r="I5" s="99"/>
      <c r="J5" s="101" t="s">
        <v>9</v>
      </c>
      <c r="K5" s="99"/>
      <c r="L5" s="101" t="s">
        <v>10</v>
      </c>
      <c r="M5" s="99"/>
      <c r="N5" s="101" t="s">
        <v>11</v>
      </c>
      <c r="O5" s="99"/>
      <c r="P5" s="101" t="s">
        <v>12</v>
      </c>
      <c r="Q5" s="102"/>
      <c r="R5" s="94"/>
      <c r="S5" s="95"/>
      <c r="T5" s="94"/>
      <c r="U5" s="95"/>
      <c r="V5" s="94"/>
      <c r="W5" s="95"/>
      <c r="X5" s="87"/>
      <c r="Y5" s="97"/>
    </row>
    <row r="6" spans="1:25" s="12" customFormat="1" ht="15" customHeight="1" thickBot="1" x14ac:dyDescent="0.25">
      <c r="A6" s="11"/>
      <c r="B6" s="13"/>
      <c r="C6" s="14"/>
      <c r="D6" s="15" t="s">
        <v>13</v>
      </c>
      <c r="E6" s="17" t="s">
        <v>15</v>
      </c>
      <c r="F6" s="18" t="s">
        <v>13</v>
      </c>
      <c r="G6" s="17" t="s">
        <v>15</v>
      </c>
      <c r="H6" s="18" t="s">
        <v>13</v>
      </c>
      <c r="I6" s="17" t="s">
        <v>15</v>
      </c>
      <c r="J6" s="18" t="s">
        <v>13</v>
      </c>
      <c r="K6" s="17" t="s">
        <v>15</v>
      </c>
      <c r="L6" s="18" t="s">
        <v>13</v>
      </c>
      <c r="M6" s="17" t="s">
        <v>15</v>
      </c>
      <c r="N6" s="18" t="s">
        <v>13</v>
      </c>
      <c r="O6" s="17" t="s">
        <v>15</v>
      </c>
      <c r="P6" s="18" t="s">
        <v>13</v>
      </c>
      <c r="Q6" s="19" t="s">
        <v>15</v>
      </c>
      <c r="R6" s="15" t="s">
        <v>13</v>
      </c>
      <c r="S6" s="16" t="s">
        <v>14</v>
      </c>
      <c r="T6" s="15" t="s">
        <v>13</v>
      </c>
      <c r="U6" s="16" t="s">
        <v>14</v>
      </c>
      <c r="V6" s="18" t="s">
        <v>13</v>
      </c>
      <c r="W6" s="16" t="s">
        <v>14</v>
      </c>
      <c r="X6" s="20"/>
      <c r="Y6" s="21"/>
    </row>
    <row r="7" spans="1:25" s="24" customFormat="1" ht="15" customHeight="1" x14ac:dyDescent="0.2">
      <c r="A7" s="22" t="s">
        <v>16</v>
      </c>
      <c r="B7" s="63" t="s">
        <v>1</v>
      </c>
      <c r="C7" s="64">
        <v>61835</v>
      </c>
      <c r="D7" s="72">
        <v>1289</v>
      </c>
      <c r="E7" s="73">
        <v>2.1255999999999999</v>
      </c>
      <c r="F7" s="74">
        <v>679</v>
      </c>
      <c r="G7" s="73">
        <v>1.1196999999999999</v>
      </c>
      <c r="H7" s="74">
        <v>14998</v>
      </c>
      <c r="I7" s="73">
        <v>24.731999999999999</v>
      </c>
      <c r="J7" s="74">
        <v>20936</v>
      </c>
      <c r="K7" s="73">
        <v>34.523899999999998</v>
      </c>
      <c r="L7" s="74">
        <v>20173</v>
      </c>
      <c r="M7" s="73">
        <v>33.265700000000002</v>
      </c>
      <c r="N7" s="75">
        <v>201</v>
      </c>
      <c r="O7" s="73">
        <v>0.33150000000000002</v>
      </c>
      <c r="P7" s="76">
        <v>2366</v>
      </c>
      <c r="Q7" s="69">
        <v>3.9015900000000001</v>
      </c>
      <c r="R7" s="68">
        <v>11437</v>
      </c>
      <c r="S7" s="70">
        <v>18.495999999999999</v>
      </c>
      <c r="T7" s="68">
        <v>1193</v>
      </c>
      <c r="U7" s="69">
        <v>1.9293</v>
      </c>
      <c r="V7" s="68">
        <v>3211</v>
      </c>
      <c r="W7" s="69">
        <v>5.1928999999999998</v>
      </c>
      <c r="X7" s="80">
        <v>96360</v>
      </c>
      <c r="Y7" s="81">
        <v>99.963999999999999</v>
      </c>
    </row>
    <row r="8" spans="1:25" s="24" customFormat="1" ht="15" customHeight="1" x14ac:dyDescent="0.2">
      <c r="A8" s="22" t="s">
        <v>2</v>
      </c>
      <c r="B8" s="62" t="s">
        <v>18</v>
      </c>
      <c r="C8" s="39">
        <v>570</v>
      </c>
      <c r="D8" s="40">
        <v>4</v>
      </c>
      <c r="E8" s="42">
        <v>0.70299999999999996</v>
      </c>
      <c r="F8" s="44">
        <v>1</v>
      </c>
      <c r="G8" s="42">
        <v>0.1757</v>
      </c>
      <c r="H8" s="43">
        <v>14</v>
      </c>
      <c r="I8" s="42">
        <v>2.4605000000000001</v>
      </c>
      <c r="J8" s="44">
        <v>371</v>
      </c>
      <c r="K8" s="42">
        <v>65.202100000000002</v>
      </c>
      <c r="L8" s="44">
        <v>177</v>
      </c>
      <c r="M8" s="42">
        <v>31.107199999999999</v>
      </c>
      <c r="N8" s="44">
        <v>0</v>
      </c>
      <c r="O8" s="42">
        <v>0</v>
      </c>
      <c r="P8" s="48">
        <v>2</v>
      </c>
      <c r="Q8" s="41">
        <v>0.35149000000000002</v>
      </c>
      <c r="R8" s="47">
        <v>108</v>
      </c>
      <c r="S8" s="46">
        <v>18.947399999999998</v>
      </c>
      <c r="T8" s="40">
        <v>1</v>
      </c>
      <c r="U8" s="41">
        <v>0.1754</v>
      </c>
      <c r="V8" s="40">
        <v>8</v>
      </c>
      <c r="W8" s="41">
        <v>1.4035</v>
      </c>
      <c r="X8" s="25">
        <v>1400</v>
      </c>
      <c r="Y8" s="26">
        <v>100</v>
      </c>
    </row>
    <row r="9" spans="1:25" s="24" customFormat="1" ht="15" customHeight="1" x14ac:dyDescent="0.2">
      <c r="A9" s="22" t="s">
        <v>2</v>
      </c>
      <c r="B9" s="65" t="s">
        <v>17</v>
      </c>
      <c r="C9" s="64">
        <v>95</v>
      </c>
      <c r="D9" s="72">
        <v>42</v>
      </c>
      <c r="E9" s="73">
        <v>44.210500000000003</v>
      </c>
      <c r="F9" s="74">
        <v>1</v>
      </c>
      <c r="G9" s="73">
        <v>1.0526</v>
      </c>
      <c r="H9" s="74">
        <v>6</v>
      </c>
      <c r="I9" s="73">
        <v>6.3158000000000003</v>
      </c>
      <c r="J9" s="75">
        <v>1</v>
      </c>
      <c r="K9" s="73">
        <v>1.0526</v>
      </c>
      <c r="L9" s="75">
        <v>33</v>
      </c>
      <c r="M9" s="73">
        <v>34.736800000000002</v>
      </c>
      <c r="N9" s="74">
        <v>3</v>
      </c>
      <c r="O9" s="73">
        <v>3.1579000000000002</v>
      </c>
      <c r="P9" s="77">
        <v>9</v>
      </c>
      <c r="Q9" s="69">
        <v>9.4736799999999999</v>
      </c>
      <c r="R9" s="71">
        <v>8</v>
      </c>
      <c r="S9" s="70">
        <v>8.4210999999999991</v>
      </c>
      <c r="T9" s="71">
        <v>0</v>
      </c>
      <c r="U9" s="69">
        <v>0</v>
      </c>
      <c r="V9" s="71">
        <v>10</v>
      </c>
      <c r="W9" s="69">
        <v>10.526300000000001</v>
      </c>
      <c r="X9" s="80">
        <v>503</v>
      </c>
      <c r="Y9" s="81">
        <v>100</v>
      </c>
    </row>
    <row r="10" spans="1:25" s="24" customFormat="1" ht="15" customHeight="1" x14ac:dyDescent="0.2">
      <c r="A10" s="22" t="s">
        <v>2</v>
      </c>
      <c r="B10" s="62" t="s">
        <v>20</v>
      </c>
      <c r="C10" s="39">
        <v>1083</v>
      </c>
      <c r="D10" s="47">
        <v>168</v>
      </c>
      <c r="E10" s="42">
        <v>15.7303</v>
      </c>
      <c r="F10" s="44">
        <v>8</v>
      </c>
      <c r="G10" s="42">
        <v>0.74909999999999999</v>
      </c>
      <c r="H10" s="43">
        <v>527</v>
      </c>
      <c r="I10" s="42">
        <v>49.3446</v>
      </c>
      <c r="J10" s="44">
        <v>75</v>
      </c>
      <c r="K10" s="42">
        <v>7.0225</v>
      </c>
      <c r="L10" s="43">
        <v>266</v>
      </c>
      <c r="M10" s="42">
        <v>24.906400000000001</v>
      </c>
      <c r="N10" s="43">
        <v>1</v>
      </c>
      <c r="O10" s="42">
        <v>9.3600000000000003E-2</v>
      </c>
      <c r="P10" s="45">
        <v>23</v>
      </c>
      <c r="Q10" s="41">
        <v>2.1535600000000001</v>
      </c>
      <c r="R10" s="47">
        <v>155</v>
      </c>
      <c r="S10" s="46">
        <v>14.312099999999999</v>
      </c>
      <c r="T10" s="47">
        <v>15</v>
      </c>
      <c r="U10" s="41">
        <v>1.385</v>
      </c>
      <c r="V10" s="47">
        <v>50</v>
      </c>
      <c r="W10" s="41">
        <v>4.6167999999999996</v>
      </c>
      <c r="X10" s="25">
        <v>1977</v>
      </c>
      <c r="Y10" s="26">
        <v>100</v>
      </c>
    </row>
    <row r="11" spans="1:25" s="24" customFormat="1" ht="15" customHeight="1" x14ac:dyDescent="0.2">
      <c r="A11" s="22" t="s">
        <v>2</v>
      </c>
      <c r="B11" s="65" t="s">
        <v>19</v>
      </c>
      <c r="C11" s="64">
        <v>380</v>
      </c>
      <c r="D11" s="72">
        <v>4</v>
      </c>
      <c r="E11" s="73">
        <v>1.0609999999999999</v>
      </c>
      <c r="F11" s="75">
        <v>0</v>
      </c>
      <c r="G11" s="73">
        <v>0</v>
      </c>
      <c r="H11" s="74">
        <v>48</v>
      </c>
      <c r="I11" s="73">
        <v>12.732100000000001</v>
      </c>
      <c r="J11" s="74">
        <v>147</v>
      </c>
      <c r="K11" s="73">
        <v>38.991999999999997</v>
      </c>
      <c r="L11" s="74">
        <v>166</v>
      </c>
      <c r="M11" s="73">
        <v>44.031799999999997</v>
      </c>
      <c r="N11" s="74">
        <v>4</v>
      </c>
      <c r="O11" s="73">
        <v>1.0609999999999999</v>
      </c>
      <c r="P11" s="77">
        <v>8</v>
      </c>
      <c r="Q11" s="69">
        <v>2.12202</v>
      </c>
      <c r="R11" s="72">
        <v>55</v>
      </c>
      <c r="S11" s="70">
        <v>14.473699999999999</v>
      </c>
      <c r="T11" s="71">
        <v>3</v>
      </c>
      <c r="U11" s="69">
        <v>0.78949999999999998</v>
      </c>
      <c r="V11" s="71">
        <v>25</v>
      </c>
      <c r="W11" s="69">
        <v>6.5789</v>
      </c>
      <c r="X11" s="80">
        <v>1092</v>
      </c>
      <c r="Y11" s="81">
        <v>100</v>
      </c>
    </row>
    <row r="12" spans="1:25" s="24" customFormat="1" ht="15" customHeight="1" x14ac:dyDescent="0.2">
      <c r="A12" s="22" t="s">
        <v>2</v>
      </c>
      <c r="B12" s="62" t="s">
        <v>21</v>
      </c>
      <c r="C12" s="39">
        <v>6952</v>
      </c>
      <c r="D12" s="40">
        <v>47</v>
      </c>
      <c r="E12" s="42">
        <v>0.68500000000000005</v>
      </c>
      <c r="F12" s="43">
        <v>206</v>
      </c>
      <c r="G12" s="42">
        <v>3.0024999999999999</v>
      </c>
      <c r="H12" s="44">
        <v>4007</v>
      </c>
      <c r="I12" s="42">
        <v>58.4026</v>
      </c>
      <c r="J12" s="44">
        <v>1244</v>
      </c>
      <c r="K12" s="42">
        <v>18.131499999999999</v>
      </c>
      <c r="L12" s="44">
        <v>984</v>
      </c>
      <c r="M12" s="42">
        <v>14.341900000000001</v>
      </c>
      <c r="N12" s="43">
        <v>44</v>
      </c>
      <c r="O12" s="42">
        <v>0.64129999999999998</v>
      </c>
      <c r="P12" s="48">
        <v>329</v>
      </c>
      <c r="Q12" s="41">
        <v>4.7952199999999996</v>
      </c>
      <c r="R12" s="40">
        <v>1159</v>
      </c>
      <c r="S12" s="46">
        <v>16.671500000000002</v>
      </c>
      <c r="T12" s="47">
        <v>91</v>
      </c>
      <c r="U12" s="41">
        <v>1.3089999999999999</v>
      </c>
      <c r="V12" s="47">
        <v>630</v>
      </c>
      <c r="W12" s="41">
        <v>9.0620999999999992</v>
      </c>
      <c r="X12" s="25">
        <v>10138</v>
      </c>
      <c r="Y12" s="26">
        <v>100</v>
      </c>
    </row>
    <row r="13" spans="1:25" s="24" customFormat="1" ht="15" customHeight="1" x14ac:dyDescent="0.2">
      <c r="A13" s="22" t="s">
        <v>2</v>
      </c>
      <c r="B13" s="65" t="s">
        <v>22</v>
      </c>
      <c r="C13" s="64">
        <v>1410</v>
      </c>
      <c r="D13" s="72">
        <v>15</v>
      </c>
      <c r="E13" s="73">
        <v>1.0684</v>
      </c>
      <c r="F13" s="75">
        <v>10</v>
      </c>
      <c r="G13" s="73">
        <v>0.71230000000000004</v>
      </c>
      <c r="H13" s="74">
        <v>612</v>
      </c>
      <c r="I13" s="73">
        <v>43.589700000000001</v>
      </c>
      <c r="J13" s="75">
        <v>119</v>
      </c>
      <c r="K13" s="73">
        <v>8.4757999999999996</v>
      </c>
      <c r="L13" s="74">
        <v>602</v>
      </c>
      <c r="M13" s="73">
        <v>42.877499999999998</v>
      </c>
      <c r="N13" s="74">
        <v>0</v>
      </c>
      <c r="O13" s="73">
        <v>0</v>
      </c>
      <c r="P13" s="76">
        <v>46</v>
      </c>
      <c r="Q13" s="69">
        <v>3.2763499999999999</v>
      </c>
      <c r="R13" s="71">
        <v>119</v>
      </c>
      <c r="S13" s="70">
        <v>8.4397000000000002</v>
      </c>
      <c r="T13" s="72">
        <v>6</v>
      </c>
      <c r="U13" s="69">
        <v>0.42549999999999999</v>
      </c>
      <c r="V13" s="72">
        <v>255</v>
      </c>
      <c r="W13" s="69">
        <v>18.085100000000001</v>
      </c>
      <c r="X13" s="80">
        <v>1868</v>
      </c>
      <c r="Y13" s="81">
        <v>100</v>
      </c>
    </row>
    <row r="14" spans="1:25" s="24" customFormat="1" ht="15" customHeight="1" x14ac:dyDescent="0.2">
      <c r="A14" s="22" t="s">
        <v>2</v>
      </c>
      <c r="B14" s="62" t="s">
        <v>23</v>
      </c>
      <c r="C14" s="49">
        <v>572</v>
      </c>
      <c r="D14" s="40">
        <v>2</v>
      </c>
      <c r="E14" s="42">
        <v>0.3584</v>
      </c>
      <c r="F14" s="44">
        <v>2</v>
      </c>
      <c r="G14" s="42">
        <v>0.3584</v>
      </c>
      <c r="H14" s="43">
        <v>215</v>
      </c>
      <c r="I14" s="42">
        <v>38.530500000000004</v>
      </c>
      <c r="J14" s="43">
        <v>156</v>
      </c>
      <c r="K14" s="42">
        <v>27.957000000000001</v>
      </c>
      <c r="L14" s="43">
        <v>160</v>
      </c>
      <c r="M14" s="42">
        <v>28.6738</v>
      </c>
      <c r="N14" s="44">
        <v>1</v>
      </c>
      <c r="O14" s="42">
        <v>0.1792</v>
      </c>
      <c r="P14" s="45">
        <v>22</v>
      </c>
      <c r="Q14" s="41">
        <v>3.94265</v>
      </c>
      <c r="R14" s="40">
        <v>135</v>
      </c>
      <c r="S14" s="46">
        <v>23.601400000000002</v>
      </c>
      <c r="T14" s="47">
        <v>14</v>
      </c>
      <c r="U14" s="41">
        <v>2.4476</v>
      </c>
      <c r="V14" s="47">
        <v>38</v>
      </c>
      <c r="W14" s="41">
        <v>6.6433999999999997</v>
      </c>
      <c r="X14" s="25">
        <v>1238</v>
      </c>
      <c r="Y14" s="26">
        <v>100</v>
      </c>
    </row>
    <row r="15" spans="1:25" s="24" customFormat="1" ht="15" customHeight="1" x14ac:dyDescent="0.2">
      <c r="A15" s="22" t="s">
        <v>2</v>
      </c>
      <c r="B15" s="65" t="s">
        <v>25</v>
      </c>
      <c r="C15" s="66">
        <v>462</v>
      </c>
      <c r="D15" s="72">
        <v>4</v>
      </c>
      <c r="E15" s="73">
        <v>0.88500000000000001</v>
      </c>
      <c r="F15" s="74">
        <v>3</v>
      </c>
      <c r="G15" s="73">
        <v>0.66369999999999996</v>
      </c>
      <c r="H15" s="74">
        <v>55</v>
      </c>
      <c r="I15" s="73">
        <v>12.168100000000001</v>
      </c>
      <c r="J15" s="75">
        <v>259</v>
      </c>
      <c r="K15" s="73">
        <v>57.300899999999999</v>
      </c>
      <c r="L15" s="74">
        <v>117</v>
      </c>
      <c r="M15" s="73">
        <v>25.885000000000002</v>
      </c>
      <c r="N15" s="75">
        <v>0</v>
      </c>
      <c r="O15" s="73">
        <v>0</v>
      </c>
      <c r="P15" s="76">
        <v>14</v>
      </c>
      <c r="Q15" s="69">
        <v>3.09735</v>
      </c>
      <c r="R15" s="72">
        <v>113</v>
      </c>
      <c r="S15" s="70">
        <v>24.4589</v>
      </c>
      <c r="T15" s="71">
        <v>10</v>
      </c>
      <c r="U15" s="69">
        <v>2.1644999999999999</v>
      </c>
      <c r="V15" s="71">
        <v>19</v>
      </c>
      <c r="W15" s="69">
        <v>4.1125999999999996</v>
      </c>
      <c r="X15" s="80">
        <v>235</v>
      </c>
      <c r="Y15" s="81">
        <v>100</v>
      </c>
    </row>
    <row r="16" spans="1:25" s="24" customFormat="1" ht="15" customHeight="1" x14ac:dyDescent="0.2">
      <c r="A16" s="22" t="s">
        <v>2</v>
      </c>
      <c r="B16" s="62" t="s">
        <v>24</v>
      </c>
      <c r="C16" s="49">
        <v>86</v>
      </c>
      <c r="D16" s="47">
        <v>0</v>
      </c>
      <c r="E16" s="42">
        <v>0</v>
      </c>
      <c r="F16" s="43">
        <v>0</v>
      </c>
      <c r="G16" s="42">
        <v>0</v>
      </c>
      <c r="H16" s="44">
        <v>1</v>
      </c>
      <c r="I16" s="42">
        <v>1.1628000000000001</v>
      </c>
      <c r="J16" s="43">
        <v>85</v>
      </c>
      <c r="K16" s="42">
        <v>98.837199999999996</v>
      </c>
      <c r="L16" s="44">
        <v>0</v>
      </c>
      <c r="M16" s="42">
        <v>0</v>
      </c>
      <c r="N16" s="43">
        <v>0</v>
      </c>
      <c r="O16" s="42">
        <v>0</v>
      </c>
      <c r="P16" s="45">
        <v>0</v>
      </c>
      <c r="Q16" s="41">
        <v>0</v>
      </c>
      <c r="R16" s="40">
        <v>15</v>
      </c>
      <c r="S16" s="46">
        <v>17.4419</v>
      </c>
      <c r="T16" s="40">
        <v>0</v>
      </c>
      <c r="U16" s="41">
        <v>0</v>
      </c>
      <c r="V16" s="40">
        <v>0</v>
      </c>
      <c r="W16" s="41">
        <v>0</v>
      </c>
      <c r="X16" s="25">
        <v>221</v>
      </c>
      <c r="Y16" s="26">
        <v>100</v>
      </c>
    </row>
    <row r="17" spans="1:25" s="24" customFormat="1" ht="15" customHeight="1" x14ac:dyDescent="0.2">
      <c r="A17" s="22" t="s">
        <v>2</v>
      </c>
      <c r="B17" s="65" t="s">
        <v>26</v>
      </c>
      <c r="C17" s="64">
        <v>5880</v>
      </c>
      <c r="D17" s="72">
        <v>26</v>
      </c>
      <c r="E17" s="73">
        <v>0.46160000000000001</v>
      </c>
      <c r="F17" s="75">
        <v>29</v>
      </c>
      <c r="G17" s="73">
        <v>0.51490000000000002</v>
      </c>
      <c r="H17" s="74">
        <v>1183</v>
      </c>
      <c r="I17" s="73">
        <v>21.004999999999999</v>
      </c>
      <c r="J17" s="75">
        <v>2541</v>
      </c>
      <c r="K17" s="73">
        <v>45.117199999999997</v>
      </c>
      <c r="L17" s="75">
        <v>1655</v>
      </c>
      <c r="M17" s="73">
        <v>29.3857</v>
      </c>
      <c r="N17" s="75">
        <v>9</v>
      </c>
      <c r="O17" s="73">
        <v>0.1598</v>
      </c>
      <c r="P17" s="77">
        <v>189</v>
      </c>
      <c r="Q17" s="69">
        <v>3.35582</v>
      </c>
      <c r="R17" s="72">
        <v>903</v>
      </c>
      <c r="S17" s="70">
        <v>15.357100000000001</v>
      </c>
      <c r="T17" s="72">
        <v>248</v>
      </c>
      <c r="U17" s="69">
        <v>4.2176999999999998</v>
      </c>
      <c r="V17" s="72">
        <v>184</v>
      </c>
      <c r="W17" s="69">
        <v>3.1293000000000002</v>
      </c>
      <c r="X17" s="80">
        <v>3952</v>
      </c>
      <c r="Y17" s="81">
        <v>100</v>
      </c>
    </row>
    <row r="18" spans="1:25" s="24" customFormat="1" ht="15" customHeight="1" x14ac:dyDescent="0.2">
      <c r="A18" s="22" t="s">
        <v>2</v>
      </c>
      <c r="B18" s="62" t="s">
        <v>27</v>
      </c>
      <c r="C18" s="39">
        <v>1846</v>
      </c>
      <c r="D18" s="47">
        <v>5</v>
      </c>
      <c r="E18" s="42">
        <v>0.27639999999999998</v>
      </c>
      <c r="F18" s="44">
        <v>12</v>
      </c>
      <c r="G18" s="42">
        <v>0.6633</v>
      </c>
      <c r="H18" s="44">
        <v>149</v>
      </c>
      <c r="I18" s="42">
        <v>8.2365999999999993</v>
      </c>
      <c r="J18" s="44">
        <v>1131</v>
      </c>
      <c r="K18" s="42">
        <v>62.520699999999998</v>
      </c>
      <c r="L18" s="44">
        <v>443</v>
      </c>
      <c r="M18" s="42">
        <v>24.488700000000001</v>
      </c>
      <c r="N18" s="44">
        <v>2</v>
      </c>
      <c r="O18" s="42">
        <v>0.1106</v>
      </c>
      <c r="P18" s="45">
        <v>67</v>
      </c>
      <c r="Q18" s="41">
        <v>3.7037</v>
      </c>
      <c r="R18" s="40">
        <v>271</v>
      </c>
      <c r="S18" s="46">
        <v>14.680400000000001</v>
      </c>
      <c r="T18" s="47">
        <v>37</v>
      </c>
      <c r="U18" s="41">
        <v>2.0043000000000002</v>
      </c>
      <c r="V18" s="47">
        <v>27</v>
      </c>
      <c r="W18" s="41">
        <v>1.4625999999999999</v>
      </c>
      <c r="X18" s="25">
        <v>2407</v>
      </c>
      <c r="Y18" s="26">
        <v>100</v>
      </c>
    </row>
    <row r="19" spans="1:25" s="24" customFormat="1" ht="15" customHeight="1" x14ac:dyDescent="0.2">
      <c r="A19" s="22" t="s">
        <v>2</v>
      </c>
      <c r="B19" s="65" t="s">
        <v>28</v>
      </c>
      <c r="C19" s="64">
        <v>166</v>
      </c>
      <c r="D19" s="72">
        <v>0</v>
      </c>
      <c r="E19" s="73">
        <v>0</v>
      </c>
      <c r="F19" s="74">
        <v>29</v>
      </c>
      <c r="G19" s="73">
        <v>18.709700000000002</v>
      </c>
      <c r="H19" s="74">
        <v>13</v>
      </c>
      <c r="I19" s="73">
        <v>8.3871000000000002</v>
      </c>
      <c r="J19" s="74">
        <v>3</v>
      </c>
      <c r="K19" s="73">
        <v>1.9355</v>
      </c>
      <c r="L19" s="74">
        <v>15</v>
      </c>
      <c r="M19" s="73">
        <v>9.6774000000000004</v>
      </c>
      <c r="N19" s="74">
        <v>81</v>
      </c>
      <c r="O19" s="73">
        <v>52.258099999999999</v>
      </c>
      <c r="P19" s="76">
        <v>14</v>
      </c>
      <c r="Q19" s="69">
        <v>9.0322600000000008</v>
      </c>
      <c r="R19" s="72">
        <v>19</v>
      </c>
      <c r="S19" s="70">
        <v>11.4458</v>
      </c>
      <c r="T19" s="72">
        <v>11</v>
      </c>
      <c r="U19" s="69">
        <v>6.6265000000000001</v>
      </c>
      <c r="V19" s="72">
        <v>20</v>
      </c>
      <c r="W19" s="69">
        <v>12.0482</v>
      </c>
      <c r="X19" s="80">
        <v>290</v>
      </c>
      <c r="Y19" s="81">
        <v>100</v>
      </c>
    </row>
    <row r="20" spans="1:25" s="24" customFormat="1" ht="15" customHeight="1" x14ac:dyDescent="0.2">
      <c r="A20" s="22" t="s">
        <v>2</v>
      </c>
      <c r="B20" s="62" t="s">
        <v>30</v>
      </c>
      <c r="C20" s="49">
        <v>199</v>
      </c>
      <c r="D20" s="47">
        <v>14</v>
      </c>
      <c r="E20" s="42">
        <v>7.3684000000000003</v>
      </c>
      <c r="F20" s="43">
        <v>0</v>
      </c>
      <c r="G20" s="42">
        <v>0</v>
      </c>
      <c r="H20" s="44">
        <v>52</v>
      </c>
      <c r="I20" s="42">
        <v>27.368400000000001</v>
      </c>
      <c r="J20" s="43">
        <v>2</v>
      </c>
      <c r="K20" s="42">
        <v>1.0526</v>
      </c>
      <c r="L20" s="43">
        <v>115</v>
      </c>
      <c r="M20" s="42">
        <v>60.526299999999999</v>
      </c>
      <c r="N20" s="43">
        <v>2</v>
      </c>
      <c r="O20" s="42">
        <v>1.0526</v>
      </c>
      <c r="P20" s="45">
        <v>5</v>
      </c>
      <c r="Q20" s="41">
        <v>2.63158</v>
      </c>
      <c r="R20" s="40">
        <v>32</v>
      </c>
      <c r="S20" s="46">
        <v>16.080400000000001</v>
      </c>
      <c r="T20" s="47">
        <v>9</v>
      </c>
      <c r="U20" s="41">
        <v>4.5225999999999997</v>
      </c>
      <c r="V20" s="47">
        <v>5</v>
      </c>
      <c r="W20" s="41">
        <v>2.5125999999999999</v>
      </c>
      <c r="X20" s="25">
        <v>720</v>
      </c>
      <c r="Y20" s="26">
        <v>100</v>
      </c>
    </row>
    <row r="21" spans="1:25" s="24" customFormat="1" ht="15" customHeight="1" x14ac:dyDescent="0.2">
      <c r="A21" s="22" t="s">
        <v>2</v>
      </c>
      <c r="B21" s="65" t="s">
        <v>31</v>
      </c>
      <c r="C21" s="64">
        <v>2678</v>
      </c>
      <c r="D21" s="71">
        <v>10</v>
      </c>
      <c r="E21" s="73">
        <v>0.38179999999999997</v>
      </c>
      <c r="F21" s="74">
        <v>25</v>
      </c>
      <c r="G21" s="73">
        <v>0.9546</v>
      </c>
      <c r="H21" s="75">
        <v>780</v>
      </c>
      <c r="I21" s="73">
        <v>29.782399999999999</v>
      </c>
      <c r="J21" s="74">
        <v>1107</v>
      </c>
      <c r="K21" s="73">
        <v>42.268000000000001</v>
      </c>
      <c r="L21" s="74">
        <v>625</v>
      </c>
      <c r="M21" s="73">
        <v>23.864100000000001</v>
      </c>
      <c r="N21" s="74">
        <v>1</v>
      </c>
      <c r="O21" s="73">
        <v>3.8199999999999998E-2</v>
      </c>
      <c r="P21" s="77">
        <v>71</v>
      </c>
      <c r="Q21" s="69">
        <v>2.71096</v>
      </c>
      <c r="R21" s="71">
        <v>487</v>
      </c>
      <c r="S21" s="70">
        <v>18.185199999999998</v>
      </c>
      <c r="T21" s="72">
        <v>59</v>
      </c>
      <c r="U21" s="69">
        <v>2.2031000000000001</v>
      </c>
      <c r="V21" s="72">
        <v>142</v>
      </c>
      <c r="W21" s="69">
        <v>5.3025000000000002</v>
      </c>
      <c r="X21" s="80">
        <v>4081</v>
      </c>
      <c r="Y21" s="81">
        <v>99.73</v>
      </c>
    </row>
    <row r="22" spans="1:25" s="24" customFormat="1" ht="15" customHeight="1" x14ac:dyDescent="0.2">
      <c r="A22" s="22" t="s">
        <v>2</v>
      </c>
      <c r="B22" s="62" t="s">
        <v>32</v>
      </c>
      <c r="C22" s="39">
        <v>707</v>
      </c>
      <c r="D22" s="40">
        <v>2</v>
      </c>
      <c r="E22" s="42">
        <v>0.28449999999999998</v>
      </c>
      <c r="F22" s="43">
        <v>0</v>
      </c>
      <c r="G22" s="42">
        <v>0</v>
      </c>
      <c r="H22" s="43">
        <v>60</v>
      </c>
      <c r="I22" s="42">
        <v>8.5349000000000004</v>
      </c>
      <c r="J22" s="44">
        <v>182</v>
      </c>
      <c r="K22" s="42">
        <v>25.888999999999999</v>
      </c>
      <c r="L22" s="44">
        <v>419</v>
      </c>
      <c r="M22" s="42">
        <v>59.601700000000001</v>
      </c>
      <c r="N22" s="44">
        <v>1</v>
      </c>
      <c r="O22" s="42">
        <v>0.14219999999999999</v>
      </c>
      <c r="P22" s="48">
        <v>39</v>
      </c>
      <c r="Q22" s="41">
        <v>5.54765</v>
      </c>
      <c r="R22" s="47">
        <v>156</v>
      </c>
      <c r="S22" s="46">
        <v>22.065100000000001</v>
      </c>
      <c r="T22" s="47">
        <v>4</v>
      </c>
      <c r="U22" s="41">
        <v>0.56579999999999997</v>
      </c>
      <c r="V22" s="47">
        <v>12</v>
      </c>
      <c r="W22" s="41">
        <v>1.6973</v>
      </c>
      <c r="X22" s="25">
        <v>1879</v>
      </c>
      <c r="Y22" s="26">
        <v>100</v>
      </c>
    </row>
    <row r="23" spans="1:25" s="24" customFormat="1" ht="15" customHeight="1" x14ac:dyDescent="0.2">
      <c r="A23" s="22" t="s">
        <v>2</v>
      </c>
      <c r="B23" s="65" t="s">
        <v>29</v>
      </c>
      <c r="C23" s="64">
        <v>793</v>
      </c>
      <c r="D23" s="72">
        <v>7</v>
      </c>
      <c r="E23" s="73">
        <v>0.89400000000000002</v>
      </c>
      <c r="F23" s="74">
        <v>6</v>
      </c>
      <c r="G23" s="73">
        <v>0.76629999999999998</v>
      </c>
      <c r="H23" s="74">
        <v>64</v>
      </c>
      <c r="I23" s="73">
        <v>8.1737000000000002</v>
      </c>
      <c r="J23" s="74">
        <v>207</v>
      </c>
      <c r="K23" s="73">
        <v>26.436800000000002</v>
      </c>
      <c r="L23" s="74">
        <v>457</v>
      </c>
      <c r="M23" s="73">
        <v>58.365299999999998</v>
      </c>
      <c r="N23" s="74">
        <v>1</v>
      </c>
      <c r="O23" s="73">
        <v>0.12770000000000001</v>
      </c>
      <c r="P23" s="77">
        <v>41</v>
      </c>
      <c r="Q23" s="69">
        <v>5.2362700000000002</v>
      </c>
      <c r="R23" s="72">
        <v>149</v>
      </c>
      <c r="S23" s="70">
        <v>18.789400000000001</v>
      </c>
      <c r="T23" s="71">
        <v>10</v>
      </c>
      <c r="U23" s="69">
        <v>1.2609999999999999</v>
      </c>
      <c r="V23" s="71">
        <v>22</v>
      </c>
      <c r="W23" s="69">
        <v>2.7743000000000002</v>
      </c>
      <c r="X23" s="80">
        <v>1365</v>
      </c>
      <c r="Y23" s="81">
        <v>100</v>
      </c>
    </row>
    <row r="24" spans="1:25" s="24" customFormat="1" ht="15" customHeight="1" x14ac:dyDescent="0.2">
      <c r="A24" s="22" t="s">
        <v>2</v>
      </c>
      <c r="B24" s="62" t="s">
        <v>33</v>
      </c>
      <c r="C24" s="39">
        <v>545</v>
      </c>
      <c r="D24" s="47">
        <v>13</v>
      </c>
      <c r="E24" s="42">
        <v>2.4436</v>
      </c>
      <c r="F24" s="44">
        <v>4</v>
      </c>
      <c r="G24" s="42">
        <v>0.75190000000000001</v>
      </c>
      <c r="H24" s="43">
        <v>105</v>
      </c>
      <c r="I24" s="42">
        <v>19.736799999999999</v>
      </c>
      <c r="J24" s="44">
        <v>127</v>
      </c>
      <c r="K24" s="42">
        <v>23.872199999999999</v>
      </c>
      <c r="L24" s="44">
        <v>251</v>
      </c>
      <c r="M24" s="42">
        <v>47.180500000000002</v>
      </c>
      <c r="N24" s="44">
        <v>0</v>
      </c>
      <c r="O24" s="42">
        <v>0</v>
      </c>
      <c r="P24" s="48">
        <v>32</v>
      </c>
      <c r="Q24" s="41">
        <v>6.0150399999999999</v>
      </c>
      <c r="R24" s="40">
        <v>101</v>
      </c>
      <c r="S24" s="46">
        <v>18.5321</v>
      </c>
      <c r="T24" s="47">
        <v>13</v>
      </c>
      <c r="U24" s="41">
        <v>2.3853</v>
      </c>
      <c r="V24" s="47">
        <v>41</v>
      </c>
      <c r="W24" s="41">
        <v>7.5228999999999999</v>
      </c>
      <c r="X24" s="25">
        <v>1356</v>
      </c>
      <c r="Y24" s="26">
        <v>99.778999999999996</v>
      </c>
    </row>
    <row r="25" spans="1:25" s="24" customFormat="1" ht="15" customHeight="1" x14ac:dyDescent="0.2">
      <c r="A25" s="22" t="s">
        <v>2</v>
      </c>
      <c r="B25" s="65" t="s">
        <v>34</v>
      </c>
      <c r="C25" s="66">
        <v>405</v>
      </c>
      <c r="D25" s="72">
        <v>0</v>
      </c>
      <c r="E25" s="73">
        <v>0</v>
      </c>
      <c r="F25" s="74">
        <v>0</v>
      </c>
      <c r="G25" s="73">
        <v>0</v>
      </c>
      <c r="H25" s="74">
        <v>19</v>
      </c>
      <c r="I25" s="73">
        <v>4.8842999999999996</v>
      </c>
      <c r="J25" s="74">
        <v>108</v>
      </c>
      <c r="K25" s="73">
        <v>27.763500000000001</v>
      </c>
      <c r="L25" s="75">
        <v>241</v>
      </c>
      <c r="M25" s="73">
        <v>61.953699999999998</v>
      </c>
      <c r="N25" s="74">
        <v>0</v>
      </c>
      <c r="O25" s="73">
        <v>0</v>
      </c>
      <c r="P25" s="77">
        <v>21</v>
      </c>
      <c r="Q25" s="69">
        <v>5.39846</v>
      </c>
      <c r="R25" s="72">
        <v>115</v>
      </c>
      <c r="S25" s="70">
        <v>28.395099999999999</v>
      </c>
      <c r="T25" s="72">
        <v>16</v>
      </c>
      <c r="U25" s="69">
        <v>3.9506000000000001</v>
      </c>
      <c r="V25" s="72">
        <v>1</v>
      </c>
      <c r="W25" s="69">
        <v>0.24690000000000001</v>
      </c>
      <c r="X25" s="80">
        <v>1407</v>
      </c>
      <c r="Y25" s="81">
        <v>100</v>
      </c>
    </row>
    <row r="26" spans="1:25" s="24" customFormat="1" ht="15" customHeight="1" x14ac:dyDescent="0.2">
      <c r="A26" s="22" t="s">
        <v>2</v>
      </c>
      <c r="B26" s="62" t="s">
        <v>35</v>
      </c>
      <c r="C26" s="39">
        <v>501</v>
      </c>
      <c r="D26" s="40">
        <v>2</v>
      </c>
      <c r="E26" s="42">
        <v>0.44840000000000002</v>
      </c>
      <c r="F26" s="43">
        <v>1</v>
      </c>
      <c r="G26" s="42">
        <v>0.22420000000000001</v>
      </c>
      <c r="H26" s="43">
        <v>23</v>
      </c>
      <c r="I26" s="42">
        <v>5.157</v>
      </c>
      <c r="J26" s="44">
        <v>348</v>
      </c>
      <c r="K26" s="42">
        <v>78.026899999999998</v>
      </c>
      <c r="L26" s="44">
        <v>61</v>
      </c>
      <c r="M26" s="42">
        <v>13.677099999999999</v>
      </c>
      <c r="N26" s="43">
        <v>0</v>
      </c>
      <c r="O26" s="42">
        <v>0</v>
      </c>
      <c r="P26" s="48">
        <v>11</v>
      </c>
      <c r="Q26" s="41">
        <v>2.46637</v>
      </c>
      <c r="R26" s="40">
        <v>76</v>
      </c>
      <c r="S26" s="46">
        <v>15.169700000000001</v>
      </c>
      <c r="T26" s="40">
        <v>55</v>
      </c>
      <c r="U26" s="41">
        <v>10.978</v>
      </c>
      <c r="V26" s="40">
        <v>10</v>
      </c>
      <c r="W26" s="41">
        <v>1.996</v>
      </c>
      <c r="X26" s="25">
        <v>1367</v>
      </c>
      <c r="Y26" s="26">
        <v>100</v>
      </c>
    </row>
    <row r="27" spans="1:25" s="24" customFormat="1" ht="15" customHeight="1" x14ac:dyDescent="0.2">
      <c r="A27" s="22" t="s">
        <v>2</v>
      </c>
      <c r="B27" s="65" t="s">
        <v>38</v>
      </c>
      <c r="C27" s="66">
        <v>238</v>
      </c>
      <c r="D27" s="71">
        <v>0</v>
      </c>
      <c r="E27" s="73">
        <v>0</v>
      </c>
      <c r="F27" s="74">
        <v>1</v>
      </c>
      <c r="G27" s="73">
        <v>0.43290000000000001</v>
      </c>
      <c r="H27" s="74">
        <v>3</v>
      </c>
      <c r="I27" s="73">
        <v>1.2987</v>
      </c>
      <c r="J27" s="74">
        <v>3</v>
      </c>
      <c r="K27" s="73">
        <v>1.2987</v>
      </c>
      <c r="L27" s="75">
        <v>220</v>
      </c>
      <c r="M27" s="73">
        <v>95.238100000000003</v>
      </c>
      <c r="N27" s="74">
        <v>0</v>
      </c>
      <c r="O27" s="73">
        <v>0</v>
      </c>
      <c r="P27" s="77">
        <v>4</v>
      </c>
      <c r="Q27" s="69">
        <v>1.7316</v>
      </c>
      <c r="R27" s="72">
        <v>51</v>
      </c>
      <c r="S27" s="70">
        <v>21.428599999999999</v>
      </c>
      <c r="T27" s="71">
        <v>7</v>
      </c>
      <c r="U27" s="69">
        <v>2.9411999999999998</v>
      </c>
      <c r="V27" s="71">
        <v>3</v>
      </c>
      <c r="W27" s="69">
        <v>1.2605</v>
      </c>
      <c r="X27" s="80">
        <v>589</v>
      </c>
      <c r="Y27" s="81">
        <v>100</v>
      </c>
    </row>
    <row r="28" spans="1:25" s="24" customFormat="1" ht="15" customHeight="1" x14ac:dyDescent="0.2">
      <c r="A28" s="22" t="s">
        <v>2</v>
      </c>
      <c r="B28" s="62" t="s">
        <v>37</v>
      </c>
      <c r="C28" s="49">
        <v>1325</v>
      </c>
      <c r="D28" s="47">
        <v>3</v>
      </c>
      <c r="E28" s="42">
        <v>0.2336</v>
      </c>
      <c r="F28" s="44">
        <v>13</v>
      </c>
      <c r="G28" s="42">
        <v>1.0125</v>
      </c>
      <c r="H28" s="44">
        <v>155</v>
      </c>
      <c r="I28" s="42">
        <v>12.0717</v>
      </c>
      <c r="J28" s="44">
        <v>830</v>
      </c>
      <c r="K28" s="42">
        <v>64.6417</v>
      </c>
      <c r="L28" s="43">
        <v>232</v>
      </c>
      <c r="M28" s="42">
        <v>18.0685</v>
      </c>
      <c r="N28" s="44">
        <v>2</v>
      </c>
      <c r="O28" s="42">
        <v>0.15579999999999999</v>
      </c>
      <c r="P28" s="45">
        <v>49</v>
      </c>
      <c r="Q28" s="41">
        <v>3.8161999999999998</v>
      </c>
      <c r="R28" s="47">
        <v>190</v>
      </c>
      <c r="S28" s="46">
        <v>14.339600000000001</v>
      </c>
      <c r="T28" s="40">
        <v>41</v>
      </c>
      <c r="U28" s="41">
        <v>3.0943000000000001</v>
      </c>
      <c r="V28" s="40">
        <v>44</v>
      </c>
      <c r="W28" s="41">
        <v>3.3208000000000002</v>
      </c>
      <c r="X28" s="25">
        <v>1434</v>
      </c>
      <c r="Y28" s="26">
        <v>100</v>
      </c>
    </row>
    <row r="29" spans="1:25" s="24" customFormat="1" ht="15" customHeight="1" x14ac:dyDescent="0.2">
      <c r="A29" s="22" t="s">
        <v>2</v>
      </c>
      <c r="B29" s="65" t="s">
        <v>36</v>
      </c>
      <c r="C29" s="64">
        <v>367</v>
      </c>
      <c r="D29" s="72">
        <v>1</v>
      </c>
      <c r="E29" s="73">
        <v>0.27779999999999999</v>
      </c>
      <c r="F29" s="74">
        <v>5</v>
      </c>
      <c r="G29" s="73">
        <v>1.3889</v>
      </c>
      <c r="H29" s="75">
        <v>156</v>
      </c>
      <c r="I29" s="73">
        <v>43.333300000000001</v>
      </c>
      <c r="J29" s="74">
        <v>30</v>
      </c>
      <c r="K29" s="73">
        <v>8.3332999999999995</v>
      </c>
      <c r="L29" s="75">
        <v>161</v>
      </c>
      <c r="M29" s="73">
        <v>44.722200000000001</v>
      </c>
      <c r="N29" s="74">
        <v>0</v>
      </c>
      <c r="O29" s="73">
        <v>0</v>
      </c>
      <c r="P29" s="77">
        <v>7</v>
      </c>
      <c r="Q29" s="69">
        <v>1.9444399999999999</v>
      </c>
      <c r="R29" s="72">
        <v>103</v>
      </c>
      <c r="S29" s="70">
        <v>28.0654</v>
      </c>
      <c r="T29" s="72">
        <v>7</v>
      </c>
      <c r="U29" s="69">
        <v>1.9074</v>
      </c>
      <c r="V29" s="72">
        <v>32</v>
      </c>
      <c r="W29" s="69">
        <v>8.7193000000000005</v>
      </c>
      <c r="X29" s="80">
        <v>1873</v>
      </c>
      <c r="Y29" s="81">
        <v>100</v>
      </c>
    </row>
    <row r="30" spans="1:25" s="24" customFormat="1" ht="15" customHeight="1" x14ac:dyDescent="0.2">
      <c r="A30" s="22" t="s">
        <v>2</v>
      </c>
      <c r="B30" s="62" t="s">
        <v>39</v>
      </c>
      <c r="C30" s="39">
        <v>886</v>
      </c>
      <c r="D30" s="47">
        <v>15</v>
      </c>
      <c r="E30" s="42">
        <v>1.7064999999999999</v>
      </c>
      <c r="F30" s="43">
        <v>6</v>
      </c>
      <c r="G30" s="42">
        <v>0.68259999999999998</v>
      </c>
      <c r="H30" s="44">
        <v>52</v>
      </c>
      <c r="I30" s="42">
        <v>5.9157999999999999</v>
      </c>
      <c r="J30" s="44">
        <v>331</v>
      </c>
      <c r="K30" s="42">
        <v>37.656399999999998</v>
      </c>
      <c r="L30" s="44">
        <v>444</v>
      </c>
      <c r="M30" s="42">
        <v>50.511899999999997</v>
      </c>
      <c r="N30" s="44">
        <v>0</v>
      </c>
      <c r="O30" s="42">
        <v>0</v>
      </c>
      <c r="P30" s="45">
        <v>31</v>
      </c>
      <c r="Q30" s="41">
        <v>3.5267300000000001</v>
      </c>
      <c r="R30" s="47">
        <v>169</v>
      </c>
      <c r="S30" s="46">
        <v>19.0745</v>
      </c>
      <c r="T30" s="40">
        <v>7</v>
      </c>
      <c r="U30" s="41">
        <v>0.79010000000000002</v>
      </c>
      <c r="V30" s="40">
        <v>8</v>
      </c>
      <c r="W30" s="41">
        <v>0.90290000000000004</v>
      </c>
      <c r="X30" s="25">
        <v>3616</v>
      </c>
      <c r="Y30" s="26">
        <v>99.971999999999994</v>
      </c>
    </row>
    <row r="31" spans="1:25" s="24" customFormat="1" ht="15" customHeight="1" x14ac:dyDescent="0.2">
      <c r="A31" s="22" t="s">
        <v>2</v>
      </c>
      <c r="B31" s="65" t="s">
        <v>40</v>
      </c>
      <c r="C31" s="66">
        <v>1477</v>
      </c>
      <c r="D31" s="72">
        <v>84</v>
      </c>
      <c r="E31" s="73">
        <v>5.8171999999999997</v>
      </c>
      <c r="F31" s="75">
        <v>20</v>
      </c>
      <c r="G31" s="73">
        <v>1.385</v>
      </c>
      <c r="H31" s="74">
        <v>135</v>
      </c>
      <c r="I31" s="73">
        <v>9.3490000000000002</v>
      </c>
      <c r="J31" s="75">
        <v>575</v>
      </c>
      <c r="K31" s="73">
        <v>39.819899999999997</v>
      </c>
      <c r="L31" s="74">
        <v>546</v>
      </c>
      <c r="M31" s="73">
        <v>37.811599999999999</v>
      </c>
      <c r="N31" s="74">
        <v>1</v>
      </c>
      <c r="O31" s="73">
        <v>6.93E-2</v>
      </c>
      <c r="P31" s="76">
        <v>83</v>
      </c>
      <c r="Q31" s="69">
        <v>5.7479199999999997</v>
      </c>
      <c r="R31" s="71">
        <v>379</v>
      </c>
      <c r="S31" s="70">
        <v>25.6601</v>
      </c>
      <c r="T31" s="72">
        <v>33</v>
      </c>
      <c r="U31" s="69">
        <v>2.2343000000000002</v>
      </c>
      <c r="V31" s="72">
        <v>92</v>
      </c>
      <c r="W31" s="69">
        <v>6.2287999999999997</v>
      </c>
      <c r="X31" s="80">
        <v>2170</v>
      </c>
      <c r="Y31" s="81">
        <v>99.861999999999995</v>
      </c>
    </row>
    <row r="32" spans="1:25" s="24" customFormat="1" ht="15" customHeight="1" x14ac:dyDescent="0.2">
      <c r="A32" s="22" t="s">
        <v>2</v>
      </c>
      <c r="B32" s="62" t="s">
        <v>42</v>
      </c>
      <c r="C32" s="39">
        <v>339</v>
      </c>
      <c r="D32" s="40">
        <v>0</v>
      </c>
      <c r="E32" s="42">
        <v>0</v>
      </c>
      <c r="F32" s="44">
        <v>0</v>
      </c>
      <c r="G32" s="42">
        <v>0</v>
      </c>
      <c r="H32" s="44">
        <v>8</v>
      </c>
      <c r="I32" s="42">
        <v>2.3668999999999998</v>
      </c>
      <c r="J32" s="44">
        <v>234</v>
      </c>
      <c r="K32" s="42">
        <v>69.230800000000002</v>
      </c>
      <c r="L32" s="43">
        <v>86</v>
      </c>
      <c r="M32" s="42">
        <v>25.4438</v>
      </c>
      <c r="N32" s="43">
        <v>0</v>
      </c>
      <c r="O32" s="42">
        <v>0</v>
      </c>
      <c r="P32" s="48">
        <v>10</v>
      </c>
      <c r="Q32" s="41">
        <v>2.95858</v>
      </c>
      <c r="R32" s="40">
        <v>39</v>
      </c>
      <c r="S32" s="46">
        <v>11.5044</v>
      </c>
      <c r="T32" s="47">
        <v>1</v>
      </c>
      <c r="U32" s="41">
        <v>0.29499999999999998</v>
      </c>
      <c r="V32" s="47">
        <v>1</v>
      </c>
      <c r="W32" s="41">
        <v>0.29499999999999998</v>
      </c>
      <c r="X32" s="25">
        <v>978</v>
      </c>
      <c r="Y32" s="26">
        <v>100</v>
      </c>
    </row>
    <row r="33" spans="1:25" s="24" customFormat="1" ht="15" customHeight="1" x14ac:dyDescent="0.2">
      <c r="A33" s="22" t="s">
        <v>2</v>
      </c>
      <c r="B33" s="65" t="s">
        <v>41</v>
      </c>
      <c r="C33" s="64">
        <v>1326</v>
      </c>
      <c r="D33" s="71">
        <v>8</v>
      </c>
      <c r="E33" s="73">
        <v>0.61019999999999996</v>
      </c>
      <c r="F33" s="74">
        <v>5</v>
      </c>
      <c r="G33" s="73">
        <v>0.38140000000000002</v>
      </c>
      <c r="H33" s="75">
        <v>43</v>
      </c>
      <c r="I33" s="73">
        <v>3.2799</v>
      </c>
      <c r="J33" s="74">
        <v>494</v>
      </c>
      <c r="K33" s="73">
        <v>37.681199999999997</v>
      </c>
      <c r="L33" s="74">
        <v>715</v>
      </c>
      <c r="M33" s="73">
        <v>54.538499999999999</v>
      </c>
      <c r="N33" s="75">
        <v>1</v>
      </c>
      <c r="O33" s="73">
        <v>7.6300000000000007E-2</v>
      </c>
      <c r="P33" s="77">
        <v>45</v>
      </c>
      <c r="Q33" s="69">
        <v>3.43249</v>
      </c>
      <c r="R33" s="71">
        <v>223</v>
      </c>
      <c r="S33" s="70">
        <v>16.817499999999999</v>
      </c>
      <c r="T33" s="71">
        <v>15</v>
      </c>
      <c r="U33" s="69">
        <v>1.1312</v>
      </c>
      <c r="V33" s="71">
        <v>9</v>
      </c>
      <c r="W33" s="69">
        <v>0.67869999999999997</v>
      </c>
      <c r="X33" s="80">
        <v>2372</v>
      </c>
      <c r="Y33" s="81">
        <v>100</v>
      </c>
    </row>
    <row r="34" spans="1:25" s="24" customFormat="1" ht="15" customHeight="1" x14ac:dyDescent="0.2">
      <c r="A34" s="22" t="s">
        <v>2</v>
      </c>
      <c r="B34" s="62" t="s">
        <v>43</v>
      </c>
      <c r="C34" s="49">
        <v>301</v>
      </c>
      <c r="D34" s="40">
        <v>117</v>
      </c>
      <c r="E34" s="42">
        <v>39.130400000000002</v>
      </c>
      <c r="F34" s="44">
        <v>3</v>
      </c>
      <c r="G34" s="42">
        <v>1.0033000000000001</v>
      </c>
      <c r="H34" s="43">
        <v>5</v>
      </c>
      <c r="I34" s="42">
        <v>1.6721999999999999</v>
      </c>
      <c r="J34" s="44">
        <v>3</v>
      </c>
      <c r="K34" s="42">
        <v>1.0033000000000001</v>
      </c>
      <c r="L34" s="43">
        <v>166</v>
      </c>
      <c r="M34" s="42">
        <v>55.5184</v>
      </c>
      <c r="N34" s="43">
        <v>0</v>
      </c>
      <c r="O34" s="42">
        <v>0</v>
      </c>
      <c r="P34" s="45">
        <v>5</v>
      </c>
      <c r="Q34" s="41">
        <v>1.6722399999999999</v>
      </c>
      <c r="R34" s="47">
        <v>45</v>
      </c>
      <c r="S34" s="46">
        <v>14.950200000000001</v>
      </c>
      <c r="T34" s="47">
        <v>2</v>
      </c>
      <c r="U34" s="41">
        <v>0.66449999999999998</v>
      </c>
      <c r="V34" s="47">
        <v>4</v>
      </c>
      <c r="W34" s="41">
        <v>1.3289</v>
      </c>
      <c r="X34" s="25">
        <v>825</v>
      </c>
      <c r="Y34" s="26">
        <v>100</v>
      </c>
    </row>
    <row r="35" spans="1:25" s="24" customFormat="1" ht="15" customHeight="1" x14ac:dyDescent="0.2">
      <c r="A35" s="22" t="s">
        <v>2</v>
      </c>
      <c r="B35" s="65" t="s">
        <v>46</v>
      </c>
      <c r="C35" s="66">
        <v>345</v>
      </c>
      <c r="D35" s="71">
        <v>13</v>
      </c>
      <c r="E35" s="73">
        <v>3.7900999999999998</v>
      </c>
      <c r="F35" s="74">
        <v>3</v>
      </c>
      <c r="G35" s="73">
        <v>0.87460000000000004</v>
      </c>
      <c r="H35" s="75">
        <v>91</v>
      </c>
      <c r="I35" s="73">
        <v>26.5306</v>
      </c>
      <c r="J35" s="74">
        <v>43</v>
      </c>
      <c r="K35" s="73">
        <v>12.5364</v>
      </c>
      <c r="L35" s="75">
        <v>171</v>
      </c>
      <c r="M35" s="73">
        <v>49.854199999999999</v>
      </c>
      <c r="N35" s="74">
        <v>0</v>
      </c>
      <c r="O35" s="73">
        <v>0</v>
      </c>
      <c r="P35" s="77">
        <v>22</v>
      </c>
      <c r="Q35" s="69">
        <v>6.4139900000000001</v>
      </c>
      <c r="R35" s="71">
        <v>73</v>
      </c>
      <c r="S35" s="70">
        <v>21.159400000000002</v>
      </c>
      <c r="T35" s="71">
        <v>2</v>
      </c>
      <c r="U35" s="69">
        <v>0.57969999999999999</v>
      </c>
      <c r="V35" s="71">
        <v>18</v>
      </c>
      <c r="W35" s="69">
        <v>5.2173999999999996</v>
      </c>
      <c r="X35" s="80">
        <v>1064</v>
      </c>
      <c r="Y35" s="81">
        <v>100</v>
      </c>
    </row>
    <row r="36" spans="1:25" s="24" customFormat="1" ht="15" customHeight="1" x14ac:dyDescent="0.2">
      <c r="A36" s="22" t="s">
        <v>2</v>
      </c>
      <c r="B36" s="62" t="s">
        <v>50</v>
      </c>
      <c r="C36" s="49">
        <v>699</v>
      </c>
      <c r="D36" s="47">
        <v>28</v>
      </c>
      <c r="E36" s="42">
        <v>4.0579999999999998</v>
      </c>
      <c r="F36" s="44">
        <v>9</v>
      </c>
      <c r="G36" s="42">
        <v>1.3043</v>
      </c>
      <c r="H36" s="44">
        <v>249</v>
      </c>
      <c r="I36" s="42">
        <v>36.087000000000003</v>
      </c>
      <c r="J36" s="43">
        <v>168</v>
      </c>
      <c r="K36" s="42">
        <v>24.347799999999999</v>
      </c>
      <c r="L36" s="43">
        <v>193</v>
      </c>
      <c r="M36" s="42">
        <v>27.971</v>
      </c>
      <c r="N36" s="44">
        <v>10</v>
      </c>
      <c r="O36" s="42">
        <v>1.4493</v>
      </c>
      <c r="P36" s="48">
        <v>33</v>
      </c>
      <c r="Q36" s="41">
        <v>4.78261</v>
      </c>
      <c r="R36" s="40">
        <v>138</v>
      </c>
      <c r="S36" s="46">
        <v>19.7425</v>
      </c>
      <c r="T36" s="47">
        <v>9</v>
      </c>
      <c r="U36" s="41">
        <v>1.2876000000000001</v>
      </c>
      <c r="V36" s="47">
        <v>71</v>
      </c>
      <c r="W36" s="41">
        <v>10.157400000000001</v>
      </c>
      <c r="X36" s="25">
        <v>658</v>
      </c>
      <c r="Y36" s="26">
        <v>100</v>
      </c>
    </row>
    <row r="37" spans="1:25" s="24" customFormat="1" ht="15" customHeight="1" x14ac:dyDescent="0.2">
      <c r="A37" s="22" t="s">
        <v>2</v>
      </c>
      <c r="B37" s="65" t="s">
        <v>47</v>
      </c>
      <c r="C37" s="64">
        <v>410</v>
      </c>
      <c r="D37" s="72">
        <v>5</v>
      </c>
      <c r="E37" s="73">
        <v>1.2438</v>
      </c>
      <c r="F37" s="74">
        <v>5</v>
      </c>
      <c r="G37" s="73">
        <v>1.2438</v>
      </c>
      <c r="H37" s="74">
        <v>13</v>
      </c>
      <c r="I37" s="73">
        <v>3.2338</v>
      </c>
      <c r="J37" s="74">
        <v>16</v>
      </c>
      <c r="K37" s="73">
        <v>3.9801000000000002</v>
      </c>
      <c r="L37" s="74">
        <v>362</v>
      </c>
      <c r="M37" s="73">
        <v>90.049800000000005</v>
      </c>
      <c r="N37" s="75">
        <v>0</v>
      </c>
      <c r="O37" s="73">
        <v>0</v>
      </c>
      <c r="P37" s="77">
        <v>1</v>
      </c>
      <c r="Q37" s="69">
        <v>0.24876000000000001</v>
      </c>
      <c r="R37" s="72">
        <v>70</v>
      </c>
      <c r="S37" s="70">
        <v>17.0732</v>
      </c>
      <c r="T37" s="71">
        <v>8</v>
      </c>
      <c r="U37" s="69">
        <v>1.9512</v>
      </c>
      <c r="V37" s="71">
        <v>7</v>
      </c>
      <c r="W37" s="69">
        <v>1.7073</v>
      </c>
      <c r="X37" s="80">
        <v>483</v>
      </c>
      <c r="Y37" s="81">
        <v>100</v>
      </c>
    </row>
    <row r="38" spans="1:25" s="24" customFormat="1" ht="15" customHeight="1" x14ac:dyDescent="0.2">
      <c r="A38" s="22" t="s">
        <v>2</v>
      </c>
      <c r="B38" s="62" t="s">
        <v>48</v>
      </c>
      <c r="C38" s="39">
        <v>906</v>
      </c>
      <c r="D38" s="40">
        <v>0</v>
      </c>
      <c r="E38" s="42">
        <v>0</v>
      </c>
      <c r="F38" s="44">
        <v>14</v>
      </c>
      <c r="G38" s="42">
        <v>1.5642</v>
      </c>
      <c r="H38" s="44">
        <v>270</v>
      </c>
      <c r="I38" s="42">
        <v>30.1676</v>
      </c>
      <c r="J38" s="44">
        <v>334</v>
      </c>
      <c r="K38" s="42">
        <v>37.318399999999997</v>
      </c>
      <c r="L38" s="44">
        <v>252</v>
      </c>
      <c r="M38" s="42">
        <v>28.156400000000001</v>
      </c>
      <c r="N38" s="44">
        <v>0</v>
      </c>
      <c r="O38" s="42">
        <v>0</v>
      </c>
      <c r="P38" s="45">
        <v>25</v>
      </c>
      <c r="Q38" s="41">
        <v>2.7932999999999999</v>
      </c>
      <c r="R38" s="40">
        <v>239</v>
      </c>
      <c r="S38" s="46">
        <v>26.3797</v>
      </c>
      <c r="T38" s="47">
        <v>11</v>
      </c>
      <c r="U38" s="41">
        <v>1.2141</v>
      </c>
      <c r="V38" s="47">
        <v>23</v>
      </c>
      <c r="W38" s="41">
        <v>2.5386000000000002</v>
      </c>
      <c r="X38" s="25">
        <v>2577</v>
      </c>
      <c r="Y38" s="26">
        <v>100</v>
      </c>
    </row>
    <row r="39" spans="1:25" s="24" customFormat="1" ht="15" customHeight="1" x14ac:dyDescent="0.2">
      <c r="A39" s="22" t="s">
        <v>2</v>
      </c>
      <c r="B39" s="65" t="s">
        <v>49</v>
      </c>
      <c r="C39" s="64">
        <v>413</v>
      </c>
      <c r="D39" s="71">
        <v>139</v>
      </c>
      <c r="E39" s="73">
        <v>33.656199999999998</v>
      </c>
      <c r="F39" s="74">
        <v>1</v>
      </c>
      <c r="G39" s="73">
        <v>0.24210000000000001</v>
      </c>
      <c r="H39" s="75">
        <v>182</v>
      </c>
      <c r="I39" s="73">
        <v>44.067799999999998</v>
      </c>
      <c r="J39" s="74">
        <v>4</v>
      </c>
      <c r="K39" s="73">
        <v>0.96850000000000003</v>
      </c>
      <c r="L39" s="75">
        <v>86</v>
      </c>
      <c r="M39" s="73">
        <v>20.8232</v>
      </c>
      <c r="N39" s="74">
        <v>1</v>
      </c>
      <c r="O39" s="73">
        <v>0.24210000000000001</v>
      </c>
      <c r="P39" s="77">
        <v>0</v>
      </c>
      <c r="Q39" s="69">
        <v>0</v>
      </c>
      <c r="R39" s="72">
        <v>57</v>
      </c>
      <c r="S39" s="70">
        <v>13.801500000000001</v>
      </c>
      <c r="T39" s="72">
        <v>0</v>
      </c>
      <c r="U39" s="69">
        <v>0</v>
      </c>
      <c r="V39" s="72">
        <v>62</v>
      </c>
      <c r="W39" s="69">
        <v>15.0121</v>
      </c>
      <c r="X39" s="80">
        <v>880</v>
      </c>
      <c r="Y39" s="81">
        <v>100</v>
      </c>
    </row>
    <row r="40" spans="1:25" s="24" customFormat="1" ht="15" customHeight="1" x14ac:dyDescent="0.2">
      <c r="A40" s="22" t="s">
        <v>2</v>
      </c>
      <c r="B40" s="62" t="s">
        <v>51</v>
      </c>
      <c r="C40" s="49">
        <v>2099</v>
      </c>
      <c r="D40" s="40">
        <v>14</v>
      </c>
      <c r="E40" s="42">
        <v>0.67669999999999997</v>
      </c>
      <c r="F40" s="44">
        <v>19</v>
      </c>
      <c r="G40" s="42">
        <v>0.91830000000000001</v>
      </c>
      <c r="H40" s="44">
        <v>460</v>
      </c>
      <c r="I40" s="42">
        <v>22.233000000000001</v>
      </c>
      <c r="J40" s="43">
        <v>835</v>
      </c>
      <c r="K40" s="42">
        <v>40.357700000000001</v>
      </c>
      <c r="L40" s="43">
        <v>720</v>
      </c>
      <c r="M40" s="42">
        <v>34.799399999999999</v>
      </c>
      <c r="N40" s="44">
        <v>0</v>
      </c>
      <c r="O40" s="42">
        <v>0</v>
      </c>
      <c r="P40" s="45">
        <v>21</v>
      </c>
      <c r="Q40" s="41">
        <v>1.01498</v>
      </c>
      <c r="R40" s="40">
        <v>528</v>
      </c>
      <c r="S40" s="46">
        <v>25.154800000000002</v>
      </c>
      <c r="T40" s="47">
        <v>30</v>
      </c>
      <c r="U40" s="41">
        <v>1.4293</v>
      </c>
      <c r="V40" s="47">
        <v>73</v>
      </c>
      <c r="W40" s="41">
        <v>3.4777999999999998</v>
      </c>
      <c r="X40" s="25">
        <v>4916</v>
      </c>
      <c r="Y40" s="26">
        <v>99.653999999999996</v>
      </c>
    </row>
    <row r="41" spans="1:25" s="24" customFormat="1" ht="15" customHeight="1" x14ac:dyDescent="0.2">
      <c r="A41" s="22" t="s">
        <v>2</v>
      </c>
      <c r="B41" s="65" t="s">
        <v>44</v>
      </c>
      <c r="C41" s="64">
        <v>1573</v>
      </c>
      <c r="D41" s="71">
        <v>14</v>
      </c>
      <c r="E41" s="73">
        <v>0.90029999999999999</v>
      </c>
      <c r="F41" s="74">
        <v>18</v>
      </c>
      <c r="G41" s="73">
        <v>1.1576</v>
      </c>
      <c r="H41" s="74">
        <v>211</v>
      </c>
      <c r="I41" s="73">
        <v>13.569100000000001</v>
      </c>
      <c r="J41" s="74">
        <v>820</v>
      </c>
      <c r="K41" s="73">
        <v>52.7331</v>
      </c>
      <c r="L41" s="75">
        <v>394</v>
      </c>
      <c r="M41" s="73">
        <v>25.337599999999998</v>
      </c>
      <c r="N41" s="75">
        <v>3</v>
      </c>
      <c r="O41" s="73">
        <v>0.19289999999999999</v>
      </c>
      <c r="P41" s="76">
        <v>95</v>
      </c>
      <c r="Q41" s="69">
        <v>6.1093200000000003</v>
      </c>
      <c r="R41" s="71">
        <v>338</v>
      </c>
      <c r="S41" s="70">
        <v>21.4876</v>
      </c>
      <c r="T41" s="72">
        <v>18</v>
      </c>
      <c r="U41" s="69">
        <v>1.1443000000000001</v>
      </c>
      <c r="V41" s="72">
        <v>84</v>
      </c>
      <c r="W41" s="69">
        <v>5.3400999999999996</v>
      </c>
      <c r="X41" s="80">
        <v>2618</v>
      </c>
      <c r="Y41" s="81">
        <v>100</v>
      </c>
    </row>
    <row r="42" spans="1:25" s="24" customFormat="1" ht="15" customHeight="1" x14ac:dyDescent="0.2">
      <c r="A42" s="22" t="s">
        <v>2</v>
      </c>
      <c r="B42" s="62" t="s">
        <v>45</v>
      </c>
      <c r="C42" s="49">
        <v>161</v>
      </c>
      <c r="D42" s="40">
        <v>33</v>
      </c>
      <c r="E42" s="42">
        <v>20.886099999999999</v>
      </c>
      <c r="F42" s="44">
        <v>0</v>
      </c>
      <c r="G42" s="42">
        <v>0</v>
      </c>
      <c r="H42" s="44">
        <v>9</v>
      </c>
      <c r="I42" s="42">
        <v>5.6962000000000002</v>
      </c>
      <c r="J42" s="43">
        <v>15</v>
      </c>
      <c r="K42" s="42">
        <v>9.4937000000000005</v>
      </c>
      <c r="L42" s="43">
        <v>101</v>
      </c>
      <c r="M42" s="42">
        <v>63.924100000000003</v>
      </c>
      <c r="N42" s="43">
        <v>0</v>
      </c>
      <c r="O42" s="42">
        <v>0</v>
      </c>
      <c r="P42" s="45">
        <v>0</v>
      </c>
      <c r="Q42" s="41">
        <v>0</v>
      </c>
      <c r="R42" s="40">
        <v>27</v>
      </c>
      <c r="S42" s="46">
        <v>16.770199999999999</v>
      </c>
      <c r="T42" s="47">
        <v>3</v>
      </c>
      <c r="U42" s="41">
        <v>1.8633999999999999</v>
      </c>
      <c r="V42" s="47">
        <v>10</v>
      </c>
      <c r="W42" s="41">
        <v>6.2111999999999998</v>
      </c>
      <c r="X42" s="25">
        <v>481</v>
      </c>
      <c r="Y42" s="26">
        <v>100</v>
      </c>
    </row>
    <row r="43" spans="1:25" s="24" customFormat="1" ht="15" customHeight="1" x14ac:dyDescent="0.2">
      <c r="A43" s="22" t="s">
        <v>2</v>
      </c>
      <c r="B43" s="65" t="s">
        <v>52</v>
      </c>
      <c r="C43" s="64">
        <v>953</v>
      </c>
      <c r="D43" s="72">
        <v>0</v>
      </c>
      <c r="E43" s="73">
        <v>0</v>
      </c>
      <c r="F43" s="74">
        <v>8</v>
      </c>
      <c r="G43" s="73">
        <v>0.85109999999999997</v>
      </c>
      <c r="H43" s="75">
        <v>39</v>
      </c>
      <c r="I43" s="73">
        <v>4.1489000000000003</v>
      </c>
      <c r="J43" s="74">
        <v>255</v>
      </c>
      <c r="K43" s="73">
        <v>27.127700000000001</v>
      </c>
      <c r="L43" s="74">
        <v>578</v>
      </c>
      <c r="M43" s="73">
        <v>61.489400000000003</v>
      </c>
      <c r="N43" s="74">
        <v>1</v>
      </c>
      <c r="O43" s="73">
        <v>0.10639999999999999</v>
      </c>
      <c r="P43" s="76">
        <v>59</v>
      </c>
      <c r="Q43" s="69">
        <v>6.2766000000000002</v>
      </c>
      <c r="R43" s="71">
        <v>189</v>
      </c>
      <c r="S43" s="70">
        <v>19.832100000000001</v>
      </c>
      <c r="T43" s="71">
        <v>13</v>
      </c>
      <c r="U43" s="69">
        <v>1.3641000000000001</v>
      </c>
      <c r="V43" s="71">
        <v>18</v>
      </c>
      <c r="W43" s="69">
        <v>1.8888</v>
      </c>
      <c r="X43" s="80">
        <v>3631</v>
      </c>
      <c r="Y43" s="81">
        <v>100</v>
      </c>
    </row>
    <row r="44" spans="1:25" s="24" customFormat="1" ht="15" customHeight="1" x14ac:dyDescent="0.2">
      <c r="A44" s="22" t="s">
        <v>2</v>
      </c>
      <c r="B44" s="62" t="s">
        <v>53</v>
      </c>
      <c r="C44" s="39">
        <v>1128</v>
      </c>
      <c r="D44" s="40">
        <v>159</v>
      </c>
      <c r="E44" s="42">
        <v>14.324299999999999</v>
      </c>
      <c r="F44" s="43">
        <v>6</v>
      </c>
      <c r="G44" s="42">
        <v>0.54049999999999998</v>
      </c>
      <c r="H44" s="44">
        <v>132</v>
      </c>
      <c r="I44" s="42">
        <v>11.8919</v>
      </c>
      <c r="J44" s="44">
        <v>206</v>
      </c>
      <c r="K44" s="42">
        <v>18.558599999999998</v>
      </c>
      <c r="L44" s="44">
        <v>535</v>
      </c>
      <c r="M44" s="42">
        <v>48.1982</v>
      </c>
      <c r="N44" s="43">
        <v>3</v>
      </c>
      <c r="O44" s="42">
        <v>0.27029999999999998</v>
      </c>
      <c r="P44" s="48">
        <v>69</v>
      </c>
      <c r="Q44" s="41">
        <v>6.2162199999999999</v>
      </c>
      <c r="R44" s="47">
        <v>205</v>
      </c>
      <c r="S44" s="46">
        <v>18.1738</v>
      </c>
      <c r="T44" s="47">
        <v>18</v>
      </c>
      <c r="U44" s="41">
        <v>1.5956999999999999</v>
      </c>
      <c r="V44" s="47">
        <v>38</v>
      </c>
      <c r="W44" s="41">
        <v>3.3687999999999998</v>
      </c>
      <c r="X44" s="25">
        <v>1815</v>
      </c>
      <c r="Y44" s="26">
        <v>100</v>
      </c>
    </row>
    <row r="45" spans="1:25" s="24" customFormat="1" ht="15" customHeight="1" x14ac:dyDescent="0.2">
      <c r="A45" s="22" t="s">
        <v>2</v>
      </c>
      <c r="B45" s="65" t="s">
        <v>54</v>
      </c>
      <c r="C45" s="64">
        <v>287</v>
      </c>
      <c r="D45" s="71">
        <v>14</v>
      </c>
      <c r="E45" s="73">
        <v>5</v>
      </c>
      <c r="F45" s="74">
        <v>1</v>
      </c>
      <c r="G45" s="73">
        <v>0.35709999999999997</v>
      </c>
      <c r="H45" s="75">
        <v>79</v>
      </c>
      <c r="I45" s="73">
        <v>28.214300000000001</v>
      </c>
      <c r="J45" s="74">
        <v>4</v>
      </c>
      <c r="K45" s="73">
        <v>1.4286000000000001</v>
      </c>
      <c r="L45" s="75">
        <v>167</v>
      </c>
      <c r="M45" s="73">
        <v>59.642899999999997</v>
      </c>
      <c r="N45" s="74">
        <v>1</v>
      </c>
      <c r="O45" s="73">
        <v>0.35709999999999997</v>
      </c>
      <c r="P45" s="76">
        <v>14</v>
      </c>
      <c r="Q45" s="69">
        <v>5</v>
      </c>
      <c r="R45" s="71">
        <v>42</v>
      </c>
      <c r="S45" s="70">
        <v>14.6341</v>
      </c>
      <c r="T45" s="72">
        <v>7</v>
      </c>
      <c r="U45" s="69">
        <v>2.4390000000000001</v>
      </c>
      <c r="V45" s="72">
        <v>13</v>
      </c>
      <c r="W45" s="69">
        <v>4.5296000000000003</v>
      </c>
      <c r="X45" s="80">
        <v>1283</v>
      </c>
      <c r="Y45" s="81">
        <v>100</v>
      </c>
    </row>
    <row r="46" spans="1:25" s="24" customFormat="1" ht="15" customHeight="1" x14ac:dyDescent="0.2">
      <c r="A46" s="22" t="s">
        <v>2</v>
      </c>
      <c r="B46" s="62" t="s">
        <v>55</v>
      </c>
      <c r="C46" s="39">
        <v>6607</v>
      </c>
      <c r="D46" s="40">
        <v>12</v>
      </c>
      <c r="E46" s="42">
        <v>0.1835</v>
      </c>
      <c r="F46" s="44">
        <v>78</v>
      </c>
      <c r="G46" s="42">
        <v>1.1924999999999999</v>
      </c>
      <c r="H46" s="44">
        <v>1056</v>
      </c>
      <c r="I46" s="42">
        <v>16.144300000000001</v>
      </c>
      <c r="J46" s="44">
        <v>3065</v>
      </c>
      <c r="K46" s="42">
        <v>46.8583</v>
      </c>
      <c r="L46" s="43">
        <v>2042</v>
      </c>
      <c r="M46" s="42">
        <v>31.218499999999999</v>
      </c>
      <c r="N46" s="43">
        <v>2</v>
      </c>
      <c r="O46" s="42">
        <v>3.0599999999999999E-2</v>
      </c>
      <c r="P46" s="48">
        <v>286</v>
      </c>
      <c r="Q46" s="41">
        <v>4.37242</v>
      </c>
      <c r="R46" s="40">
        <v>1544</v>
      </c>
      <c r="S46" s="46">
        <v>23.369199999999999</v>
      </c>
      <c r="T46" s="40">
        <v>66</v>
      </c>
      <c r="U46" s="41">
        <v>0.99890000000000001</v>
      </c>
      <c r="V46" s="40">
        <v>210</v>
      </c>
      <c r="W46" s="41">
        <v>3.1783999999999999</v>
      </c>
      <c r="X46" s="25">
        <v>3027</v>
      </c>
      <c r="Y46" s="26">
        <v>100</v>
      </c>
    </row>
    <row r="47" spans="1:25" s="24" customFormat="1" ht="15" customHeight="1" x14ac:dyDescent="0.2">
      <c r="A47" s="22" t="s">
        <v>2</v>
      </c>
      <c r="B47" s="65" t="s">
        <v>56</v>
      </c>
      <c r="C47" s="66">
        <v>278</v>
      </c>
      <c r="D47" s="72">
        <v>11</v>
      </c>
      <c r="E47" s="73">
        <v>4.1044999999999998</v>
      </c>
      <c r="F47" s="75">
        <v>2</v>
      </c>
      <c r="G47" s="73">
        <v>0.74629999999999996</v>
      </c>
      <c r="H47" s="75">
        <v>131</v>
      </c>
      <c r="I47" s="73">
        <v>48.880600000000001</v>
      </c>
      <c r="J47" s="75">
        <v>65</v>
      </c>
      <c r="K47" s="73">
        <v>24.253699999999998</v>
      </c>
      <c r="L47" s="75">
        <v>41</v>
      </c>
      <c r="M47" s="73">
        <v>15.298500000000001</v>
      </c>
      <c r="N47" s="74">
        <v>0</v>
      </c>
      <c r="O47" s="73">
        <v>0</v>
      </c>
      <c r="P47" s="76">
        <v>18</v>
      </c>
      <c r="Q47" s="69">
        <v>6.7164200000000003</v>
      </c>
      <c r="R47" s="72">
        <v>41</v>
      </c>
      <c r="S47" s="70">
        <v>14.748200000000001</v>
      </c>
      <c r="T47" s="71">
        <v>10</v>
      </c>
      <c r="U47" s="69">
        <v>3.5971000000000002</v>
      </c>
      <c r="V47" s="71">
        <v>32</v>
      </c>
      <c r="W47" s="69">
        <v>11.5108</v>
      </c>
      <c r="X47" s="80">
        <v>308</v>
      </c>
      <c r="Y47" s="81">
        <v>100</v>
      </c>
    </row>
    <row r="48" spans="1:25" s="24" customFormat="1" ht="15" customHeight="1" x14ac:dyDescent="0.2">
      <c r="A48" s="22" t="s">
        <v>2</v>
      </c>
      <c r="B48" s="62" t="s">
        <v>57</v>
      </c>
      <c r="C48" s="39">
        <v>969</v>
      </c>
      <c r="D48" s="47">
        <v>1</v>
      </c>
      <c r="E48" s="42">
        <v>0.10489999999999999</v>
      </c>
      <c r="F48" s="44">
        <v>5</v>
      </c>
      <c r="G48" s="42">
        <v>0.52470000000000006</v>
      </c>
      <c r="H48" s="43">
        <v>27</v>
      </c>
      <c r="I48" s="42">
        <v>2.8332000000000002</v>
      </c>
      <c r="J48" s="44">
        <v>588</v>
      </c>
      <c r="K48" s="42">
        <v>61.6999</v>
      </c>
      <c r="L48" s="44">
        <v>307</v>
      </c>
      <c r="M48" s="42">
        <v>32.214100000000002</v>
      </c>
      <c r="N48" s="43">
        <v>0</v>
      </c>
      <c r="O48" s="42">
        <v>0</v>
      </c>
      <c r="P48" s="48">
        <v>25</v>
      </c>
      <c r="Q48" s="41">
        <v>2.6232899999999999</v>
      </c>
      <c r="R48" s="47">
        <v>159</v>
      </c>
      <c r="S48" s="46">
        <v>16.4087</v>
      </c>
      <c r="T48" s="47">
        <v>16</v>
      </c>
      <c r="U48" s="41">
        <v>1.6512</v>
      </c>
      <c r="V48" s="47">
        <v>22</v>
      </c>
      <c r="W48" s="41">
        <v>2.2704</v>
      </c>
      <c r="X48" s="25">
        <v>1236</v>
      </c>
      <c r="Y48" s="26">
        <v>100</v>
      </c>
    </row>
    <row r="49" spans="1:25" s="24" customFormat="1" ht="15" customHeight="1" x14ac:dyDescent="0.2">
      <c r="A49" s="22" t="s">
        <v>2</v>
      </c>
      <c r="B49" s="65" t="s">
        <v>58</v>
      </c>
      <c r="C49" s="66">
        <v>282</v>
      </c>
      <c r="D49" s="72">
        <v>113</v>
      </c>
      <c r="E49" s="73">
        <v>40.357100000000003</v>
      </c>
      <c r="F49" s="74">
        <v>1</v>
      </c>
      <c r="G49" s="73">
        <v>0.35709999999999997</v>
      </c>
      <c r="H49" s="74">
        <v>21</v>
      </c>
      <c r="I49" s="73">
        <v>7.5</v>
      </c>
      <c r="J49" s="74">
        <v>16</v>
      </c>
      <c r="K49" s="73">
        <v>5.7142999999999997</v>
      </c>
      <c r="L49" s="75">
        <v>120</v>
      </c>
      <c r="M49" s="73">
        <v>42.857100000000003</v>
      </c>
      <c r="N49" s="75">
        <v>0</v>
      </c>
      <c r="O49" s="73">
        <v>0</v>
      </c>
      <c r="P49" s="76">
        <v>9</v>
      </c>
      <c r="Q49" s="69">
        <v>3.2142900000000001</v>
      </c>
      <c r="R49" s="71">
        <v>56</v>
      </c>
      <c r="S49" s="70">
        <v>19.8582</v>
      </c>
      <c r="T49" s="71">
        <v>2</v>
      </c>
      <c r="U49" s="69">
        <v>0.70920000000000005</v>
      </c>
      <c r="V49" s="71">
        <v>6</v>
      </c>
      <c r="W49" s="69">
        <v>2.1276999999999999</v>
      </c>
      <c r="X49" s="80">
        <v>688</v>
      </c>
      <c r="Y49" s="81">
        <v>100</v>
      </c>
    </row>
    <row r="50" spans="1:25" s="24" customFormat="1" ht="15" customHeight="1" x14ac:dyDescent="0.2">
      <c r="A50" s="22" t="s">
        <v>2</v>
      </c>
      <c r="B50" s="62" t="s">
        <v>59</v>
      </c>
      <c r="C50" s="39">
        <v>950</v>
      </c>
      <c r="D50" s="40">
        <v>0</v>
      </c>
      <c r="E50" s="42">
        <v>0</v>
      </c>
      <c r="F50" s="44">
        <v>8</v>
      </c>
      <c r="G50" s="42">
        <v>0.85470000000000002</v>
      </c>
      <c r="H50" s="43">
        <v>75</v>
      </c>
      <c r="I50" s="42">
        <v>8.0128000000000004</v>
      </c>
      <c r="J50" s="44">
        <v>268</v>
      </c>
      <c r="K50" s="42">
        <v>28.6325</v>
      </c>
      <c r="L50" s="44">
        <v>564</v>
      </c>
      <c r="M50" s="42">
        <v>60.256399999999999</v>
      </c>
      <c r="N50" s="43">
        <v>4</v>
      </c>
      <c r="O50" s="42">
        <v>0.4274</v>
      </c>
      <c r="P50" s="48">
        <v>17</v>
      </c>
      <c r="Q50" s="41">
        <v>1.8162400000000001</v>
      </c>
      <c r="R50" s="40">
        <v>136</v>
      </c>
      <c r="S50" s="46">
        <v>14.315799999999999</v>
      </c>
      <c r="T50" s="40">
        <v>14</v>
      </c>
      <c r="U50" s="41">
        <v>1.4737</v>
      </c>
      <c r="V50" s="40">
        <v>16</v>
      </c>
      <c r="W50" s="41">
        <v>1.6841999999999999</v>
      </c>
      <c r="X50" s="25">
        <v>1818</v>
      </c>
      <c r="Y50" s="26">
        <v>100</v>
      </c>
    </row>
    <row r="51" spans="1:25" s="24" customFormat="1" ht="15" customHeight="1" x14ac:dyDescent="0.2">
      <c r="A51" s="22" t="s">
        <v>2</v>
      </c>
      <c r="B51" s="65" t="s">
        <v>60</v>
      </c>
      <c r="C51" s="64">
        <v>4449</v>
      </c>
      <c r="D51" s="72">
        <v>16</v>
      </c>
      <c r="E51" s="73">
        <v>0.37009999999999998</v>
      </c>
      <c r="F51" s="75">
        <v>20</v>
      </c>
      <c r="G51" s="73">
        <v>0.46260000000000001</v>
      </c>
      <c r="H51" s="74">
        <v>2473</v>
      </c>
      <c r="I51" s="73">
        <v>57.205599999999997</v>
      </c>
      <c r="J51" s="74">
        <v>1104</v>
      </c>
      <c r="K51" s="73">
        <v>25.537800000000001</v>
      </c>
      <c r="L51" s="74">
        <v>570</v>
      </c>
      <c r="M51" s="73">
        <v>13.1853</v>
      </c>
      <c r="N51" s="75">
        <v>3</v>
      </c>
      <c r="O51" s="73">
        <v>6.9400000000000003E-2</v>
      </c>
      <c r="P51" s="76">
        <v>137</v>
      </c>
      <c r="Q51" s="69">
        <v>3.1690999999999998</v>
      </c>
      <c r="R51" s="72">
        <v>634</v>
      </c>
      <c r="S51" s="70">
        <v>14.250400000000001</v>
      </c>
      <c r="T51" s="72">
        <v>126</v>
      </c>
      <c r="U51" s="69">
        <v>2.8321000000000001</v>
      </c>
      <c r="V51" s="72">
        <v>484</v>
      </c>
      <c r="W51" s="69">
        <v>10.8788</v>
      </c>
      <c r="X51" s="80">
        <v>8616</v>
      </c>
      <c r="Y51" s="81">
        <v>100</v>
      </c>
    </row>
    <row r="52" spans="1:25" s="24" customFormat="1" ht="15" customHeight="1" x14ac:dyDescent="0.2">
      <c r="A52" s="22" t="s">
        <v>2</v>
      </c>
      <c r="B52" s="62" t="s">
        <v>61</v>
      </c>
      <c r="C52" s="39">
        <v>442</v>
      </c>
      <c r="D52" s="47">
        <v>14</v>
      </c>
      <c r="E52" s="42">
        <v>3.1890999999999998</v>
      </c>
      <c r="F52" s="44">
        <v>4</v>
      </c>
      <c r="G52" s="42">
        <v>0.91120000000000001</v>
      </c>
      <c r="H52" s="43">
        <v>115</v>
      </c>
      <c r="I52" s="42">
        <v>26.195900000000002</v>
      </c>
      <c r="J52" s="43">
        <v>7</v>
      </c>
      <c r="K52" s="42">
        <v>1.5945</v>
      </c>
      <c r="L52" s="44">
        <v>277</v>
      </c>
      <c r="M52" s="42">
        <v>63.097900000000003</v>
      </c>
      <c r="N52" s="43">
        <v>11</v>
      </c>
      <c r="O52" s="42">
        <v>2.5057</v>
      </c>
      <c r="P52" s="45">
        <v>11</v>
      </c>
      <c r="Q52" s="41">
        <v>2.50569</v>
      </c>
      <c r="R52" s="40">
        <v>78</v>
      </c>
      <c r="S52" s="46">
        <v>17.647099999999998</v>
      </c>
      <c r="T52" s="40">
        <v>3</v>
      </c>
      <c r="U52" s="41">
        <v>0.67869999999999997</v>
      </c>
      <c r="V52" s="40">
        <v>34</v>
      </c>
      <c r="W52" s="41">
        <v>7.6923000000000004</v>
      </c>
      <c r="X52" s="25">
        <v>1009</v>
      </c>
      <c r="Y52" s="26">
        <v>100</v>
      </c>
    </row>
    <row r="53" spans="1:25" s="24" customFormat="1" ht="15" customHeight="1" x14ac:dyDescent="0.2">
      <c r="A53" s="22" t="s">
        <v>2</v>
      </c>
      <c r="B53" s="65" t="s">
        <v>62</v>
      </c>
      <c r="C53" s="66">
        <v>66</v>
      </c>
      <c r="D53" s="71">
        <v>0</v>
      </c>
      <c r="E53" s="73">
        <v>0</v>
      </c>
      <c r="F53" s="74">
        <v>2</v>
      </c>
      <c r="G53" s="73">
        <v>3.3898000000000001</v>
      </c>
      <c r="H53" s="75">
        <v>1</v>
      </c>
      <c r="I53" s="73">
        <v>1.6949000000000001</v>
      </c>
      <c r="J53" s="74">
        <v>2</v>
      </c>
      <c r="K53" s="73">
        <v>3.3898000000000001</v>
      </c>
      <c r="L53" s="75">
        <v>52</v>
      </c>
      <c r="M53" s="73">
        <v>88.135599999999997</v>
      </c>
      <c r="N53" s="75">
        <v>0</v>
      </c>
      <c r="O53" s="73">
        <v>0</v>
      </c>
      <c r="P53" s="76">
        <v>2</v>
      </c>
      <c r="Q53" s="69">
        <v>3.3898299999999999</v>
      </c>
      <c r="R53" s="72">
        <v>16</v>
      </c>
      <c r="S53" s="70">
        <v>24.2424</v>
      </c>
      <c r="T53" s="71">
        <v>7</v>
      </c>
      <c r="U53" s="69">
        <v>10.6061</v>
      </c>
      <c r="V53" s="71">
        <v>1</v>
      </c>
      <c r="W53" s="69">
        <v>1.5152000000000001</v>
      </c>
      <c r="X53" s="80">
        <v>306</v>
      </c>
      <c r="Y53" s="81">
        <v>100</v>
      </c>
    </row>
    <row r="54" spans="1:25" s="24" customFormat="1" ht="15" customHeight="1" x14ac:dyDescent="0.2">
      <c r="A54" s="22" t="s">
        <v>2</v>
      </c>
      <c r="B54" s="62" t="s">
        <v>63</v>
      </c>
      <c r="C54" s="39">
        <v>3871</v>
      </c>
      <c r="D54" s="47">
        <v>10</v>
      </c>
      <c r="E54" s="42">
        <v>0.26390000000000002</v>
      </c>
      <c r="F54" s="44">
        <v>33</v>
      </c>
      <c r="G54" s="78">
        <v>0.87090000000000001</v>
      </c>
      <c r="H54" s="43">
        <v>368</v>
      </c>
      <c r="I54" s="78">
        <v>9.7123000000000008</v>
      </c>
      <c r="J54" s="44">
        <v>1847</v>
      </c>
      <c r="K54" s="42">
        <v>48.746400000000001</v>
      </c>
      <c r="L54" s="44">
        <v>1335</v>
      </c>
      <c r="M54" s="42">
        <v>35.233600000000003</v>
      </c>
      <c r="N54" s="44">
        <v>2</v>
      </c>
      <c r="O54" s="42">
        <v>5.28E-2</v>
      </c>
      <c r="P54" s="48">
        <v>194</v>
      </c>
      <c r="Q54" s="41">
        <v>5.1200799999999997</v>
      </c>
      <c r="R54" s="47">
        <v>793</v>
      </c>
      <c r="S54" s="46">
        <v>20.485700000000001</v>
      </c>
      <c r="T54" s="40">
        <v>82</v>
      </c>
      <c r="U54" s="41">
        <v>2.1183000000000001</v>
      </c>
      <c r="V54" s="40">
        <v>152</v>
      </c>
      <c r="W54" s="41">
        <v>3.9266000000000001</v>
      </c>
      <c r="X54" s="25">
        <v>1971</v>
      </c>
      <c r="Y54" s="26">
        <v>100</v>
      </c>
    </row>
    <row r="55" spans="1:25" s="24" customFormat="1" ht="15" customHeight="1" x14ac:dyDescent="0.2">
      <c r="A55" s="22" t="s">
        <v>2</v>
      </c>
      <c r="B55" s="65" t="s">
        <v>64</v>
      </c>
      <c r="C55" s="64">
        <v>763</v>
      </c>
      <c r="D55" s="72">
        <v>19</v>
      </c>
      <c r="E55" s="73">
        <v>2.5232000000000001</v>
      </c>
      <c r="F55" s="74">
        <v>23</v>
      </c>
      <c r="G55" s="73">
        <v>3.0543999999999998</v>
      </c>
      <c r="H55" s="75">
        <v>258</v>
      </c>
      <c r="I55" s="73">
        <v>34.262900000000002</v>
      </c>
      <c r="J55" s="75">
        <v>77</v>
      </c>
      <c r="K55" s="73">
        <v>10.2258</v>
      </c>
      <c r="L55" s="74">
        <v>334</v>
      </c>
      <c r="M55" s="73">
        <v>44.355899999999998</v>
      </c>
      <c r="N55" s="74">
        <v>6</v>
      </c>
      <c r="O55" s="73">
        <v>0.79679999999999995</v>
      </c>
      <c r="P55" s="77">
        <v>36</v>
      </c>
      <c r="Q55" s="69">
        <v>4.7808799999999998</v>
      </c>
      <c r="R55" s="71">
        <v>161</v>
      </c>
      <c r="S55" s="70">
        <v>21.100899999999999</v>
      </c>
      <c r="T55" s="72">
        <v>10</v>
      </c>
      <c r="U55" s="69">
        <v>1.3106</v>
      </c>
      <c r="V55" s="72">
        <v>60</v>
      </c>
      <c r="W55" s="69">
        <v>7.8636999999999997</v>
      </c>
      <c r="X55" s="80">
        <v>2305</v>
      </c>
      <c r="Y55" s="81">
        <v>100</v>
      </c>
    </row>
    <row r="56" spans="1:25" s="24" customFormat="1" ht="15" customHeight="1" x14ac:dyDescent="0.2">
      <c r="A56" s="22" t="s">
        <v>2</v>
      </c>
      <c r="B56" s="62" t="s">
        <v>65</v>
      </c>
      <c r="C56" s="39">
        <v>156</v>
      </c>
      <c r="D56" s="40">
        <v>0</v>
      </c>
      <c r="E56" s="42">
        <v>0</v>
      </c>
      <c r="F56" s="44">
        <v>0</v>
      </c>
      <c r="G56" s="42">
        <v>0</v>
      </c>
      <c r="H56" s="44">
        <v>2</v>
      </c>
      <c r="I56" s="42">
        <v>1.2987</v>
      </c>
      <c r="J56" s="43">
        <v>16</v>
      </c>
      <c r="K56" s="42">
        <v>10.3896</v>
      </c>
      <c r="L56" s="44">
        <v>125</v>
      </c>
      <c r="M56" s="42">
        <v>81.168800000000005</v>
      </c>
      <c r="N56" s="43">
        <v>0</v>
      </c>
      <c r="O56" s="42">
        <v>0</v>
      </c>
      <c r="P56" s="45">
        <v>11</v>
      </c>
      <c r="Q56" s="41">
        <v>7.1428599999999998</v>
      </c>
      <c r="R56" s="47">
        <v>22</v>
      </c>
      <c r="S56" s="46">
        <v>14.102600000000001</v>
      </c>
      <c r="T56" s="47">
        <v>2</v>
      </c>
      <c r="U56" s="41">
        <v>1.2821</v>
      </c>
      <c r="V56" s="47">
        <v>1</v>
      </c>
      <c r="W56" s="41">
        <v>0.64100000000000001</v>
      </c>
      <c r="X56" s="25">
        <v>720</v>
      </c>
      <c r="Y56" s="26">
        <v>100</v>
      </c>
    </row>
    <row r="57" spans="1:25" s="24" customFormat="1" ht="15" customHeight="1" x14ac:dyDescent="0.2">
      <c r="A57" s="22" t="s">
        <v>2</v>
      </c>
      <c r="B57" s="65" t="s">
        <v>66</v>
      </c>
      <c r="C57" s="64">
        <v>2187</v>
      </c>
      <c r="D57" s="72">
        <v>56</v>
      </c>
      <c r="E57" s="73">
        <v>2.5853999999999999</v>
      </c>
      <c r="F57" s="75">
        <v>26</v>
      </c>
      <c r="G57" s="73">
        <v>1.2003999999999999</v>
      </c>
      <c r="H57" s="74">
        <v>218</v>
      </c>
      <c r="I57" s="73">
        <v>10.0646</v>
      </c>
      <c r="J57" s="74">
        <v>468</v>
      </c>
      <c r="K57" s="73">
        <v>21.6066</v>
      </c>
      <c r="L57" s="74">
        <v>1297</v>
      </c>
      <c r="M57" s="73">
        <v>59.88</v>
      </c>
      <c r="N57" s="74">
        <v>0</v>
      </c>
      <c r="O57" s="73">
        <v>0</v>
      </c>
      <c r="P57" s="77">
        <v>101</v>
      </c>
      <c r="Q57" s="69">
        <v>4.6629699999999996</v>
      </c>
      <c r="R57" s="71">
        <v>477</v>
      </c>
      <c r="S57" s="70">
        <v>21.810700000000001</v>
      </c>
      <c r="T57" s="71">
        <v>21</v>
      </c>
      <c r="U57" s="69">
        <v>0.96020000000000005</v>
      </c>
      <c r="V57" s="71">
        <v>81</v>
      </c>
      <c r="W57" s="69">
        <v>3.7037</v>
      </c>
      <c r="X57" s="80">
        <v>2232</v>
      </c>
      <c r="Y57" s="81">
        <v>100</v>
      </c>
    </row>
    <row r="58" spans="1:25" s="24" customFormat="1" ht="15" customHeight="1" thickBot="1" x14ac:dyDescent="0.25">
      <c r="A58" s="22" t="s">
        <v>2</v>
      </c>
      <c r="B58" s="67" t="s">
        <v>67</v>
      </c>
      <c r="C58" s="50">
        <v>252</v>
      </c>
      <c r="D58" s="53">
        <v>25</v>
      </c>
      <c r="E58" s="54">
        <v>9.9206000000000003</v>
      </c>
      <c r="F58" s="55">
        <v>3</v>
      </c>
      <c r="G58" s="54">
        <v>1.1904999999999999</v>
      </c>
      <c r="H58" s="56">
        <v>28</v>
      </c>
      <c r="I58" s="54">
        <v>11.1111</v>
      </c>
      <c r="J58" s="55">
        <v>0</v>
      </c>
      <c r="K58" s="54">
        <v>0</v>
      </c>
      <c r="L58" s="55">
        <v>193</v>
      </c>
      <c r="M58" s="54">
        <v>76.587299999999999</v>
      </c>
      <c r="N58" s="55">
        <v>0</v>
      </c>
      <c r="O58" s="54">
        <v>0</v>
      </c>
      <c r="P58" s="79">
        <v>3</v>
      </c>
      <c r="Q58" s="52">
        <v>1.19048</v>
      </c>
      <c r="R58" s="51">
        <v>39</v>
      </c>
      <c r="S58" s="57">
        <v>15.4762</v>
      </c>
      <c r="T58" s="51">
        <v>0</v>
      </c>
      <c r="U58" s="52">
        <v>0</v>
      </c>
      <c r="V58" s="51">
        <v>3</v>
      </c>
      <c r="W58" s="52">
        <v>1.1904999999999999</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72</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73</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74</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and without disabilities who received ", LOWER(A7), ", ",D68," (",TEXT(U7,"0.0"),"%) were served solely under Section 504 and ", F68," (",TEXT(S7,"0.0"),"%) were served under IDEA.")</f>
        <v>NOTE: Table reads (for US Totals):  Of all 61,835 public school female students with and without disabilities who received referral to law enforcement, 1,193 (1.9%) were served solely under Section 504 and 11,437 (18.5%)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",TEXT(A3,"#,##0")," public school female students with and without disabilities who received ",LOWER(A7), ", ",TEXT(D7,"#,##0")," (",TEXT(E7,"0.0"),"%) were American Indian or Alaska Native students with or without disabilities served under IDEA.")</f>
        <v xml:space="preserve">            Table reads (for US Race/Ethnicity):  Of all 60,642 public school female students with and without disabilities who received referral to law enforcement, 1,289 (2.1%) were American Indian or Alaska Native students with or without disabilities served under IDEA.</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83" t="s">
        <v>75</v>
      </c>
      <c r="C65" s="83"/>
      <c r="D65" s="83"/>
      <c r="E65" s="83"/>
      <c r="F65" s="83"/>
      <c r="G65" s="83"/>
      <c r="H65" s="83"/>
      <c r="I65" s="83"/>
      <c r="J65" s="83"/>
      <c r="K65" s="83"/>
      <c r="L65" s="83"/>
      <c r="M65" s="83"/>
      <c r="N65" s="83"/>
      <c r="O65" s="83"/>
      <c r="P65" s="83"/>
      <c r="Q65" s="83"/>
      <c r="R65" s="83"/>
      <c r="S65" s="83"/>
      <c r="T65" s="83"/>
      <c r="U65" s="83"/>
      <c r="V65" s="83"/>
      <c r="W65" s="83"/>
      <c r="X65" s="30"/>
      <c r="Y65" s="30"/>
    </row>
    <row r="66" spans="1:26" s="35" customFormat="1" ht="14.1" customHeight="1" x14ac:dyDescent="0.2">
      <c r="A66" s="38"/>
      <c r="B66" s="83" t="s">
        <v>76</v>
      </c>
      <c r="C66" s="83"/>
      <c r="D66" s="83"/>
      <c r="E66" s="83"/>
      <c r="F66" s="83"/>
      <c r="G66" s="83"/>
      <c r="H66" s="83"/>
      <c r="I66" s="83"/>
      <c r="J66" s="83"/>
      <c r="K66" s="83"/>
      <c r="L66" s="83"/>
      <c r="M66" s="83"/>
      <c r="N66" s="83"/>
      <c r="O66" s="83"/>
      <c r="P66" s="83"/>
      <c r="Q66" s="83"/>
      <c r="R66" s="83"/>
      <c r="S66" s="83"/>
      <c r="T66" s="83"/>
      <c r="U66" s="83"/>
      <c r="V66" s="83"/>
      <c r="W66" s="83"/>
      <c r="X66" s="34"/>
      <c r="Y66" s="33"/>
    </row>
    <row r="67" spans="1:26" ht="15" customHeight="1" x14ac:dyDescent="0.2"/>
    <row r="68" spans="1:26" x14ac:dyDescent="0.2">
      <c r="B68" s="58"/>
      <c r="C68" s="59" t="str">
        <f>IF(ISTEXT(C7),LEFT(C7,3),TEXT(C7,"#,##0"))</f>
        <v>61,835</v>
      </c>
      <c r="D68" s="59" t="str">
        <f>IF(ISTEXT(T7),LEFT(T7,3),TEXT(T7,"#,##0"))</f>
        <v>1,193</v>
      </c>
      <c r="E68" s="59"/>
      <c r="F68" s="59" t="str">
        <f>IF(ISTEXT(R7),LEFT(R7,3),TEXT(R7,"#,##0"))</f>
        <v>11,437</v>
      </c>
      <c r="G68" s="59"/>
      <c r="H68" s="59" t="str">
        <f>IF(ISTEXT(D7),LEFT(D7,3),TEXT(D7,"#,##0"))</f>
        <v>1,289</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69"/>
  <sheetViews>
    <sheetView showGridLines="0" zoomScale="80" zoomScaleNormal="80" workbookViewId="0"/>
  </sheetViews>
  <sheetFormatPr defaultColWidth="10.140625" defaultRowHeight="15" customHeight="1" x14ac:dyDescent="0.2"/>
  <cols>
    <col min="1" max="1" width="2.7109375" style="36" customWidth="1"/>
    <col min="2" max="2" width="19.140625" style="6" customWidth="1"/>
    <col min="3" max="21" width="13.5703125" style="6" customWidth="1"/>
    <col min="22" max="22" width="13.5703125" style="5" customWidth="1"/>
    <col min="23" max="23" width="13.5703125" style="37" customWidth="1"/>
    <col min="24" max="25" width="13.57031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students with disabilities receiving ",LOWER(A7), " by disability status, race/ethnicity, and English proficiency, by state: School Year 2015-16")</f>
        <v>Number and percentage of public school students with disabilities receiving referral to law enforcement by disability status, race/ethnicity, and English proficiency, by state: School Year 2015-16</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82</v>
      </c>
      <c r="D4" s="92" t="s">
        <v>3</v>
      </c>
      <c r="E4" s="93"/>
      <c r="F4" s="92" t="s">
        <v>4</v>
      </c>
      <c r="G4" s="93"/>
      <c r="H4" s="103" t="s">
        <v>81</v>
      </c>
      <c r="I4" s="104"/>
      <c r="J4" s="104"/>
      <c r="K4" s="104"/>
      <c r="L4" s="104"/>
      <c r="M4" s="104"/>
      <c r="N4" s="104"/>
      <c r="O4" s="104"/>
      <c r="P4" s="104"/>
      <c r="Q4" s="104"/>
      <c r="R4" s="104"/>
      <c r="S4" s="104"/>
      <c r="T4" s="104"/>
      <c r="U4" s="105"/>
      <c r="V4" s="92" t="s">
        <v>80</v>
      </c>
      <c r="W4" s="93"/>
      <c r="X4" s="86" t="s">
        <v>68</v>
      </c>
      <c r="Y4" s="96" t="s">
        <v>5</v>
      </c>
    </row>
    <row r="5" spans="1:25" s="12" customFormat="1" ht="24.95" customHeight="1" x14ac:dyDescent="0.2">
      <c r="A5" s="11"/>
      <c r="B5" s="89"/>
      <c r="C5" s="91"/>
      <c r="D5" s="94"/>
      <c r="E5" s="95"/>
      <c r="F5" s="94"/>
      <c r="G5" s="95"/>
      <c r="H5" s="98" t="s">
        <v>6</v>
      </c>
      <c r="I5" s="99"/>
      <c r="J5" s="100" t="s">
        <v>7</v>
      </c>
      <c r="K5" s="99"/>
      <c r="L5" s="101" t="s">
        <v>8</v>
      </c>
      <c r="M5" s="99"/>
      <c r="N5" s="101" t="s">
        <v>9</v>
      </c>
      <c r="O5" s="99"/>
      <c r="P5" s="101" t="s">
        <v>10</v>
      </c>
      <c r="Q5" s="99"/>
      <c r="R5" s="101" t="s">
        <v>11</v>
      </c>
      <c r="S5" s="99"/>
      <c r="T5" s="101" t="s">
        <v>12</v>
      </c>
      <c r="U5" s="102"/>
      <c r="V5" s="94"/>
      <c r="W5" s="95"/>
      <c r="X5" s="87"/>
      <c r="Y5" s="97"/>
    </row>
    <row r="6" spans="1:25" s="12" customFormat="1" ht="15" customHeight="1" thickBot="1" x14ac:dyDescent="0.25">
      <c r="A6" s="11"/>
      <c r="B6" s="13"/>
      <c r="C6" s="14"/>
      <c r="D6" s="15" t="s">
        <v>13</v>
      </c>
      <c r="E6" s="16" t="s">
        <v>14</v>
      </c>
      <c r="F6" s="15" t="s">
        <v>13</v>
      </c>
      <c r="G6" s="16" t="s">
        <v>14</v>
      </c>
      <c r="H6" s="15" t="s">
        <v>13</v>
      </c>
      <c r="I6" s="17" t="s">
        <v>15</v>
      </c>
      <c r="J6" s="18" t="s">
        <v>13</v>
      </c>
      <c r="K6" s="17" t="s">
        <v>15</v>
      </c>
      <c r="L6" s="18" t="s">
        <v>13</v>
      </c>
      <c r="M6" s="17" t="s">
        <v>15</v>
      </c>
      <c r="N6" s="18" t="s">
        <v>13</v>
      </c>
      <c r="O6" s="17" t="s">
        <v>15</v>
      </c>
      <c r="P6" s="18" t="s">
        <v>13</v>
      </c>
      <c r="Q6" s="17" t="s">
        <v>15</v>
      </c>
      <c r="R6" s="18" t="s">
        <v>13</v>
      </c>
      <c r="S6" s="17" t="s">
        <v>15</v>
      </c>
      <c r="T6" s="18" t="s">
        <v>13</v>
      </c>
      <c r="U6" s="19" t="s">
        <v>15</v>
      </c>
      <c r="V6" s="18" t="s">
        <v>13</v>
      </c>
      <c r="W6" s="16" t="s">
        <v>14</v>
      </c>
      <c r="X6" s="20"/>
      <c r="Y6" s="21"/>
    </row>
    <row r="7" spans="1:25" s="24" customFormat="1" ht="15" customHeight="1" x14ac:dyDescent="0.2">
      <c r="A7" s="22" t="s">
        <v>16</v>
      </c>
      <c r="B7" s="63" t="s">
        <v>1</v>
      </c>
      <c r="C7" s="64">
        <v>57628</v>
      </c>
      <c r="D7" s="68">
        <v>4882</v>
      </c>
      <c r="E7" s="69">
        <v>8.4716000000000005</v>
      </c>
      <c r="F7" s="68">
        <v>52746</v>
      </c>
      <c r="G7" s="70">
        <v>91.528000000000006</v>
      </c>
      <c r="H7" s="72">
        <v>875</v>
      </c>
      <c r="I7" s="73">
        <v>1.6589</v>
      </c>
      <c r="J7" s="74">
        <v>364</v>
      </c>
      <c r="K7" s="73">
        <v>0.69010000000000005</v>
      </c>
      <c r="L7" s="74">
        <v>11558</v>
      </c>
      <c r="M7" s="73">
        <v>21.912600000000001</v>
      </c>
      <c r="N7" s="74">
        <v>18045</v>
      </c>
      <c r="O7" s="73">
        <v>34.211100000000002</v>
      </c>
      <c r="P7" s="74">
        <v>19805</v>
      </c>
      <c r="Q7" s="73">
        <v>37.547899999999998</v>
      </c>
      <c r="R7" s="75">
        <v>165</v>
      </c>
      <c r="S7" s="73">
        <v>0.31280000000000002</v>
      </c>
      <c r="T7" s="76">
        <v>1934</v>
      </c>
      <c r="U7" s="69">
        <v>3.6665999999999999</v>
      </c>
      <c r="V7" s="68">
        <v>3367</v>
      </c>
      <c r="W7" s="69">
        <v>5.8426</v>
      </c>
      <c r="X7" s="80">
        <v>96360</v>
      </c>
      <c r="Y7" s="81">
        <v>99.974999999999994</v>
      </c>
    </row>
    <row r="8" spans="1:25" s="24" customFormat="1" ht="15" customHeight="1" x14ac:dyDescent="0.2">
      <c r="A8" s="22" t="s">
        <v>2</v>
      </c>
      <c r="B8" s="62" t="s">
        <v>18</v>
      </c>
      <c r="C8" s="39">
        <v>424</v>
      </c>
      <c r="D8" s="40">
        <v>13</v>
      </c>
      <c r="E8" s="41">
        <v>3.0659999999999998</v>
      </c>
      <c r="F8" s="47">
        <v>411</v>
      </c>
      <c r="G8" s="46">
        <v>96.933999999999997</v>
      </c>
      <c r="H8" s="40">
        <v>3</v>
      </c>
      <c r="I8" s="42">
        <v>0.72989999999999999</v>
      </c>
      <c r="J8" s="44">
        <v>0</v>
      </c>
      <c r="K8" s="42">
        <v>0</v>
      </c>
      <c r="L8" s="43">
        <v>11</v>
      </c>
      <c r="M8" s="42">
        <v>2.6764000000000001</v>
      </c>
      <c r="N8" s="44">
        <v>245</v>
      </c>
      <c r="O8" s="42">
        <v>59.610700000000001</v>
      </c>
      <c r="P8" s="44">
        <v>145</v>
      </c>
      <c r="Q8" s="42">
        <v>35.279800000000002</v>
      </c>
      <c r="R8" s="44">
        <v>0</v>
      </c>
      <c r="S8" s="42">
        <v>0</v>
      </c>
      <c r="T8" s="48">
        <v>7</v>
      </c>
      <c r="U8" s="41">
        <v>1.7032</v>
      </c>
      <c r="V8" s="40">
        <v>16</v>
      </c>
      <c r="W8" s="41">
        <v>3.7736000000000001</v>
      </c>
      <c r="X8" s="25">
        <v>1400</v>
      </c>
      <c r="Y8" s="26">
        <v>100</v>
      </c>
    </row>
    <row r="9" spans="1:25" s="24" customFormat="1" ht="15" customHeight="1" x14ac:dyDescent="0.2">
      <c r="A9" s="22" t="s">
        <v>2</v>
      </c>
      <c r="B9" s="65" t="s">
        <v>17</v>
      </c>
      <c r="C9" s="64">
        <v>65</v>
      </c>
      <c r="D9" s="71">
        <v>1</v>
      </c>
      <c r="E9" s="69">
        <v>1.5385</v>
      </c>
      <c r="F9" s="71">
        <v>64</v>
      </c>
      <c r="G9" s="70">
        <v>98.462000000000003</v>
      </c>
      <c r="H9" s="72">
        <v>28</v>
      </c>
      <c r="I9" s="73">
        <v>43.75</v>
      </c>
      <c r="J9" s="74">
        <v>1</v>
      </c>
      <c r="K9" s="73">
        <v>1.5625</v>
      </c>
      <c r="L9" s="74">
        <v>2</v>
      </c>
      <c r="M9" s="73">
        <v>3.125</v>
      </c>
      <c r="N9" s="75">
        <v>2</v>
      </c>
      <c r="O9" s="73">
        <v>3.125</v>
      </c>
      <c r="P9" s="75">
        <v>24</v>
      </c>
      <c r="Q9" s="73">
        <v>37.5</v>
      </c>
      <c r="R9" s="74">
        <v>0</v>
      </c>
      <c r="S9" s="73">
        <v>0</v>
      </c>
      <c r="T9" s="77">
        <v>7</v>
      </c>
      <c r="U9" s="69">
        <v>10.9375</v>
      </c>
      <c r="V9" s="71">
        <v>9</v>
      </c>
      <c r="W9" s="69">
        <v>13.8462</v>
      </c>
      <c r="X9" s="80">
        <v>503</v>
      </c>
      <c r="Y9" s="81">
        <v>100</v>
      </c>
    </row>
    <row r="10" spans="1:25" s="24" customFormat="1" ht="15" customHeight="1" x14ac:dyDescent="0.2">
      <c r="A10" s="22" t="s">
        <v>2</v>
      </c>
      <c r="B10" s="62" t="s">
        <v>20</v>
      </c>
      <c r="C10" s="39">
        <v>859</v>
      </c>
      <c r="D10" s="47">
        <v>59</v>
      </c>
      <c r="E10" s="41">
        <v>6.8685</v>
      </c>
      <c r="F10" s="47">
        <v>800</v>
      </c>
      <c r="G10" s="46">
        <v>93.132000000000005</v>
      </c>
      <c r="H10" s="47">
        <v>80</v>
      </c>
      <c r="I10" s="42">
        <v>10</v>
      </c>
      <c r="J10" s="44">
        <v>6</v>
      </c>
      <c r="K10" s="42">
        <v>0.75</v>
      </c>
      <c r="L10" s="43">
        <v>344</v>
      </c>
      <c r="M10" s="42">
        <v>43</v>
      </c>
      <c r="N10" s="44">
        <v>79</v>
      </c>
      <c r="O10" s="42">
        <v>9.875</v>
      </c>
      <c r="P10" s="43">
        <v>272</v>
      </c>
      <c r="Q10" s="42">
        <v>34</v>
      </c>
      <c r="R10" s="43">
        <v>1</v>
      </c>
      <c r="S10" s="42">
        <v>0.125</v>
      </c>
      <c r="T10" s="45">
        <v>18</v>
      </c>
      <c r="U10" s="41">
        <v>2.25</v>
      </c>
      <c r="V10" s="47">
        <v>43</v>
      </c>
      <c r="W10" s="41">
        <v>5.0057999999999998</v>
      </c>
      <c r="X10" s="25">
        <v>1977</v>
      </c>
      <c r="Y10" s="26">
        <v>100</v>
      </c>
    </row>
    <row r="11" spans="1:25" s="24" customFormat="1" ht="15" customHeight="1" x14ac:dyDescent="0.2">
      <c r="A11" s="22" t="s">
        <v>2</v>
      </c>
      <c r="B11" s="65" t="s">
        <v>19</v>
      </c>
      <c r="C11" s="64">
        <v>254</v>
      </c>
      <c r="D11" s="71">
        <v>31</v>
      </c>
      <c r="E11" s="69">
        <v>12.204700000000001</v>
      </c>
      <c r="F11" s="72">
        <v>223</v>
      </c>
      <c r="G11" s="70">
        <v>87.795000000000002</v>
      </c>
      <c r="H11" s="72">
        <v>2</v>
      </c>
      <c r="I11" s="73">
        <v>0.89690000000000003</v>
      </c>
      <c r="J11" s="75">
        <v>0</v>
      </c>
      <c r="K11" s="73">
        <v>0</v>
      </c>
      <c r="L11" s="74">
        <v>31</v>
      </c>
      <c r="M11" s="73">
        <v>13.901300000000001</v>
      </c>
      <c r="N11" s="74">
        <v>81</v>
      </c>
      <c r="O11" s="73">
        <v>36.322899999999997</v>
      </c>
      <c r="P11" s="74">
        <v>103</v>
      </c>
      <c r="Q11" s="73">
        <v>46.188299999999998</v>
      </c>
      <c r="R11" s="74">
        <v>0</v>
      </c>
      <c r="S11" s="73">
        <v>0</v>
      </c>
      <c r="T11" s="77">
        <v>6</v>
      </c>
      <c r="U11" s="69">
        <v>2.6905999999999999</v>
      </c>
      <c r="V11" s="71">
        <v>20</v>
      </c>
      <c r="W11" s="69">
        <v>7.8739999999999997</v>
      </c>
      <c r="X11" s="80">
        <v>1092</v>
      </c>
      <c r="Y11" s="81">
        <v>100</v>
      </c>
    </row>
    <row r="12" spans="1:25" s="24" customFormat="1" ht="15" customHeight="1" x14ac:dyDescent="0.2">
      <c r="A12" s="22" t="s">
        <v>2</v>
      </c>
      <c r="B12" s="62" t="s">
        <v>21</v>
      </c>
      <c r="C12" s="39">
        <v>6448</v>
      </c>
      <c r="D12" s="47">
        <v>419</v>
      </c>
      <c r="E12" s="41">
        <v>6.4981</v>
      </c>
      <c r="F12" s="40">
        <v>6029</v>
      </c>
      <c r="G12" s="46">
        <v>93.501999999999995</v>
      </c>
      <c r="H12" s="40">
        <v>47</v>
      </c>
      <c r="I12" s="42">
        <v>0.77959999999999996</v>
      </c>
      <c r="J12" s="43">
        <v>98</v>
      </c>
      <c r="K12" s="42">
        <v>1.62548</v>
      </c>
      <c r="L12" s="44">
        <v>3409</v>
      </c>
      <c r="M12" s="42">
        <v>56.543399999999998</v>
      </c>
      <c r="N12" s="44">
        <v>1230</v>
      </c>
      <c r="O12" s="42">
        <v>20.401399999999999</v>
      </c>
      <c r="P12" s="44">
        <v>1032</v>
      </c>
      <c r="Q12" s="42">
        <v>17.1173</v>
      </c>
      <c r="R12" s="43">
        <v>41</v>
      </c>
      <c r="S12" s="42">
        <v>0.68</v>
      </c>
      <c r="T12" s="48">
        <v>172</v>
      </c>
      <c r="U12" s="41">
        <v>2.8529</v>
      </c>
      <c r="V12" s="47">
        <v>861</v>
      </c>
      <c r="W12" s="41">
        <v>13.353</v>
      </c>
      <c r="X12" s="25">
        <v>10138</v>
      </c>
      <c r="Y12" s="26">
        <v>100</v>
      </c>
    </row>
    <row r="13" spans="1:25" s="24" customFormat="1" ht="15" customHeight="1" x14ac:dyDescent="0.2">
      <c r="A13" s="22" t="s">
        <v>2</v>
      </c>
      <c r="B13" s="65" t="s">
        <v>22</v>
      </c>
      <c r="C13" s="64">
        <v>662</v>
      </c>
      <c r="D13" s="72">
        <v>44</v>
      </c>
      <c r="E13" s="69">
        <v>6.6464999999999996</v>
      </c>
      <c r="F13" s="71">
        <v>618</v>
      </c>
      <c r="G13" s="70">
        <v>93.352999999999994</v>
      </c>
      <c r="H13" s="72">
        <v>3</v>
      </c>
      <c r="I13" s="73">
        <v>0.4854</v>
      </c>
      <c r="J13" s="75">
        <v>1</v>
      </c>
      <c r="K13" s="73">
        <v>0.16181000000000001</v>
      </c>
      <c r="L13" s="74">
        <v>215</v>
      </c>
      <c r="M13" s="73">
        <v>34.7896</v>
      </c>
      <c r="N13" s="75">
        <v>72</v>
      </c>
      <c r="O13" s="73">
        <v>11.650499999999999</v>
      </c>
      <c r="P13" s="74">
        <v>299</v>
      </c>
      <c r="Q13" s="73">
        <v>48.381900000000002</v>
      </c>
      <c r="R13" s="74">
        <v>0</v>
      </c>
      <c r="S13" s="73">
        <v>0</v>
      </c>
      <c r="T13" s="76">
        <v>28</v>
      </c>
      <c r="U13" s="69">
        <v>4.5307000000000004</v>
      </c>
      <c r="V13" s="72">
        <v>109</v>
      </c>
      <c r="W13" s="69">
        <v>16.465299999999999</v>
      </c>
      <c r="X13" s="80">
        <v>1868</v>
      </c>
      <c r="Y13" s="81">
        <v>100</v>
      </c>
    </row>
    <row r="14" spans="1:25" s="24" customFormat="1" ht="15" customHeight="1" x14ac:dyDescent="0.2">
      <c r="A14" s="22" t="s">
        <v>2</v>
      </c>
      <c r="B14" s="62" t="s">
        <v>23</v>
      </c>
      <c r="C14" s="49">
        <v>699</v>
      </c>
      <c r="D14" s="47">
        <v>63</v>
      </c>
      <c r="E14" s="41">
        <v>9.0129000000000001</v>
      </c>
      <c r="F14" s="40">
        <v>636</v>
      </c>
      <c r="G14" s="46">
        <v>90.986999999999995</v>
      </c>
      <c r="H14" s="40">
        <v>1</v>
      </c>
      <c r="I14" s="42">
        <v>0.15720000000000001</v>
      </c>
      <c r="J14" s="44">
        <v>7</v>
      </c>
      <c r="K14" s="42">
        <v>1.10063</v>
      </c>
      <c r="L14" s="43">
        <v>256</v>
      </c>
      <c r="M14" s="42">
        <v>40.251600000000003</v>
      </c>
      <c r="N14" s="43">
        <v>190</v>
      </c>
      <c r="O14" s="42">
        <v>29.874199999999998</v>
      </c>
      <c r="P14" s="43">
        <v>163</v>
      </c>
      <c r="Q14" s="42">
        <v>25.628900000000002</v>
      </c>
      <c r="R14" s="44">
        <v>0</v>
      </c>
      <c r="S14" s="42">
        <v>0</v>
      </c>
      <c r="T14" s="45">
        <v>19</v>
      </c>
      <c r="U14" s="41">
        <v>2.9874000000000001</v>
      </c>
      <c r="V14" s="47">
        <v>62</v>
      </c>
      <c r="W14" s="41">
        <v>8.8697999999999997</v>
      </c>
      <c r="X14" s="25">
        <v>1238</v>
      </c>
      <c r="Y14" s="26">
        <v>100</v>
      </c>
    </row>
    <row r="15" spans="1:25" s="24" customFormat="1" ht="15" customHeight="1" x14ac:dyDescent="0.2">
      <c r="A15" s="22" t="s">
        <v>2</v>
      </c>
      <c r="B15" s="65" t="s">
        <v>25</v>
      </c>
      <c r="C15" s="66">
        <v>484</v>
      </c>
      <c r="D15" s="71">
        <v>31</v>
      </c>
      <c r="E15" s="69">
        <v>6.4050000000000002</v>
      </c>
      <c r="F15" s="72">
        <v>453</v>
      </c>
      <c r="G15" s="70">
        <v>93.594999999999999</v>
      </c>
      <c r="H15" s="72">
        <v>3</v>
      </c>
      <c r="I15" s="73">
        <v>0.6623</v>
      </c>
      <c r="J15" s="74">
        <v>1</v>
      </c>
      <c r="K15" s="73">
        <v>0.22075</v>
      </c>
      <c r="L15" s="74">
        <v>37</v>
      </c>
      <c r="M15" s="73">
        <v>8.1677999999999997</v>
      </c>
      <c r="N15" s="75">
        <v>280</v>
      </c>
      <c r="O15" s="73">
        <v>61.810200000000002</v>
      </c>
      <c r="P15" s="74">
        <v>127</v>
      </c>
      <c r="Q15" s="73">
        <v>28.035299999999999</v>
      </c>
      <c r="R15" s="75">
        <v>0</v>
      </c>
      <c r="S15" s="73">
        <v>0</v>
      </c>
      <c r="T15" s="76">
        <v>5</v>
      </c>
      <c r="U15" s="69">
        <v>1.1037999999999999</v>
      </c>
      <c r="V15" s="71">
        <v>12</v>
      </c>
      <c r="W15" s="69">
        <v>2.4792999999999998</v>
      </c>
      <c r="X15" s="80">
        <v>235</v>
      </c>
      <c r="Y15" s="81">
        <v>100</v>
      </c>
    </row>
    <row r="16" spans="1:25" s="24" customFormat="1" ht="15" customHeight="1" x14ac:dyDescent="0.2">
      <c r="A16" s="22" t="s">
        <v>2</v>
      </c>
      <c r="B16" s="62" t="s">
        <v>24</v>
      </c>
      <c r="C16" s="49">
        <v>49</v>
      </c>
      <c r="D16" s="40">
        <v>0</v>
      </c>
      <c r="E16" s="41">
        <v>0</v>
      </c>
      <c r="F16" s="40">
        <v>49</v>
      </c>
      <c r="G16" s="46">
        <v>100</v>
      </c>
      <c r="H16" s="47">
        <v>0</v>
      </c>
      <c r="I16" s="42">
        <v>0</v>
      </c>
      <c r="J16" s="43">
        <v>0</v>
      </c>
      <c r="K16" s="42">
        <v>0</v>
      </c>
      <c r="L16" s="44">
        <v>1</v>
      </c>
      <c r="M16" s="42">
        <v>2.0407999999999999</v>
      </c>
      <c r="N16" s="43">
        <v>48</v>
      </c>
      <c r="O16" s="42">
        <v>97.959199999999996</v>
      </c>
      <c r="P16" s="44">
        <v>0</v>
      </c>
      <c r="Q16" s="42">
        <v>0</v>
      </c>
      <c r="R16" s="43">
        <v>0</v>
      </c>
      <c r="S16" s="42">
        <v>0</v>
      </c>
      <c r="T16" s="45">
        <v>0</v>
      </c>
      <c r="U16" s="41">
        <v>0</v>
      </c>
      <c r="V16" s="40">
        <v>0</v>
      </c>
      <c r="W16" s="41">
        <v>0</v>
      </c>
      <c r="X16" s="25">
        <v>221</v>
      </c>
      <c r="Y16" s="26">
        <v>100</v>
      </c>
    </row>
    <row r="17" spans="1:25" s="24" customFormat="1" ht="15" customHeight="1" x14ac:dyDescent="0.2">
      <c r="A17" s="22" t="s">
        <v>2</v>
      </c>
      <c r="B17" s="65" t="s">
        <v>26</v>
      </c>
      <c r="C17" s="64">
        <v>5651</v>
      </c>
      <c r="D17" s="72">
        <v>1177</v>
      </c>
      <c r="E17" s="69">
        <v>20.828199999999999</v>
      </c>
      <c r="F17" s="72">
        <v>4474</v>
      </c>
      <c r="G17" s="70">
        <v>79.171999999999997</v>
      </c>
      <c r="H17" s="72">
        <v>18</v>
      </c>
      <c r="I17" s="73">
        <v>0.40229999999999999</v>
      </c>
      <c r="J17" s="75">
        <v>17</v>
      </c>
      <c r="K17" s="73">
        <v>0.37996999999999997</v>
      </c>
      <c r="L17" s="74">
        <v>921</v>
      </c>
      <c r="M17" s="73">
        <v>20.585599999999999</v>
      </c>
      <c r="N17" s="75">
        <v>2051</v>
      </c>
      <c r="O17" s="73">
        <v>45.842599999999997</v>
      </c>
      <c r="P17" s="75">
        <v>1321</v>
      </c>
      <c r="Q17" s="73">
        <v>29.526199999999999</v>
      </c>
      <c r="R17" s="75">
        <v>3</v>
      </c>
      <c r="S17" s="73">
        <v>6.7100000000000007E-2</v>
      </c>
      <c r="T17" s="77">
        <v>143</v>
      </c>
      <c r="U17" s="69">
        <v>3.1962000000000002</v>
      </c>
      <c r="V17" s="72">
        <v>80</v>
      </c>
      <c r="W17" s="69">
        <v>1.4157</v>
      </c>
      <c r="X17" s="80">
        <v>3952</v>
      </c>
      <c r="Y17" s="81">
        <v>100</v>
      </c>
    </row>
    <row r="18" spans="1:25" s="24" customFormat="1" ht="15" customHeight="1" x14ac:dyDescent="0.2">
      <c r="A18" s="22" t="s">
        <v>2</v>
      </c>
      <c r="B18" s="62" t="s">
        <v>27</v>
      </c>
      <c r="C18" s="39">
        <v>1407</v>
      </c>
      <c r="D18" s="47">
        <v>140</v>
      </c>
      <c r="E18" s="41">
        <v>9.9502000000000006</v>
      </c>
      <c r="F18" s="40">
        <v>1267</v>
      </c>
      <c r="G18" s="46">
        <v>90.05</v>
      </c>
      <c r="H18" s="47">
        <v>1</v>
      </c>
      <c r="I18" s="42">
        <v>7.8899999999999998E-2</v>
      </c>
      <c r="J18" s="44">
        <v>1</v>
      </c>
      <c r="K18" s="42">
        <v>7.893E-2</v>
      </c>
      <c r="L18" s="44">
        <v>101</v>
      </c>
      <c r="M18" s="42">
        <v>7.9715999999999996</v>
      </c>
      <c r="N18" s="44">
        <v>764</v>
      </c>
      <c r="O18" s="42">
        <v>60.299900000000001</v>
      </c>
      <c r="P18" s="44">
        <v>360</v>
      </c>
      <c r="Q18" s="42">
        <v>28.413599999999999</v>
      </c>
      <c r="R18" s="44">
        <v>1</v>
      </c>
      <c r="S18" s="42">
        <v>7.8899999999999998E-2</v>
      </c>
      <c r="T18" s="45">
        <v>39</v>
      </c>
      <c r="U18" s="41">
        <v>3.0781000000000001</v>
      </c>
      <c r="V18" s="47">
        <v>36</v>
      </c>
      <c r="W18" s="41">
        <v>2.5586000000000002</v>
      </c>
      <c r="X18" s="25">
        <v>2407</v>
      </c>
      <c r="Y18" s="26">
        <v>100</v>
      </c>
    </row>
    <row r="19" spans="1:25" s="24" customFormat="1" ht="15" customHeight="1" x14ac:dyDescent="0.2">
      <c r="A19" s="22" t="s">
        <v>2</v>
      </c>
      <c r="B19" s="65" t="s">
        <v>28</v>
      </c>
      <c r="C19" s="64">
        <v>183</v>
      </c>
      <c r="D19" s="72">
        <v>37</v>
      </c>
      <c r="E19" s="69">
        <v>20.218599999999999</v>
      </c>
      <c r="F19" s="72">
        <v>146</v>
      </c>
      <c r="G19" s="70">
        <v>79.781000000000006</v>
      </c>
      <c r="H19" s="72">
        <v>0</v>
      </c>
      <c r="I19" s="73">
        <v>0</v>
      </c>
      <c r="J19" s="74">
        <v>12</v>
      </c>
      <c r="K19" s="73">
        <v>8.2191799999999997</v>
      </c>
      <c r="L19" s="74">
        <v>14</v>
      </c>
      <c r="M19" s="73">
        <v>9.5890000000000004</v>
      </c>
      <c r="N19" s="74">
        <v>0</v>
      </c>
      <c r="O19" s="73">
        <v>0</v>
      </c>
      <c r="P19" s="74">
        <v>17</v>
      </c>
      <c r="Q19" s="73">
        <v>11.643800000000001</v>
      </c>
      <c r="R19" s="74">
        <v>89</v>
      </c>
      <c r="S19" s="73">
        <v>60.9589</v>
      </c>
      <c r="T19" s="76">
        <v>14</v>
      </c>
      <c r="U19" s="69">
        <v>9.5890000000000004</v>
      </c>
      <c r="V19" s="72">
        <v>20</v>
      </c>
      <c r="W19" s="69">
        <v>10.929</v>
      </c>
      <c r="X19" s="80">
        <v>290</v>
      </c>
      <c r="Y19" s="81">
        <v>100</v>
      </c>
    </row>
    <row r="20" spans="1:25" s="24" customFormat="1" ht="15" customHeight="1" x14ac:dyDescent="0.2">
      <c r="A20" s="22" t="s">
        <v>2</v>
      </c>
      <c r="B20" s="62" t="s">
        <v>30</v>
      </c>
      <c r="C20" s="49">
        <v>179</v>
      </c>
      <c r="D20" s="47">
        <v>28</v>
      </c>
      <c r="E20" s="41">
        <v>15.6425</v>
      </c>
      <c r="F20" s="40">
        <v>151</v>
      </c>
      <c r="G20" s="46">
        <v>84.358000000000004</v>
      </c>
      <c r="H20" s="47">
        <v>7</v>
      </c>
      <c r="I20" s="42">
        <v>4.6357999999999997</v>
      </c>
      <c r="J20" s="43">
        <v>0</v>
      </c>
      <c r="K20" s="42">
        <v>0</v>
      </c>
      <c r="L20" s="44">
        <v>34</v>
      </c>
      <c r="M20" s="42">
        <v>22.5166</v>
      </c>
      <c r="N20" s="43">
        <v>2</v>
      </c>
      <c r="O20" s="42">
        <v>1.3245</v>
      </c>
      <c r="P20" s="43">
        <v>105</v>
      </c>
      <c r="Q20" s="42">
        <v>69.5364</v>
      </c>
      <c r="R20" s="43">
        <v>0</v>
      </c>
      <c r="S20" s="42">
        <v>0</v>
      </c>
      <c r="T20" s="45">
        <v>3</v>
      </c>
      <c r="U20" s="41">
        <v>1.9867999999999999</v>
      </c>
      <c r="V20" s="47">
        <v>6</v>
      </c>
      <c r="W20" s="41">
        <v>3.3519999999999999</v>
      </c>
      <c r="X20" s="25">
        <v>720</v>
      </c>
      <c r="Y20" s="26">
        <v>100</v>
      </c>
    </row>
    <row r="21" spans="1:25" s="24" customFormat="1" ht="15" customHeight="1" x14ac:dyDescent="0.2">
      <c r="A21" s="22" t="s">
        <v>2</v>
      </c>
      <c r="B21" s="65" t="s">
        <v>31</v>
      </c>
      <c r="C21" s="64">
        <v>2360</v>
      </c>
      <c r="D21" s="72">
        <v>205</v>
      </c>
      <c r="E21" s="69">
        <v>8.6864000000000008</v>
      </c>
      <c r="F21" s="71">
        <v>2155</v>
      </c>
      <c r="G21" s="70">
        <v>91.313999999999993</v>
      </c>
      <c r="H21" s="71">
        <v>6</v>
      </c>
      <c r="I21" s="73">
        <v>0.27839999999999998</v>
      </c>
      <c r="J21" s="74">
        <v>14</v>
      </c>
      <c r="K21" s="73">
        <v>0.64964999999999995</v>
      </c>
      <c r="L21" s="75">
        <v>522</v>
      </c>
      <c r="M21" s="73">
        <v>24.2227</v>
      </c>
      <c r="N21" s="74">
        <v>894</v>
      </c>
      <c r="O21" s="73">
        <v>41.484900000000003</v>
      </c>
      <c r="P21" s="74">
        <v>647</v>
      </c>
      <c r="Q21" s="73">
        <v>30.023199999999999</v>
      </c>
      <c r="R21" s="74">
        <v>0</v>
      </c>
      <c r="S21" s="73">
        <v>0</v>
      </c>
      <c r="T21" s="77">
        <v>72</v>
      </c>
      <c r="U21" s="69">
        <v>3.3411</v>
      </c>
      <c r="V21" s="72">
        <v>197</v>
      </c>
      <c r="W21" s="69">
        <v>8.3475000000000001</v>
      </c>
      <c r="X21" s="80">
        <v>4081</v>
      </c>
      <c r="Y21" s="81">
        <v>100</v>
      </c>
    </row>
    <row r="22" spans="1:25" s="24" customFormat="1" ht="15" customHeight="1" x14ac:dyDescent="0.2">
      <c r="A22" s="22" t="s">
        <v>2</v>
      </c>
      <c r="B22" s="62" t="s">
        <v>32</v>
      </c>
      <c r="C22" s="39">
        <v>749</v>
      </c>
      <c r="D22" s="47">
        <v>23</v>
      </c>
      <c r="E22" s="41">
        <v>3.0708000000000002</v>
      </c>
      <c r="F22" s="47">
        <v>726</v>
      </c>
      <c r="G22" s="46">
        <v>96.929000000000002</v>
      </c>
      <c r="H22" s="40">
        <v>2</v>
      </c>
      <c r="I22" s="42">
        <v>0.27550000000000002</v>
      </c>
      <c r="J22" s="43">
        <v>0</v>
      </c>
      <c r="K22" s="42">
        <v>0</v>
      </c>
      <c r="L22" s="43">
        <v>36</v>
      </c>
      <c r="M22" s="42">
        <v>4.9587000000000003</v>
      </c>
      <c r="N22" s="44">
        <v>128</v>
      </c>
      <c r="O22" s="42">
        <v>17.6309</v>
      </c>
      <c r="P22" s="44">
        <v>501</v>
      </c>
      <c r="Q22" s="42">
        <v>69.008300000000006</v>
      </c>
      <c r="R22" s="44">
        <v>0</v>
      </c>
      <c r="S22" s="42">
        <v>0</v>
      </c>
      <c r="T22" s="48">
        <v>59</v>
      </c>
      <c r="U22" s="41">
        <v>8.1266999999999996</v>
      </c>
      <c r="V22" s="47">
        <v>21</v>
      </c>
      <c r="W22" s="41">
        <v>2.8037000000000001</v>
      </c>
      <c r="X22" s="25">
        <v>1879</v>
      </c>
      <c r="Y22" s="26">
        <v>100</v>
      </c>
    </row>
    <row r="23" spans="1:25" s="24" customFormat="1" ht="15" customHeight="1" x14ac:dyDescent="0.2">
      <c r="A23" s="22" t="s">
        <v>2</v>
      </c>
      <c r="B23" s="65" t="s">
        <v>29</v>
      </c>
      <c r="C23" s="64">
        <v>605</v>
      </c>
      <c r="D23" s="71">
        <v>31</v>
      </c>
      <c r="E23" s="69">
        <v>5.1239999999999997</v>
      </c>
      <c r="F23" s="72">
        <v>574</v>
      </c>
      <c r="G23" s="70">
        <v>94.876000000000005</v>
      </c>
      <c r="H23" s="72">
        <v>0</v>
      </c>
      <c r="I23" s="73">
        <v>0</v>
      </c>
      <c r="J23" s="74">
        <v>1</v>
      </c>
      <c r="K23" s="73">
        <v>0.17422000000000001</v>
      </c>
      <c r="L23" s="74">
        <v>37</v>
      </c>
      <c r="M23" s="73">
        <v>6.4459999999999997</v>
      </c>
      <c r="N23" s="74">
        <v>199</v>
      </c>
      <c r="O23" s="73">
        <v>34.668999999999997</v>
      </c>
      <c r="P23" s="74">
        <v>307</v>
      </c>
      <c r="Q23" s="73">
        <v>53.484299999999998</v>
      </c>
      <c r="R23" s="74">
        <v>0</v>
      </c>
      <c r="S23" s="73">
        <v>0</v>
      </c>
      <c r="T23" s="77">
        <v>30</v>
      </c>
      <c r="U23" s="69">
        <v>5.2264999999999997</v>
      </c>
      <c r="V23" s="71">
        <v>39</v>
      </c>
      <c r="W23" s="69">
        <v>6.4462999999999999</v>
      </c>
      <c r="X23" s="80">
        <v>1365</v>
      </c>
      <c r="Y23" s="81">
        <v>100</v>
      </c>
    </row>
    <row r="24" spans="1:25" s="24" customFormat="1" ht="15" customHeight="1" x14ac:dyDescent="0.2">
      <c r="A24" s="22" t="s">
        <v>2</v>
      </c>
      <c r="B24" s="62" t="s">
        <v>33</v>
      </c>
      <c r="C24" s="39">
        <v>513</v>
      </c>
      <c r="D24" s="47">
        <v>25</v>
      </c>
      <c r="E24" s="41">
        <v>4.8733000000000004</v>
      </c>
      <c r="F24" s="40">
        <v>488</v>
      </c>
      <c r="G24" s="46">
        <v>95.126999999999995</v>
      </c>
      <c r="H24" s="47">
        <v>12</v>
      </c>
      <c r="I24" s="42">
        <v>2.4590000000000001</v>
      </c>
      <c r="J24" s="44">
        <v>5</v>
      </c>
      <c r="K24" s="42">
        <v>1.0245899999999999</v>
      </c>
      <c r="L24" s="43">
        <v>72</v>
      </c>
      <c r="M24" s="42">
        <v>14.754099999999999</v>
      </c>
      <c r="N24" s="44">
        <v>103</v>
      </c>
      <c r="O24" s="42">
        <v>21.1066</v>
      </c>
      <c r="P24" s="44">
        <v>269</v>
      </c>
      <c r="Q24" s="42">
        <v>55.122999999999998</v>
      </c>
      <c r="R24" s="44">
        <v>1</v>
      </c>
      <c r="S24" s="42">
        <v>0.2049</v>
      </c>
      <c r="T24" s="48">
        <v>26</v>
      </c>
      <c r="U24" s="41">
        <v>5.3278999999999996</v>
      </c>
      <c r="V24" s="47">
        <v>34</v>
      </c>
      <c r="W24" s="41">
        <v>6.6276999999999999</v>
      </c>
      <c r="X24" s="25">
        <v>1356</v>
      </c>
      <c r="Y24" s="26">
        <v>99.778999999999996</v>
      </c>
    </row>
    <row r="25" spans="1:25" s="24" customFormat="1" ht="15" customHeight="1" x14ac:dyDescent="0.2">
      <c r="A25" s="22" t="s">
        <v>2</v>
      </c>
      <c r="B25" s="65" t="s">
        <v>34</v>
      </c>
      <c r="C25" s="66">
        <v>749</v>
      </c>
      <c r="D25" s="72">
        <v>59</v>
      </c>
      <c r="E25" s="69">
        <v>7.8772000000000002</v>
      </c>
      <c r="F25" s="72">
        <v>690</v>
      </c>
      <c r="G25" s="70">
        <v>92.123000000000005</v>
      </c>
      <c r="H25" s="72">
        <v>0</v>
      </c>
      <c r="I25" s="73">
        <v>0</v>
      </c>
      <c r="J25" s="74">
        <v>0</v>
      </c>
      <c r="K25" s="73">
        <v>0</v>
      </c>
      <c r="L25" s="74">
        <v>23</v>
      </c>
      <c r="M25" s="73">
        <v>3.3332999999999999</v>
      </c>
      <c r="N25" s="74">
        <v>153</v>
      </c>
      <c r="O25" s="73">
        <v>22.1739</v>
      </c>
      <c r="P25" s="75">
        <v>494</v>
      </c>
      <c r="Q25" s="73">
        <v>71.594200000000001</v>
      </c>
      <c r="R25" s="74">
        <v>0</v>
      </c>
      <c r="S25" s="73">
        <v>0</v>
      </c>
      <c r="T25" s="77">
        <v>20</v>
      </c>
      <c r="U25" s="69">
        <v>2.8986000000000001</v>
      </c>
      <c r="V25" s="72">
        <v>9</v>
      </c>
      <c r="W25" s="69">
        <v>1.2016</v>
      </c>
      <c r="X25" s="80">
        <v>1407</v>
      </c>
      <c r="Y25" s="81">
        <v>100</v>
      </c>
    </row>
    <row r="26" spans="1:25" s="24" customFormat="1" ht="15" customHeight="1" x14ac:dyDescent="0.2">
      <c r="A26" s="22" t="s">
        <v>2</v>
      </c>
      <c r="B26" s="62" t="s">
        <v>35</v>
      </c>
      <c r="C26" s="39">
        <v>545</v>
      </c>
      <c r="D26" s="40">
        <v>181</v>
      </c>
      <c r="E26" s="41">
        <v>33.210999999999999</v>
      </c>
      <c r="F26" s="40">
        <v>364</v>
      </c>
      <c r="G26" s="46">
        <v>66.789000000000001</v>
      </c>
      <c r="H26" s="40">
        <v>3</v>
      </c>
      <c r="I26" s="42">
        <v>0.82420000000000004</v>
      </c>
      <c r="J26" s="43">
        <v>0</v>
      </c>
      <c r="K26" s="42">
        <v>0</v>
      </c>
      <c r="L26" s="43">
        <v>3</v>
      </c>
      <c r="M26" s="42">
        <v>0.82420000000000004</v>
      </c>
      <c r="N26" s="44">
        <v>266</v>
      </c>
      <c r="O26" s="42">
        <v>73.076899999999995</v>
      </c>
      <c r="P26" s="44">
        <v>86</v>
      </c>
      <c r="Q26" s="42">
        <v>23.6264</v>
      </c>
      <c r="R26" s="43">
        <v>0</v>
      </c>
      <c r="S26" s="42">
        <v>0</v>
      </c>
      <c r="T26" s="48">
        <v>6</v>
      </c>
      <c r="U26" s="41">
        <v>1.6484000000000001</v>
      </c>
      <c r="V26" s="40">
        <v>2</v>
      </c>
      <c r="W26" s="41">
        <v>0.36699999999999999</v>
      </c>
      <c r="X26" s="25">
        <v>1367</v>
      </c>
      <c r="Y26" s="26">
        <v>100</v>
      </c>
    </row>
    <row r="27" spans="1:25" s="24" customFormat="1" ht="15" customHeight="1" x14ac:dyDescent="0.2">
      <c r="A27" s="22" t="s">
        <v>2</v>
      </c>
      <c r="B27" s="65" t="s">
        <v>38</v>
      </c>
      <c r="C27" s="66">
        <v>263</v>
      </c>
      <c r="D27" s="71">
        <v>24</v>
      </c>
      <c r="E27" s="69">
        <v>9.1255000000000006</v>
      </c>
      <c r="F27" s="72">
        <v>239</v>
      </c>
      <c r="G27" s="70">
        <v>90.875</v>
      </c>
      <c r="H27" s="71">
        <v>1</v>
      </c>
      <c r="I27" s="73">
        <v>0.41839999999999999</v>
      </c>
      <c r="J27" s="74">
        <v>2</v>
      </c>
      <c r="K27" s="73">
        <v>0.83682000000000001</v>
      </c>
      <c r="L27" s="74">
        <v>4</v>
      </c>
      <c r="M27" s="73">
        <v>1.6736</v>
      </c>
      <c r="N27" s="74">
        <v>6</v>
      </c>
      <c r="O27" s="73">
        <v>2.5105</v>
      </c>
      <c r="P27" s="75">
        <v>225</v>
      </c>
      <c r="Q27" s="73">
        <v>94.142300000000006</v>
      </c>
      <c r="R27" s="74">
        <v>0</v>
      </c>
      <c r="S27" s="73">
        <v>0</v>
      </c>
      <c r="T27" s="77">
        <v>1</v>
      </c>
      <c r="U27" s="69">
        <v>0.41839999999999999</v>
      </c>
      <c r="V27" s="71">
        <v>7</v>
      </c>
      <c r="W27" s="69">
        <v>2.6616</v>
      </c>
      <c r="X27" s="80">
        <v>589</v>
      </c>
      <c r="Y27" s="81">
        <v>100</v>
      </c>
    </row>
    <row r="28" spans="1:25" s="24" customFormat="1" ht="15" customHeight="1" x14ac:dyDescent="0.2">
      <c r="A28" s="22" t="s">
        <v>2</v>
      </c>
      <c r="B28" s="62" t="s">
        <v>37</v>
      </c>
      <c r="C28" s="49">
        <v>1107</v>
      </c>
      <c r="D28" s="40">
        <v>142</v>
      </c>
      <c r="E28" s="41">
        <v>12.827500000000001</v>
      </c>
      <c r="F28" s="47">
        <v>965</v>
      </c>
      <c r="G28" s="46">
        <v>87.173000000000002</v>
      </c>
      <c r="H28" s="47">
        <v>4</v>
      </c>
      <c r="I28" s="42">
        <v>0.41449999999999998</v>
      </c>
      <c r="J28" s="44">
        <v>4</v>
      </c>
      <c r="K28" s="42">
        <v>0.41450999999999999</v>
      </c>
      <c r="L28" s="44">
        <v>99</v>
      </c>
      <c r="M28" s="42">
        <v>10.2591</v>
      </c>
      <c r="N28" s="44">
        <v>597</v>
      </c>
      <c r="O28" s="42">
        <v>61.865299999999998</v>
      </c>
      <c r="P28" s="43">
        <v>222</v>
      </c>
      <c r="Q28" s="42">
        <v>23.005199999999999</v>
      </c>
      <c r="R28" s="44">
        <v>1</v>
      </c>
      <c r="S28" s="42">
        <v>0.1036</v>
      </c>
      <c r="T28" s="45">
        <v>38</v>
      </c>
      <c r="U28" s="41">
        <v>3.9378000000000002</v>
      </c>
      <c r="V28" s="40">
        <v>32</v>
      </c>
      <c r="W28" s="41">
        <v>2.8906999999999998</v>
      </c>
      <c r="X28" s="25">
        <v>1434</v>
      </c>
      <c r="Y28" s="26">
        <v>100</v>
      </c>
    </row>
    <row r="29" spans="1:25" s="24" customFormat="1" ht="15" customHeight="1" x14ac:dyDescent="0.2">
      <c r="A29" s="22" t="s">
        <v>2</v>
      </c>
      <c r="B29" s="65" t="s">
        <v>36</v>
      </c>
      <c r="C29" s="64">
        <v>434</v>
      </c>
      <c r="D29" s="72">
        <v>38</v>
      </c>
      <c r="E29" s="69">
        <v>8.7558000000000007</v>
      </c>
      <c r="F29" s="72">
        <v>396</v>
      </c>
      <c r="G29" s="70">
        <v>91.244</v>
      </c>
      <c r="H29" s="72">
        <v>1</v>
      </c>
      <c r="I29" s="73">
        <v>0.2525</v>
      </c>
      <c r="J29" s="74">
        <v>6</v>
      </c>
      <c r="K29" s="73">
        <v>1.51515</v>
      </c>
      <c r="L29" s="75">
        <v>149</v>
      </c>
      <c r="M29" s="73">
        <v>37.626300000000001</v>
      </c>
      <c r="N29" s="74">
        <v>44</v>
      </c>
      <c r="O29" s="73">
        <v>11.1111</v>
      </c>
      <c r="P29" s="75">
        <v>184</v>
      </c>
      <c r="Q29" s="73">
        <v>46.464599999999997</v>
      </c>
      <c r="R29" s="74">
        <v>1</v>
      </c>
      <c r="S29" s="73">
        <v>0.2525</v>
      </c>
      <c r="T29" s="77">
        <v>11</v>
      </c>
      <c r="U29" s="69">
        <v>2.7778</v>
      </c>
      <c r="V29" s="72">
        <v>44</v>
      </c>
      <c r="W29" s="69">
        <v>10.138199999999999</v>
      </c>
      <c r="X29" s="80">
        <v>1873</v>
      </c>
      <c r="Y29" s="81">
        <v>100</v>
      </c>
    </row>
    <row r="30" spans="1:25" s="24" customFormat="1" ht="15" customHeight="1" x14ac:dyDescent="0.2">
      <c r="A30" s="22" t="s">
        <v>2</v>
      </c>
      <c r="B30" s="62" t="s">
        <v>39</v>
      </c>
      <c r="C30" s="39">
        <v>791</v>
      </c>
      <c r="D30" s="40">
        <v>30</v>
      </c>
      <c r="E30" s="41">
        <v>3.7927</v>
      </c>
      <c r="F30" s="47">
        <v>761</v>
      </c>
      <c r="G30" s="46">
        <v>96.206999999999994</v>
      </c>
      <c r="H30" s="47">
        <v>14</v>
      </c>
      <c r="I30" s="42">
        <v>1.8396999999999999</v>
      </c>
      <c r="J30" s="43">
        <v>3</v>
      </c>
      <c r="K30" s="42">
        <v>0.39422000000000001</v>
      </c>
      <c r="L30" s="44">
        <v>47</v>
      </c>
      <c r="M30" s="42">
        <v>6.1760999999999999</v>
      </c>
      <c r="N30" s="44">
        <v>180</v>
      </c>
      <c r="O30" s="42">
        <v>23.653099999999998</v>
      </c>
      <c r="P30" s="44">
        <v>491</v>
      </c>
      <c r="Q30" s="42">
        <v>64.520399999999995</v>
      </c>
      <c r="R30" s="44">
        <v>0</v>
      </c>
      <c r="S30" s="42">
        <v>0</v>
      </c>
      <c r="T30" s="45">
        <v>26</v>
      </c>
      <c r="U30" s="41">
        <v>3.4165999999999999</v>
      </c>
      <c r="V30" s="40">
        <v>5</v>
      </c>
      <c r="W30" s="41">
        <v>0.6321</v>
      </c>
      <c r="X30" s="25">
        <v>3616</v>
      </c>
      <c r="Y30" s="26">
        <v>99.971999999999994</v>
      </c>
    </row>
    <row r="31" spans="1:25" s="24" customFormat="1" ht="15" customHeight="1" x14ac:dyDescent="0.2">
      <c r="A31" s="22" t="s">
        <v>2</v>
      </c>
      <c r="B31" s="65" t="s">
        <v>40</v>
      </c>
      <c r="C31" s="66">
        <v>1870</v>
      </c>
      <c r="D31" s="72">
        <v>94</v>
      </c>
      <c r="E31" s="69">
        <v>5.0266999999999999</v>
      </c>
      <c r="F31" s="71">
        <v>1776</v>
      </c>
      <c r="G31" s="70">
        <v>94.972999999999999</v>
      </c>
      <c r="H31" s="72">
        <v>82</v>
      </c>
      <c r="I31" s="73">
        <v>4.6170999999999998</v>
      </c>
      <c r="J31" s="75">
        <v>19</v>
      </c>
      <c r="K31" s="73">
        <v>1.06982</v>
      </c>
      <c r="L31" s="74">
        <v>150</v>
      </c>
      <c r="M31" s="73">
        <v>8.4459</v>
      </c>
      <c r="N31" s="75">
        <v>692</v>
      </c>
      <c r="O31" s="73">
        <v>38.963999999999999</v>
      </c>
      <c r="P31" s="74">
        <v>739</v>
      </c>
      <c r="Q31" s="73">
        <v>41.610399999999998</v>
      </c>
      <c r="R31" s="74">
        <v>0</v>
      </c>
      <c r="S31" s="73">
        <v>0</v>
      </c>
      <c r="T31" s="76">
        <v>94</v>
      </c>
      <c r="U31" s="69">
        <v>5.2927999999999997</v>
      </c>
      <c r="V31" s="72">
        <v>106</v>
      </c>
      <c r="W31" s="69">
        <v>5.6684000000000001</v>
      </c>
      <c r="X31" s="80">
        <v>2170</v>
      </c>
      <c r="Y31" s="81">
        <v>99.861999999999995</v>
      </c>
    </row>
    <row r="32" spans="1:25" s="24" customFormat="1" ht="15" customHeight="1" x14ac:dyDescent="0.2">
      <c r="A32" s="22" t="s">
        <v>2</v>
      </c>
      <c r="B32" s="62" t="s">
        <v>42</v>
      </c>
      <c r="C32" s="39">
        <v>229</v>
      </c>
      <c r="D32" s="47">
        <v>4</v>
      </c>
      <c r="E32" s="41">
        <v>1.7466999999999999</v>
      </c>
      <c r="F32" s="40">
        <v>225</v>
      </c>
      <c r="G32" s="46">
        <v>98.253</v>
      </c>
      <c r="H32" s="40">
        <v>1</v>
      </c>
      <c r="I32" s="42">
        <v>0.44440000000000002</v>
      </c>
      <c r="J32" s="44">
        <v>0</v>
      </c>
      <c r="K32" s="42">
        <v>0</v>
      </c>
      <c r="L32" s="44">
        <v>2</v>
      </c>
      <c r="M32" s="42">
        <v>0.88890000000000002</v>
      </c>
      <c r="N32" s="44">
        <v>123</v>
      </c>
      <c r="O32" s="42">
        <v>54.666699999999999</v>
      </c>
      <c r="P32" s="43">
        <v>97</v>
      </c>
      <c r="Q32" s="42">
        <v>43.1111</v>
      </c>
      <c r="R32" s="43">
        <v>0</v>
      </c>
      <c r="S32" s="42">
        <v>0</v>
      </c>
      <c r="T32" s="48">
        <v>2</v>
      </c>
      <c r="U32" s="41">
        <v>0.88890000000000002</v>
      </c>
      <c r="V32" s="47">
        <v>2</v>
      </c>
      <c r="W32" s="41">
        <v>0.87339999999999995</v>
      </c>
      <c r="X32" s="25">
        <v>978</v>
      </c>
      <c r="Y32" s="26">
        <v>100</v>
      </c>
    </row>
    <row r="33" spans="1:25" s="24" customFormat="1" ht="15" customHeight="1" x14ac:dyDescent="0.2">
      <c r="A33" s="22" t="s">
        <v>2</v>
      </c>
      <c r="B33" s="65" t="s">
        <v>41</v>
      </c>
      <c r="C33" s="64">
        <v>1171</v>
      </c>
      <c r="D33" s="71">
        <v>60</v>
      </c>
      <c r="E33" s="69">
        <v>5.1238000000000001</v>
      </c>
      <c r="F33" s="71">
        <v>1111</v>
      </c>
      <c r="G33" s="70">
        <v>94.876000000000005</v>
      </c>
      <c r="H33" s="71">
        <v>3</v>
      </c>
      <c r="I33" s="73">
        <v>0.27</v>
      </c>
      <c r="J33" s="74">
        <v>3</v>
      </c>
      <c r="K33" s="73">
        <v>0.27002999999999999</v>
      </c>
      <c r="L33" s="75">
        <v>35</v>
      </c>
      <c r="M33" s="73">
        <v>3.1503000000000001</v>
      </c>
      <c r="N33" s="74">
        <v>349</v>
      </c>
      <c r="O33" s="73">
        <v>31.4131</v>
      </c>
      <c r="P33" s="74">
        <v>677</v>
      </c>
      <c r="Q33" s="73">
        <v>60.936100000000003</v>
      </c>
      <c r="R33" s="75">
        <v>0</v>
      </c>
      <c r="S33" s="73">
        <v>0</v>
      </c>
      <c r="T33" s="77">
        <v>44</v>
      </c>
      <c r="U33" s="69">
        <v>3.9603999999999999</v>
      </c>
      <c r="V33" s="71">
        <v>5</v>
      </c>
      <c r="W33" s="69">
        <v>0.42699999999999999</v>
      </c>
      <c r="X33" s="80">
        <v>2372</v>
      </c>
      <c r="Y33" s="81">
        <v>100</v>
      </c>
    </row>
    <row r="34" spans="1:25" s="24" customFormat="1" ht="15" customHeight="1" x14ac:dyDescent="0.2">
      <c r="A34" s="22" t="s">
        <v>2</v>
      </c>
      <c r="B34" s="62" t="s">
        <v>43</v>
      </c>
      <c r="C34" s="49">
        <v>233</v>
      </c>
      <c r="D34" s="47">
        <v>16</v>
      </c>
      <c r="E34" s="41">
        <v>6.867</v>
      </c>
      <c r="F34" s="47">
        <v>217</v>
      </c>
      <c r="G34" s="46">
        <v>93.132999999999996</v>
      </c>
      <c r="H34" s="40">
        <v>62</v>
      </c>
      <c r="I34" s="42">
        <v>28.571400000000001</v>
      </c>
      <c r="J34" s="44">
        <v>1</v>
      </c>
      <c r="K34" s="42">
        <v>0.46083000000000002</v>
      </c>
      <c r="L34" s="43">
        <v>7</v>
      </c>
      <c r="M34" s="42">
        <v>3.2258</v>
      </c>
      <c r="N34" s="44">
        <v>6</v>
      </c>
      <c r="O34" s="42">
        <v>2.7650000000000001</v>
      </c>
      <c r="P34" s="43">
        <v>134</v>
      </c>
      <c r="Q34" s="42">
        <v>61.751199999999997</v>
      </c>
      <c r="R34" s="43">
        <v>1</v>
      </c>
      <c r="S34" s="42">
        <v>0.46079999999999999</v>
      </c>
      <c r="T34" s="45">
        <v>6</v>
      </c>
      <c r="U34" s="41">
        <v>2.7650000000000001</v>
      </c>
      <c r="V34" s="47">
        <v>14</v>
      </c>
      <c r="W34" s="41">
        <v>6.0086000000000004</v>
      </c>
      <c r="X34" s="25">
        <v>825</v>
      </c>
      <c r="Y34" s="26">
        <v>100</v>
      </c>
    </row>
    <row r="35" spans="1:25" s="24" customFormat="1" ht="15" customHeight="1" x14ac:dyDescent="0.2">
      <c r="A35" s="22" t="s">
        <v>2</v>
      </c>
      <c r="B35" s="65" t="s">
        <v>46</v>
      </c>
      <c r="C35" s="66">
        <v>361</v>
      </c>
      <c r="D35" s="71">
        <v>15</v>
      </c>
      <c r="E35" s="69">
        <v>4.1551</v>
      </c>
      <c r="F35" s="71">
        <v>346</v>
      </c>
      <c r="G35" s="70">
        <v>95.844999999999999</v>
      </c>
      <c r="H35" s="71">
        <v>10</v>
      </c>
      <c r="I35" s="73">
        <v>2.8902000000000001</v>
      </c>
      <c r="J35" s="74">
        <v>0</v>
      </c>
      <c r="K35" s="73">
        <v>0</v>
      </c>
      <c r="L35" s="75">
        <v>61</v>
      </c>
      <c r="M35" s="73">
        <v>17.630099999999999</v>
      </c>
      <c r="N35" s="74">
        <v>57</v>
      </c>
      <c r="O35" s="73">
        <v>16.474</v>
      </c>
      <c r="P35" s="75">
        <v>202</v>
      </c>
      <c r="Q35" s="73">
        <v>58.381500000000003</v>
      </c>
      <c r="R35" s="74">
        <v>0</v>
      </c>
      <c r="S35" s="73">
        <v>0</v>
      </c>
      <c r="T35" s="77">
        <v>16</v>
      </c>
      <c r="U35" s="69">
        <v>4.6242999999999999</v>
      </c>
      <c r="V35" s="71">
        <v>3</v>
      </c>
      <c r="W35" s="69">
        <v>0.83099999999999996</v>
      </c>
      <c r="X35" s="80">
        <v>1064</v>
      </c>
      <c r="Y35" s="81">
        <v>100</v>
      </c>
    </row>
    <row r="36" spans="1:25" s="24" customFormat="1" ht="15" customHeight="1" x14ac:dyDescent="0.2">
      <c r="A36" s="22" t="s">
        <v>2</v>
      </c>
      <c r="B36" s="62" t="s">
        <v>50</v>
      </c>
      <c r="C36" s="49">
        <v>596</v>
      </c>
      <c r="D36" s="47">
        <v>32</v>
      </c>
      <c r="E36" s="41">
        <v>5.3691000000000004</v>
      </c>
      <c r="F36" s="40">
        <v>564</v>
      </c>
      <c r="G36" s="46">
        <v>94.631</v>
      </c>
      <c r="H36" s="47">
        <v>17</v>
      </c>
      <c r="I36" s="42">
        <v>3.0142000000000002</v>
      </c>
      <c r="J36" s="44">
        <v>1</v>
      </c>
      <c r="K36" s="42">
        <v>0.17730000000000001</v>
      </c>
      <c r="L36" s="44">
        <v>170</v>
      </c>
      <c r="M36" s="42">
        <v>30.1418</v>
      </c>
      <c r="N36" s="43">
        <v>126</v>
      </c>
      <c r="O36" s="42">
        <v>22.340399999999999</v>
      </c>
      <c r="P36" s="43">
        <v>225</v>
      </c>
      <c r="Q36" s="42">
        <v>39.893599999999999</v>
      </c>
      <c r="R36" s="44">
        <v>8</v>
      </c>
      <c r="S36" s="42">
        <v>1.4184000000000001</v>
      </c>
      <c r="T36" s="48">
        <v>17</v>
      </c>
      <c r="U36" s="41">
        <v>3.0142000000000002</v>
      </c>
      <c r="V36" s="47">
        <v>85</v>
      </c>
      <c r="W36" s="41">
        <v>14.261699999999999</v>
      </c>
      <c r="X36" s="25">
        <v>658</v>
      </c>
      <c r="Y36" s="26">
        <v>100</v>
      </c>
    </row>
    <row r="37" spans="1:25" s="24" customFormat="1" ht="15" customHeight="1" x14ac:dyDescent="0.2">
      <c r="A37" s="22" t="s">
        <v>2</v>
      </c>
      <c r="B37" s="65" t="s">
        <v>47</v>
      </c>
      <c r="C37" s="64">
        <v>375</v>
      </c>
      <c r="D37" s="71">
        <v>61</v>
      </c>
      <c r="E37" s="69">
        <v>16.2667</v>
      </c>
      <c r="F37" s="72">
        <v>314</v>
      </c>
      <c r="G37" s="70">
        <v>83.733000000000004</v>
      </c>
      <c r="H37" s="72">
        <v>0</v>
      </c>
      <c r="I37" s="73">
        <v>0</v>
      </c>
      <c r="J37" s="74">
        <v>0</v>
      </c>
      <c r="K37" s="73">
        <v>0</v>
      </c>
      <c r="L37" s="74">
        <v>8</v>
      </c>
      <c r="M37" s="73">
        <v>2.5478000000000001</v>
      </c>
      <c r="N37" s="74">
        <v>10</v>
      </c>
      <c r="O37" s="73">
        <v>3.1846999999999999</v>
      </c>
      <c r="P37" s="74">
        <v>294</v>
      </c>
      <c r="Q37" s="73">
        <v>93.630600000000001</v>
      </c>
      <c r="R37" s="75">
        <v>0</v>
      </c>
      <c r="S37" s="73">
        <v>0</v>
      </c>
      <c r="T37" s="77">
        <v>2</v>
      </c>
      <c r="U37" s="69">
        <v>0.63690000000000002</v>
      </c>
      <c r="V37" s="71">
        <v>22</v>
      </c>
      <c r="W37" s="69">
        <v>5.8666999999999998</v>
      </c>
      <c r="X37" s="80">
        <v>483</v>
      </c>
      <c r="Y37" s="81">
        <v>100</v>
      </c>
    </row>
    <row r="38" spans="1:25" s="24" customFormat="1" ht="15" customHeight="1" x14ac:dyDescent="0.2">
      <c r="A38" s="22" t="s">
        <v>2</v>
      </c>
      <c r="B38" s="62" t="s">
        <v>48</v>
      </c>
      <c r="C38" s="39">
        <v>910</v>
      </c>
      <c r="D38" s="47">
        <v>35</v>
      </c>
      <c r="E38" s="41">
        <v>3.8462000000000001</v>
      </c>
      <c r="F38" s="40">
        <v>875</v>
      </c>
      <c r="G38" s="46">
        <v>96.153999999999996</v>
      </c>
      <c r="H38" s="40">
        <v>1</v>
      </c>
      <c r="I38" s="42">
        <v>0.1143</v>
      </c>
      <c r="J38" s="44">
        <v>7</v>
      </c>
      <c r="K38" s="42">
        <v>0.8</v>
      </c>
      <c r="L38" s="44">
        <v>232</v>
      </c>
      <c r="M38" s="42">
        <v>26.514299999999999</v>
      </c>
      <c r="N38" s="44">
        <v>309</v>
      </c>
      <c r="O38" s="42">
        <v>35.314300000000003</v>
      </c>
      <c r="P38" s="44">
        <v>303</v>
      </c>
      <c r="Q38" s="42">
        <v>34.628599999999999</v>
      </c>
      <c r="R38" s="44">
        <v>0</v>
      </c>
      <c r="S38" s="42">
        <v>0</v>
      </c>
      <c r="T38" s="45">
        <v>23</v>
      </c>
      <c r="U38" s="41">
        <v>2.6286</v>
      </c>
      <c r="V38" s="47">
        <v>14</v>
      </c>
      <c r="W38" s="41">
        <v>1.5385</v>
      </c>
      <c r="X38" s="25">
        <v>2577</v>
      </c>
      <c r="Y38" s="26">
        <v>100</v>
      </c>
    </row>
    <row r="39" spans="1:25" s="24" customFormat="1" ht="15" customHeight="1" x14ac:dyDescent="0.2">
      <c r="A39" s="22" t="s">
        <v>2</v>
      </c>
      <c r="B39" s="65" t="s">
        <v>49</v>
      </c>
      <c r="C39" s="64">
        <v>250</v>
      </c>
      <c r="D39" s="72">
        <v>4</v>
      </c>
      <c r="E39" s="69">
        <v>1.6</v>
      </c>
      <c r="F39" s="72">
        <v>246</v>
      </c>
      <c r="G39" s="70">
        <v>98.4</v>
      </c>
      <c r="H39" s="71">
        <v>87</v>
      </c>
      <c r="I39" s="73">
        <v>35.365900000000003</v>
      </c>
      <c r="J39" s="74">
        <v>1</v>
      </c>
      <c r="K39" s="73">
        <v>0.40649999999999997</v>
      </c>
      <c r="L39" s="75">
        <v>101</v>
      </c>
      <c r="M39" s="73">
        <v>41.056899999999999</v>
      </c>
      <c r="N39" s="74">
        <v>1</v>
      </c>
      <c r="O39" s="73">
        <v>0.40649999999999997</v>
      </c>
      <c r="P39" s="75">
        <v>55</v>
      </c>
      <c r="Q39" s="73">
        <v>22.357700000000001</v>
      </c>
      <c r="R39" s="74">
        <v>0</v>
      </c>
      <c r="S39" s="73">
        <v>0</v>
      </c>
      <c r="T39" s="77">
        <v>1</v>
      </c>
      <c r="U39" s="69">
        <v>0.40649999999999997</v>
      </c>
      <c r="V39" s="72">
        <v>72</v>
      </c>
      <c r="W39" s="69">
        <v>28.8</v>
      </c>
      <c r="X39" s="80">
        <v>880</v>
      </c>
      <c r="Y39" s="81">
        <v>100</v>
      </c>
    </row>
    <row r="40" spans="1:25" s="24" customFormat="1" ht="15" customHeight="1" x14ac:dyDescent="0.2">
      <c r="A40" s="22" t="s">
        <v>2</v>
      </c>
      <c r="B40" s="62" t="s">
        <v>51</v>
      </c>
      <c r="C40" s="49">
        <v>2288</v>
      </c>
      <c r="D40" s="47">
        <v>95</v>
      </c>
      <c r="E40" s="41">
        <v>4.1520999999999999</v>
      </c>
      <c r="F40" s="40">
        <v>2193</v>
      </c>
      <c r="G40" s="46">
        <v>95.847999999999999</v>
      </c>
      <c r="H40" s="40">
        <v>12</v>
      </c>
      <c r="I40" s="42">
        <v>0.54720000000000002</v>
      </c>
      <c r="J40" s="44">
        <v>19</v>
      </c>
      <c r="K40" s="42">
        <v>0.86638999999999999</v>
      </c>
      <c r="L40" s="44">
        <v>573</v>
      </c>
      <c r="M40" s="42">
        <v>26.128599999999999</v>
      </c>
      <c r="N40" s="43">
        <v>869</v>
      </c>
      <c r="O40" s="42">
        <v>39.626100000000001</v>
      </c>
      <c r="P40" s="43">
        <v>696</v>
      </c>
      <c r="Q40" s="42">
        <v>31.737300000000001</v>
      </c>
      <c r="R40" s="44">
        <v>0</v>
      </c>
      <c r="S40" s="42">
        <v>0</v>
      </c>
      <c r="T40" s="45">
        <v>24</v>
      </c>
      <c r="U40" s="41">
        <v>1.0944</v>
      </c>
      <c r="V40" s="47">
        <v>143</v>
      </c>
      <c r="W40" s="41">
        <v>6.25</v>
      </c>
      <c r="X40" s="25">
        <v>4916</v>
      </c>
      <c r="Y40" s="26">
        <v>99.653999999999996</v>
      </c>
    </row>
    <row r="41" spans="1:25" s="24" customFormat="1" ht="15" customHeight="1" x14ac:dyDescent="0.2">
      <c r="A41" s="22" t="s">
        <v>2</v>
      </c>
      <c r="B41" s="65" t="s">
        <v>44</v>
      </c>
      <c r="C41" s="64">
        <v>1728</v>
      </c>
      <c r="D41" s="72">
        <v>89</v>
      </c>
      <c r="E41" s="69">
        <v>5.1505000000000001</v>
      </c>
      <c r="F41" s="71">
        <v>1639</v>
      </c>
      <c r="G41" s="70">
        <v>94.85</v>
      </c>
      <c r="H41" s="71">
        <v>10</v>
      </c>
      <c r="I41" s="73">
        <v>0.61009999999999998</v>
      </c>
      <c r="J41" s="74">
        <v>5</v>
      </c>
      <c r="K41" s="73">
        <v>0.30506</v>
      </c>
      <c r="L41" s="74">
        <v>171</v>
      </c>
      <c r="M41" s="73">
        <v>10.433199999999999</v>
      </c>
      <c r="N41" s="74">
        <v>908</v>
      </c>
      <c r="O41" s="73">
        <v>55.3996</v>
      </c>
      <c r="P41" s="75">
        <v>459</v>
      </c>
      <c r="Q41" s="73">
        <v>28.004899999999999</v>
      </c>
      <c r="R41" s="75">
        <v>1</v>
      </c>
      <c r="S41" s="73">
        <v>6.0999999999999999E-2</v>
      </c>
      <c r="T41" s="76">
        <v>85</v>
      </c>
      <c r="U41" s="69">
        <v>5.1860999999999997</v>
      </c>
      <c r="V41" s="72">
        <v>97</v>
      </c>
      <c r="W41" s="69">
        <v>5.6134000000000004</v>
      </c>
      <c r="X41" s="80">
        <v>2618</v>
      </c>
      <c r="Y41" s="81">
        <v>100</v>
      </c>
    </row>
    <row r="42" spans="1:25" s="24" customFormat="1" ht="15" customHeight="1" x14ac:dyDescent="0.2">
      <c r="A42" s="22" t="s">
        <v>2</v>
      </c>
      <c r="B42" s="62" t="s">
        <v>45</v>
      </c>
      <c r="C42" s="49">
        <v>139</v>
      </c>
      <c r="D42" s="47">
        <v>15</v>
      </c>
      <c r="E42" s="41">
        <v>10.791399999999999</v>
      </c>
      <c r="F42" s="40">
        <v>124</v>
      </c>
      <c r="G42" s="46">
        <v>89.209000000000003</v>
      </c>
      <c r="H42" s="40">
        <v>21</v>
      </c>
      <c r="I42" s="42">
        <v>16.935500000000001</v>
      </c>
      <c r="J42" s="44">
        <v>1</v>
      </c>
      <c r="K42" s="42">
        <v>0.80645</v>
      </c>
      <c r="L42" s="44">
        <v>5</v>
      </c>
      <c r="M42" s="42">
        <v>4.0323000000000002</v>
      </c>
      <c r="N42" s="43">
        <v>8</v>
      </c>
      <c r="O42" s="42">
        <v>6.4516</v>
      </c>
      <c r="P42" s="43">
        <v>89</v>
      </c>
      <c r="Q42" s="42">
        <v>71.774199999999993</v>
      </c>
      <c r="R42" s="43">
        <v>0</v>
      </c>
      <c r="S42" s="42">
        <v>0</v>
      </c>
      <c r="T42" s="45">
        <v>0</v>
      </c>
      <c r="U42" s="41">
        <v>0</v>
      </c>
      <c r="V42" s="47">
        <v>14</v>
      </c>
      <c r="W42" s="41">
        <v>10.071899999999999</v>
      </c>
      <c r="X42" s="25">
        <v>481</v>
      </c>
      <c r="Y42" s="26">
        <v>100</v>
      </c>
    </row>
    <row r="43" spans="1:25" s="24" customFormat="1" ht="15" customHeight="1" x14ac:dyDescent="0.2">
      <c r="A43" s="22" t="s">
        <v>2</v>
      </c>
      <c r="B43" s="65" t="s">
        <v>52</v>
      </c>
      <c r="C43" s="64">
        <v>846</v>
      </c>
      <c r="D43" s="71">
        <v>53</v>
      </c>
      <c r="E43" s="69">
        <v>6.2648000000000001</v>
      </c>
      <c r="F43" s="71">
        <v>793</v>
      </c>
      <c r="G43" s="70">
        <v>93.734999999999999</v>
      </c>
      <c r="H43" s="72">
        <v>0</v>
      </c>
      <c r="I43" s="73">
        <v>0</v>
      </c>
      <c r="J43" s="74">
        <v>6</v>
      </c>
      <c r="K43" s="73">
        <v>0.75661999999999996</v>
      </c>
      <c r="L43" s="75">
        <v>24</v>
      </c>
      <c r="M43" s="73">
        <v>3.0265</v>
      </c>
      <c r="N43" s="74">
        <v>250</v>
      </c>
      <c r="O43" s="73">
        <v>31.5259</v>
      </c>
      <c r="P43" s="74">
        <v>472</v>
      </c>
      <c r="Q43" s="73">
        <v>59.520800000000001</v>
      </c>
      <c r="R43" s="74">
        <v>0</v>
      </c>
      <c r="S43" s="73">
        <v>0</v>
      </c>
      <c r="T43" s="76">
        <v>41</v>
      </c>
      <c r="U43" s="69">
        <v>5.1702000000000004</v>
      </c>
      <c r="V43" s="71">
        <v>22</v>
      </c>
      <c r="W43" s="69">
        <v>2.6004999999999998</v>
      </c>
      <c r="X43" s="80">
        <v>3631</v>
      </c>
      <c r="Y43" s="81">
        <v>100</v>
      </c>
    </row>
    <row r="44" spans="1:25" s="24" customFormat="1" ht="15" customHeight="1" x14ac:dyDescent="0.2">
      <c r="A44" s="22" t="s">
        <v>2</v>
      </c>
      <c r="B44" s="62" t="s">
        <v>53</v>
      </c>
      <c r="C44" s="39">
        <v>844</v>
      </c>
      <c r="D44" s="47">
        <v>57</v>
      </c>
      <c r="E44" s="41">
        <v>6.7535999999999996</v>
      </c>
      <c r="F44" s="47">
        <v>787</v>
      </c>
      <c r="G44" s="46">
        <v>93.245999999999995</v>
      </c>
      <c r="H44" s="40">
        <v>116</v>
      </c>
      <c r="I44" s="42">
        <v>14.7395</v>
      </c>
      <c r="J44" s="43">
        <v>4</v>
      </c>
      <c r="K44" s="42">
        <v>0.50826000000000005</v>
      </c>
      <c r="L44" s="44">
        <v>61</v>
      </c>
      <c r="M44" s="42">
        <v>7.7510000000000003</v>
      </c>
      <c r="N44" s="44">
        <v>180</v>
      </c>
      <c r="O44" s="42">
        <v>22.871700000000001</v>
      </c>
      <c r="P44" s="44">
        <v>350</v>
      </c>
      <c r="Q44" s="42">
        <v>44.472700000000003</v>
      </c>
      <c r="R44" s="43">
        <v>4</v>
      </c>
      <c r="S44" s="42">
        <v>0.50829999999999997</v>
      </c>
      <c r="T44" s="48">
        <v>72</v>
      </c>
      <c r="U44" s="41">
        <v>9.1486999999999998</v>
      </c>
      <c r="V44" s="47">
        <v>43</v>
      </c>
      <c r="W44" s="41">
        <v>5.0948000000000002</v>
      </c>
      <c r="X44" s="25">
        <v>1815</v>
      </c>
      <c r="Y44" s="26">
        <v>100</v>
      </c>
    </row>
    <row r="45" spans="1:25" s="24" customFormat="1" ht="15" customHeight="1" x14ac:dyDescent="0.2">
      <c r="A45" s="22" t="s">
        <v>2</v>
      </c>
      <c r="B45" s="65" t="s">
        <v>54</v>
      </c>
      <c r="C45" s="64">
        <v>260</v>
      </c>
      <c r="D45" s="72">
        <v>28</v>
      </c>
      <c r="E45" s="69">
        <v>10.7692</v>
      </c>
      <c r="F45" s="71">
        <v>232</v>
      </c>
      <c r="G45" s="70">
        <v>89.230999999999995</v>
      </c>
      <c r="H45" s="71">
        <v>12</v>
      </c>
      <c r="I45" s="73">
        <v>5.1723999999999997</v>
      </c>
      <c r="J45" s="74">
        <v>0</v>
      </c>
      <c r="K45" s="73">
        <v>0</v>
      </c>
      <c r="L45" s="75">
        <v>58</v>
      </c>
      <c r="M45" s="73">
        <v>25</v>
      </c>
      <c r="N45" s="74">
        <v>7</v>
      </c>
      <c r="O45" s="73">
        <v>3.0171999999999999</v>
      </c>
      <c r="P45" s="75">
        <v>144</v>
      </c>
      <c r="Q45" s="73">
        <v>62.069000000000003</v>
      </c>
      <c r="R45" s="74">
        <v>1</v>
      </c>
      <c r="S45" s="73">
        <v>0.43099999999999999</v>
      </c>
      <c r="T45" s="76">
        <v>10</v>
      </c>
      <c r="U45" s="69">
        <v>4.3102999999999998</v>
      </c>
      <c r="V45" s="72">
        <v>12</v>
      </c>
      <c r="W45" s="69">
        <v>4.6154000000000002</v>
      </c>
      <c r="X45" s="80">
        <v>1283</v>
      </c>
      <c r="Y45" s="81">
        <v>100</v>
      </c>
    </row>
    <row r="46" spans="1:25" s="24" customFormat="1" ht="15" customHeight="1" x14ac:dyDescent="0.2">
      <c r="A46" s="22" t="s">
        <v>2</v>
      </c>
      <c r="B46" s="62" t="s">
        <v>55</v>
      </c>
      <c r="C46" s="39">
        <v>6586</v>
      </c>
      <c r="D46" s="40">
        <v>281</v>
      </c>
      <c r="E46" s="41">
        <v>4.2666000000000004</v>
      </c>
      <c r="F46" s="40">
        <v>6305</v>
      </c>
      <c r="G46" s="46">
        <v>95.733000000000004</v>
      </c>
      <c r="H46" s="40">
        <v>7</v>
      </c>
      <c r="I46" s="42">
        <v>0.111</v>
      </c>
      <c r="J46" s="44">
        <v>29</v>
      </c>
      <c r="K46" s="42">
        <v>0.45995000000000003</v>
      </c>
      <c r="L46" s="44">
        <v>951</v>
      </c>
      <c r="M46" s="42">
        <v>15.083299999999999</v>
      </c>
      <c r="N46" s="44">
        <v>2549</v>
      </c>
      <c r="O46" s="42">
        <v>40.428199999999997</v>
      </c>
      <c r="P46" s="43">
        <v>2466</v>
      </c>
      <c r="Q46" s="42">
        <v>39.111800000000002</v>
      </c>
      <c r="R46" s="43">
        <v>2</v>
      </c>
      <c r="S46" s="42">
        <v>3.1699999999999999E-2</v>
      </c>
      <c r="T46" s="48">
        <v>301</v>
      </c>
      <c r="U46" s="41">
        <v>4.774</v>
      </c>
      <c r="V46" s="40">
        <v>267</v>
      </c>
      <c r="W46" s="41">
        <v>4.0541</v>
      </c>
      <c r="X46" s="25">
        <v>3027</v>
      </c>
      <c r="Y46" s="26">
        <v>100</v>
      </c>
    </row>
    <row r="47" spans="1:25" s="24" customFormat="1" ht="15" customHeight="1" x14ac:dyDescent="0.2">
      <c r="A47" s="22" t="s">
        <v>2</v>
      </c>
      <c r="B47" s="65" t="s">
        <v>56</v>
      </c>
      <c r="C47" s="66">
        <v>197</v>
      </c>
      <c r="D47" s="71">
        <v>32</v>
      </c>
      <c r="E47" s="69">
        <v>16.2437</v>
      </c>
      <c r="F47" s="72">
        <v>165</v>
      </c>
      <c r="G47" s="70">
        <v>83.756</v>
      </c>
      <c r="H47" s="72">
        <v>7</v>
      </c>
      <c r="I47" s="73">
        <v>4.2423999999999999</v>
      </c>
      <c r="J47" s="75">
        <v>1</v>
      </c>
      <c r="K47" s="73">
        <v>0.60606000000000004</v>
      </c>
      <c r="L47" s="75">
        <v>72</v>
      </c>
      <c r="M47" s="73">
        <v>43.636400000000002</v>
      </c>
      <c r="N47" s="75">
        <v>34</v>
      </c>
      <c r="O47" s="73">
        <v>20.606100000000001</v>
      </c>
      <c r="P47" s="75">
        <v>36</v>
      </c>
      <c r="Q47" s="73">
        <v>21.818200000000001</v>
      </c>
      <c r="R47" s="74">
        <v>0</v>
      </c>
      <c r="S47" s="73">
        <v>0</v>
      </c>
      <c r="T47" s="76">
        <v>15</v>
      </c>
      <c r="U47" s="69">
        <v>9.0908999999999995</v>
      </c>
      <c r="V47" s="71">
        <v>17</v>
      </c>
      <c r="W47" s="69">
        <v>8.6294000000000004</v>
      </c>
      <c r="X47" s="80">
        <v>308</v>
      </c>
      <c r="Y47" s="81">
        <v>100</v>
      </c>
    </row>
    <row r="48" spans="1:25" s="24" customFormat="1" ht="15" customHeight="1" x14ac:dyDescent="0.2">
      <c r="A48" s="22" t="s">
        <v>2</v>
      </c>
      <c r="B48" s="62" t="s">
        <v>57</v>
      </c>
      <c r="C48" s="39">
        <v>719</v>
      </c>
      <c r="D48" s="47">
        <v>47</v>
      </c>
      <c r="E48" s="41">
        <v>6.5369000000000002</v>
      </c>
      <c r="F48" s="47">
        <v>672</v>
      </c>
      <c r="G48" s="46">
        <v>93.462999999999994</v>
      </c>
      <c r="H48" s="47">
        <v>2</v>
      </c>
      <c r="I48" s="42">
        <v>0.29759999999999998</v>
      </c>
      <c r="J48" s="44">
        <v>0</v>
      </c>
      <c r="K48" s="42">
        <v>0</v>
      </c>
      <c r="L48" s="43">
        <v>24</v>
      </c>
      <c r="M48" s="42">
        <v>3.5714000000000001</v>
      </c>
      <c r="N48" s="44">
        <v>393</v>
      </c>
      <c r="O48" s="42">
        <v>58.482100000000003</v>
      </c>
      <c r="P48" s="44">
        <v>236</v>
      </c>
      <c r="Q48" s="42">
        <v>35.119</v>
      </c>
      <c r="R48" s="43">
        <v>1</v>
      </c>
      <c r="S48" s="42">
        <v>0.14879999999999999</v>
      </c>
      <c r="T48" s="48">
        <v>16</v>
      </c>
      <c r="U48" s="41">
        <v>2.3809999999999998</v>
      </c>
      <c r="V48" s="47">
        <v>11</v>
      </c>
      <c r="W48" s="41">
        <v>1.5299</v>
      </c>
      <c r="X48" s="25">
        <v>1236</v>
      </c>
      <c r="Y48" s="26">
        <v>100</v>
      </c>
    </row>
    <row r="49" spans="1:25" s="24" customFormat="1" ht="15" customHeight="1" x14ac:dyDescent="0.2">
      <c r="A49" s="22" t="s">
        <v>2</v>
      </c>
      <c r="B49" s="65" t="s">
        <v>58</v>
      </c>
      <c r="C49" s="66">
        <v>229</v>
      </c>
      <c r="D49" s="71">
        <v>8</v>
      </c>
      <c r="E49" s="69">
        <v>3.4933999999999998</v>
      </c>
      <c r="F49" s="71">
        <v>221</v>
      </c>
      <c r="G49" s="70">
        <v>96.507000000000005</v>
      </c>
      <c r="H49" s="72">
        <v>64</v>
      </c>
      <c r="I49" s="73">
        <v>28.959299999999999</v>
      </c>
      <c r="J49" s="74">
        <v>3</v>
      </c>
      <c r="K49" s="73">
        <v>1.35747</v>
      </c>
      <c r="L49" s="74">
        <v>14</v>
      </c>
      <c r="M49" s="73">
        <v>6.3348000000000004</v>
      </c>
      <c r="N49" s="74">
        <v>23</v>
      </c>
      <c r="O49" s="73">
        <v>10.4072</v>
      </c>
      <c r="P49" s="75">
        <v>107</v>
      </c>
      <c r="Q49" s="73">
        <v>48.4163</v>
      </c>
      <c r="R49" s="75">
        <v>0</v>
      </c>
      <c r="S49" s="73">
        <v>0</v>
      </c>
      <c r="T49" s="76">
        <v>10</v>
      </c>
      <c r="U49" s="69">
        <v>4.5248999999999997</v>
      </c>
      <c r="V49" s="71">
        <v>9</v>
      </c>
      <c r="W49" s="69">
        <v>3.9300999999999999</v>
      </c>
      <c r="X49" s="80">
        <v>688</v>
      </c>
      <c r="Y49" s="81">
        <v>100</v>
      </c>
    </row>
    <row r="50" spans="1:25" s="24" customFormat="1" ht="15" customHeight="1" x14ac:dyDescent="0.2">
      <c r="A50" s="22" t="s">
        <v>2</v>
      </c>
      <c r="B50" s="62" t="s">
        <v>59</v>
      </c>
      <c r="C50" s="39">
        <v>703</v>
      </c>
      <c r="D50" s="40">
        <v>52</v>
      </c>
      <c r="E50" s="41">
        <v>7.3968999999999996</v>
      </c>
      <c r="F50" s="40">
        <v>651</v>
      </c>
      <c r="G50" s="46">
        <v>92.602999999999994</v>
      </c>
      <c r="H50" s="40">
        <v>0</v>
      </c>
      <c r="I50" s="42">
        <v>0</v>
      </c>
      <c r="J50" s="44">
        <v>6</v>
      </c>
      <c r="K50" s="42">
        <v>0.92166000000000003</v>
      </c>
      <c r="L50" s="43">
        <v>44</v>
      </c>
      <c r="M50" s="42">
        <v>6.7587999999999999</v>
      </c>
      <c r="N50" s="44">
        <v>236</v>
      </c>
      <c r="O50" s="42">
        <v>36.251899999999999</v>
      </c>
      <c r="P50" s="44">
        <v>351</v>
      </c>
      <c r="Q50" s="42">
        <v>53.917099999999998</v>
      </c>
      <c r="R50" s="43">
        <v>0</v>
      </c>
      <c r="S50" s="42">
        <v>0</v>
      </c>
      <c r="T50" s="48">
        <v>14</v>
      </c>
      <c r="U50" s="41">
        <v>2.1505000000000001</v>
      </c>
      <c r="V50" s="40">
        <v>23</v>
      </c>
      <c r="W50" s="41">
        <v>3.2717000000000001</v>
      </c>
      <c r="X50" s="25">
        <v>1818</v>
      </c>
      <c r="Y50" s="26">
        <v>100</v>
      </c>
    </row>
    <row r="51" spans="1:25" s="24" customFormat="1" ht="15" customHeight="1" x14ac:dyDescent="0.2">
      <c r="A51" s="22" t="s">
        <v>2</v>
      </c>
      <c r="B51" s="65" t="s">
        <v>60</v>
      </c>
      <c r="C51" s="64">
        <v>3562</v>
      </c>
      <c r="D51" s="72">
        <v>499</v>
      </c>
      <c r="E51" s="69">
        <v>14.009</v>
      </c>
      <c r="F51" s="72">
        <v>3063</v>
      </c>
      <c r="G51" s="70">
        <v>85.991</v>
      </c>
      <c r="H51" s="72">
        <v>16</v>
      </c>
      <c r="I51" s="73">
        <v>0.52239999999999998</v>
      </c>
      <c r="J51" s="75">
        <v>5</v>
      </c>
      <c r="K51" s="73">
        <v>0.16324</v>
      </c>
      <c r="L51" s="74">
        <v>1662</v>
      </c>
      <c r="M51" s="73">
        <v>54.2605</v>
      </c>
      <c r="N51" s="74">
        <v>833</v>
      </c>
      <c r="O51" s="73">
        <v>27.195599999999999</v>
      </c>
      <c r="P51" s="74">
        <v>506</v>
      </c>
      <c r="Q51" s="73">
        <v>16.5198</v>
      </c>
      <c r="R51" s="75">
        <v>0</v>
      </c>
      <c r="S51" s="73">
        <v>0</v>
      </c>
      <c r="T51" s="76">
        <v>41</v>
      </c>
      <c r="U51" s="69">
        <v>1.3386</v>
      </c>
      <c r="V51" s="72">
        <v>323</v>
      </c>
      <c r="W51" s="69">
        <v>9.0678999999999998</v>
      </c>
      <c r="X51" s="80">
        <v>8616</v>
      </c>
      <c r="Y51" s="81">
        <v>100</v>
      </c>
    </row>
    <row r="52" spans="1:25" s="24" customFormat="1" ht="15" customHeight="1" x14ac:dyDescent="0.2">
      <c r="A52" s="22" t="s">
        <v>2</v>
      </c>
      <c r="B52" s="62" t="s">
        <v>61</v>
      </c>
      <c r="C52" s="39">
        <v>409</v>
      </c>
      <c r="D52" s="40">
        <v>13</v>
      </c>
      <c r="E52" s="41">
        <v>3.1785000000000001</v>
      </c>
      <c r="F52" s="40">
        <v>396</v>
      </c>
      <c r="G52" s="46">
        <v>96.822000000000003</v>
      </c>
      <c r="H52" s="47">
        <v>8</v>
      </c>
      <c r="I52" s="42">
        <v>2.0202</v>
      </c>
      <c r="J52" s="44">
        <v>1</v>
      </c>
      <c r="K52" s="42">
        <v>0.25252999999999998</v>
      </c>
      <c r="L52" s="43">
        <v>79</v>
      </c>
      <c r="M52" s="42">
        <v>19.9495</v>
      </c>
      <c r="N52" s="43">
        <v>11</v>
      </c>
      <c r="O52" s="42">
        <v>2.7778</v>
      </c>
      <c r="P52" s="44">
        <v>279</v>
      </c>
      <c r="Q52" s="42">
        <v>70.454499999999996</v>
      </c>
      <c r="R52" s="43">
        <v>5</v>
      </c>
      <c r="S52" s="42">
        <v>1.2625999999999999</v>
      </c>
      <c r="T52" s="45">
        <v>13</v>
      </c>
      <c r="U52" s="41">
        <v>3.2827999999999999</v>
      </c>
      <c r="V52" s="40">
        <v>34</v>
      </c>
      <c r="W52" s="41">
        <v>8.3130000000000006</v>
      </c>
      <c r="X52" s="25">
        <v>1009</v>
      </c>
      <c r="Y52" s="26">
        <v>100</v>
      </c>
    </row>
    <row r="53" spans="1:25" s="24" customFormat="1" ht="15" customHeight="1" x14ac:dyDescent="0.2">
      <c r="A53" s="22" t="s">
        <v>2</v>
      </c>
      <c r="B53" s="65" t="s">
        <v>62</v>
      </c>
      <c r="C53" s="66">
        <v>99</v>
      </c>
      <c r="D53" s="71">
        <v>20</v>
      </c>
      <c r="E53" s="69">
        <v>20.202000000000002</v>
      </c>
      <c r="F53" s="72">
        <v>79</v>
      </c>
      <c r="G53" s="70">
        <v>79.798000000000002</v>
      </c>
      <c r="H53" s="71">
        <v>0</v>
      </c>
      <c r="I53" s="73">
        <v>0</v>
      </c>
      <c r="J53" s="74">
        <v>0</v>
      </c>
      <c r="K53" s="73">
        <v>0</v>
      </c>
      <c r="L53" s="75">
        <v>1</v>
      </c>
      <c r="M53" s="73">
        <v>1.2658</v>
      </c>
      <c r="N53" s="74">
        <v>6</v>
      </c>
      <c r="O53" s="73">
        <v>7.5949</v>
      </c>
      <c r="P53" s="75">
        <v>67</v>
      </c>
      <c r="Q53" s="73">
        <v>84.810100000000006</v>
      </c>
      <c r="R53" s="75">
        <v>0</v>
      </c>
      <c r="S53" s="73">
        <v>0</v>
      </c>
      <c r="T53" s="76">
        <v>5</v>
      </c>
      <c r="U53" s="69">
        <v>6.3291000000000004</v>
      </c>
      <c r="V53" s="71">
        <v>2</v>
      </c>
      <c r="W53" s="69">
        <v>2.0202</v>
      </c>
      <c r="X53" s="80">
        <v>306</v>
      </c>
      <c r="Y53" s="81">
        <v>100</v>
      </c>
    </row>
    <row r="54" spans="1:25" s="24" customFormat="1" ht="15" customHeight="1" x14ac:dyDescent="0.2">
      <c r="A54" s="22" t="s">
        <v>2</v>
      </c>
      <c r="B54" s="62" t="s">
        <v>63</v>
      </c>
      <c r="C54" s="39">
        <v>4301</v>
      </c>
      <c r="D54" s="40">
        <v>357</v>
      </c>
      <c r="E54" s="41">
        <v>8.3003999999999998</v>
      </c>
      <c r="F54" s="47">
        <v>3944</v>
      </c>
      <c r="G54" s="46">
        <v>91.7</v>
      </c>
      <c r="H54" s="47">
        <v>11</v>
      </c>
      <c r="I54" s="42">
        <v>0.27889999999999998</v>
      </c>
      <c r="J54" s="44">
        <v>42</v>
      </c>
      <c r="K54" s="78">
        <v>1.06491</v>
      </c>
      <c r="L54" s="43">
        <v>336</v>
      </c>
      <c r="M54" s="78">
        <v>8.5192999999999994</v>
      </c>
      <c r="N54" s="44">
        <v>1816</v>
      </c>
      <c r="O54" s="42">
        <v>46.044600000000003</v>
      </c>
      <c r="P54" s="44">
        <v>1556</v>
      </c>
      <c r="Q54" s="42">
        <v>39.452300000000001</v>
      </c>
      <c r="R54" s="44">
        <v>1</v>
      </c>
      <c r="S54" s="42">
        <v>2.5399999999999999E-2</v>
      </c>
      <c r="T54" s="48">
        <v>182</v>
      </c>
      <c r="U54" s="41">
        <v>4.6146000000000003</v>
      </c>
      <c r="V54" s="40">
        <v>189</v>
      </c>
      <c r="W54" s="41">
        <v>4.3943000000000003</v>
      </c>
      <c r="X54" s="25">
        <v>1971</v>
      </c>
      <c r="Y54" s="26">
        <v>100</v>
      </c>
    </row>
    <row r="55" spans="1:25" s="24" customFormat="1" ht="15" customHeight="1" x14ac:dyDescent="0.2">
      <c r="A55" s="22" t="s">
        <v>2</v>
      </c>
      <c r="B55" s="65" t="s">
        <v>64</v>
      </c>
      <c r="C55" s="64">
        <v>694</v>
      </c>
      <c r="D55" s="72">
        <v>49</v>
      </c>
      <c r="E55" s="69">
        <v>7.0605000000000002</v>
      </c>
      <c r="F55" s="71">
        <v>645</v>
      </c>
      <c r="G55" s="70">
        <v>92.938999999999993</v>
      </c>
      <c r="H55" s="72">
        <v>14</v>
      </c>
      <c r="I55" s="73">
        <v>2.1705000000000001</v>
      </c>
      <c r="J55" s="74">
        <v>9</v>
      </c>
      <c r="K55" s="73">
        <v>1.3953500000000001</v>
      </c>
      <c r="L55" s="75">
        <v>165</v>
      </c>
      <c r="M55" s="73">
        <v>25.581399999999999</v>
      </c>
      <c r="N55" s="75">
        <v>73</v>
      </c>
      <c r="O55" s="73">
        <v>11.3178</v>
      </c>
      <c r="P55" s="74">
        <v>341</v>
      </c>
      <c r="Q55" s="73">
        <v>52.868200000000002</v>
      </c>
      <c r="R55" s="74">
        <v>3</v>
      </c>
      <c r="S55" s="73">
        <v>0.46510000000000001</v>
      </c>
      <c r="T55" s="77">
        <v>40</v>
      </c>
      <c r="U55" s="69">
        <v>6.2016</v>
      </c>
      <c r="V55" s="72">
        <v>71</v>
      </c>
      <c r="W55" s="69">
        <v>10.230499999999999</v>
      </c>
      <c r="X55" s="80">
        <v>2305</v>
      </c>
      <c r="Y55" s="81">
        <v>100</v>
      </c>
    </row>
    <row r="56" spans="1:25" s="24" customFormat="1" ht="15" customHeight="1" x14ac:dyDescent="0.2">
      <c r="A56" s="22" t="s">
        <v>2</v>
      </c>
      <c r="B56" s="62" t="s">
        <v>65</v>
      </c>
      <c r="C56" s="39">
        <v>121</v>
      </c>
      <c r="D56" s="47">
        <v>5</v>
      </c>
      <c r="E56" s="41">
        <v>4.1322000000000001</v>
      </c>
      <c r="F56" s="47">
        <v>116</v>
      </c>
      <c r="G56" s="46">
        <v>95.867999999999995</v>
      </c>
      <c r="H56" s="40">
        <v>0</v>
      </c>
      <c r="I56" s="42">
        <v>0</v>
      </c>
      <c r="J56" s="44">
        <v>0</v>
      </c>
      <c r="K56" s="42">
        <v>0</v>
      </c>
      <c r="L56" s="44">
        <v>0</v>
      </c>
      <c r="M56" s="42">
        <v>0</v>
      </c>
      <c r="N56" s="43">
        <v>10</v>
      </c>
      <c r="O56" s="42">
        <v>8.6206999999999994</v>
      </c>
      <c r="P56" s="44">
        <v>100</v>
      </c>
      <c r="Q56" s="42">
        <v>86.206900000000005</v>
      </c>
      <c r="R56" s="43">
        <v>0</v>
      </c>
      <c r="S56" s="42">
        <v>0</v>
      </c>
      <c r="T56" s="45">
        <v>6</v>
      </c>
      <c r="U56" s="41">
        <v>5.1723999999999997</v>
      </c>
      <c r="V56" s="47">
        <v>1</v>
      </c>
      <c r="W56" s="41">
        <v>0.82640000000000002</v>
      </c>
      <c r="X56" s="25">
        <v>720</v>
      </c>
      <c r="Y56" s="26">
        <v>100</v>
      </c>
    </row>
    <row r="57" spans="1:25" s="24" customFormat="1" ht="15" customHeight="1" x14ac:dyDescent="0.2">
      <c r="A57" s="22" t="s">
        <v>2</v>
      </c>
      <c r="B57" s="65" t="s">
        <v>66</v>
      </c>
      <c r="C57" s="64">
        <v>2225</v>
      </c>
      <c r="D57" s="71">
        <v>58</v>
      </c>
      <c r="E57" s="69">
        <v>2.6067</v>
      </c>
      <c r="F57" s="71">
        <v>2167</v>
      </c>
      <c r="G57" s="70">
        <v>97.393000000000001</v>
      </c>
      <c r="H57" s="72">
        <v>69</v>
      </c>
      <c r="I57" s="73">
        <v>3.1840999999999999</v>
      </c>
      <c r="J57" s="75">
        <v>21</v>
      </c>
      <c r="K57" s="73">
        <v>0.96908000000000005</v>
      </c>
      <c r="L57" s="74">
        <v>159</v>
      </c>
      <c r="M57" s="73">
        <v>7.3372999999999999</v>
      </c>
      <c r="N57" s="74">
        <v>550</v>
      </c>
      <c r="O57" s="73">
        <v>25.380700000000001</v>
      </c>
      <c r="P57" s="74">
        <v>1269</v>
      </c>
      <c r="Q57" s="73">
        <v>58.560200000000002</v>
      </c>
      <c r="R57" s="74">
        <v>0</v>
      </c>
      <c r="S57" s="73">
        <v>0</v>
      </c>
      <c r="T57" s="77">
        <v>99</v>
      </c>
      <c r="U57" s="69">
        <v>4.5685000000000002</v>
      </c>
      <c r="V57" s="71">
        <v>99</v>
      </c>
      <c r="W57" s="69">
        <v>4.4493999999999998</v>
      </c>
      <c r="X57" s="80">
        <v>2232</v>
      </c>
      <c r="Y57" s="81">
        <v>100</v>
      </c>
    </row>
    <row r="58" spans="1:25" s="24" customFormat="1" ht="15" customHeight="1" thickBot="1" x14ac:dyDescent="0.25">
      <c r="A58" s="22" t="s">
        <v>2</v>
      </c>
      <c r="B58" s="67" t="s">
        <v>67</v>
      </c>
      <c r="C58" s="50">
        <v>203</v>
      </c>
      <c r="D58" s="51">
        <v>2</v>
      </c>
      <c r="E58" s="52">
        <v>0.98519999999999996</v>
      </c>
      <c r="F58" s="51">
        <v>201</v>
      </c>
      <c r="G58" s="57">
        <v>99.015000000000001</v>
      </c>
      <c r="H58" s="53">
        <v>7</v>
      </c>
      <c r="I58" s="54">
        <v>3.4826000000000001</v>
      </c>
      <c r="J58" s="55">
        <v>1</v>
      </c>
      <c r="K58" s="54">
        <v>0.49751000000000001</v>
      </c>
      <c r="L58" s="56">
        <v>25</v>
      </c>
      <c r="M58" s="54">
        <v>12.437799999999999</v>
      </c>
      <c r="N58" s="55">
        <v>2</v>
      </c>
      <c r="O58" s="54">
        <v>0.995</v>
      </c>
      <c r="P58" s="55">
        <v>161</v>
      </c>
      <c r="Q58" s="54">
        <v>80.099500000000006</v>
      </c>
      <c r="R58" s="55">
        <v>0</v>
      </c>
      <c r="S58" s="54">
        <v>0</v>
      </c>
      <c r="T58" s="79">
        <v>5</v>
      </c>
      <c r="U58" s="52">
        <v>2.4876</v>
      </c>
      <c r="V58" s="51">
        <v>3</v>
      </c>
      <c r="W58" s="52">
        <v>1.4778</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79</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78</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77</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students with disabilities who received ", LOWER(A7), ", ",D68," (",TEXT(E7,"0.0"),"%) were served solely under Section 504 and ", F68," (",TEXT(G7,"0.0"),"%) were served under IDEA.")</f>
        <v>NOTE: Table reads (for US Totals):  Of all 57,628 public school students with disabilities who received referral to law enforcement, 4,882 (8.5%) were served solely under Section 504 and 52,746 (91.5%)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students with disabilities served under IDEA who received ",LOWER(A7), ", ",TEXT(H7,"#,##0")," (",TEXT(I7,"0.0"),"%) were American Indian or Alaska Native.")</f>
        <v xml:space="preserve">            Table reads (for US Race/Ethnicity):  Of all 52,746 public school students with disabilities served under IDEA who received referral to law enforcement, 875 (1.7%)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6" t="s">
        <v>75</v>
      </c>
      <c r="C65" s="106"/>
      <c r="D65" s="106"/>
      <c r="E65" s="106"/>
      <c r="F65" s="106"/>
      <c r="G65" s="106"/>
      <c r="H65" s="106"/>
      <c r="I65" s="106"/>
      <c r="J65" s="106"/>
      <c r="K65" s="106"/>
      <c r="L65" s="106"/>
      <c r="M65" s="106"/>
      <c r="N65" s="106"/>
      <c r="O65" s="106"/>
      <c r="P65" s="106"/>
      <c r="Q65" s="106"/>
      <c r="R65" s="106"/>
      <c r="S65" s="106"/>
      <c r="T65" s="106"/>
      <c r="U65" s="106"/>
      <c r="V65" s="106"/>
      <c r="W65" s="106"/>
      <c r="X65" s="30"/>
      <c r="Y65" s="30"/>
    </row>
    <row r="66" spans="1:26" s="35" customFormat="1" ht="14.1" customHeight="1" x14ac:dyDescent="0.2">
      <c r="A66" s="38"/>
      <c r="B66" s="106" t="s">
        <v>76</v>
      </c>
      <c r="C66" s="106"/>
      <c r="D66" s="106"/>
      <c r="E66" s="106"/>
      <c r="F66" s="106"/>
      <c r="G66" s="106"/>
      <c r="H66" s="106"/>
      <c r="I66" s="106"/>
      <c r="J66" s="106"/>
      <c r="K66" s="106"/>
      <c r="L66" s="106"/>
      <c r="M66" s="106"/>
      <c r="N66" s="106"/>
      <c r="O66" s="106"/>
      <c r="P66" s="106"/>
      <c r="Q66" s="106"/>
      <c r="R66" s="106"/>
      <c r="S66" s="106"/>
      <c r="T66" s="106"/>
      <c r="U66" s="106"/>
      <c r="V66" s="106"/>
      <c r="W66" s="106"/>
      <c r="X66" s="34"/>
      <c r="Y66" s="33"/>
    </row>
    <row r="68" spans="1:26" ht="15" customHeight="1" x14ac:dyDescent="0.2">
      <c r="B68" s="58"/>
      <c r="C68" s="59" t="str">
        <f>IF(ISTEXT(C7),LEFT(C7,3),TEXT(C7,"#,##0"))</f>
        <v>57,628</v>
      </c>
      <c r="D68" s="59" t="str">
        <f>IF(ISTEXT(D7),LEFT(D7,3),TEXT(D7,"#,##0"))</f>
        <v>4,882</v>
      </c>
      <c r="E68" s="59"/>
      <c r="F68" s="59" t="str">
        <f>IF(ISTEXT(F7),LEFT(F7,3),TEXT(F7,"#,##0"))</f>
        <v>52,746</v>
      </c>
      <c r="G68" s="59"/>
      <c r="H68" s="59" t="str">
        <f>IF(ISTEXT(H7),LEFT(H7,3),TEXT(H7,"#,##0"))</f>
        <v>875</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Y4:Y5"/>
    <mergeCell ref="H5:I5"/>
    <mergeCell ref="J5:K5"/>
    <mergeCell ref="L5:M5"/>
    <mergeCell ref="N5:O5"/>
    <mergeCell ref="P5:Q5"/>
    <mergeCell ref="R5:S5"/>
    <mergeCell ref="T5:U5"/>
    <mergeCell ref="V4:W5"/>
    <mergeCell ref="H4:U4"/>
    <mergeCell ref="B2:W2"/>
    <mergeCell ref="B65:W65"/>
    <mergeCell ref="B66:W66"/>
    <mergeCell ref="X4:X5"/>
    <mergeCell ref="B4:B5"/>
    <mergeCell ref="C4:C5"/>
    <mergeCell ref="D4:E5"/>
    <mergeCell ref="F4:G5"/>
  </mergeCells>
  <printOptions horizontalCentered="1"/>
  <pageMargins left="0.25" right="0.25" top="0.75" bottom="0.75" header="0.3" footer="0.3"/>
  <pageSetup scale="38"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69"/>
  <sheetViews>
    <sheetView showGridLines="0" zoomScale="80" zoomScaleNormal="80" workbookViewId="0"/>
  </sheetViews>
  <sheetFormatPr defaultColWidth="10.140625" defaultRowHeight="14.25" x14ac:dyDescent="0.2"/>
  <cols>
    <col min="1" max="1" width="2.7109375" style="36" customWidth="1"/>
    <col min="2" max="2" width="19.140625" style="6" customWidth="1"/>
    <col min="3" max="21" width="13.5703125" style="6" customWidth="1"/>
    <col min="22" max="22" width="13.5703125" style="5" customWidth="1"/>
    <col min="23" max="23" width="13.5703125" style="37" customWidth="1"/>
    <col min="24" max="25" width="13.57031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male students with disabilities receiving ",LOWER(A7), " by disability status, race/ethnicity, and English proficiency, by state: School Year 2015-16")</f>
        <v>Number and percentage of public school male students with disabilities receiving referral to law enforcement by disability status, race/ethnicity, and English proficiency, by state: School Year 2015-16</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82</v>
      </c>
      <c r="D4" s="92" t="s">
        <v>3</v>
      </c>
      <c r="E4" s="93"/>
      <c r="F4" s="92" t="s">
        <v>4</v>
      </c>
      <c r="G4" s="93"/>
      <c r="H4" s="103" t="s">
        <v>81</v>
      </c>
      <c r="I4" s="104"/>
      <c r="J4" s="104"/>
      <c r="K4" s="104"/>
      <c r="L4" s="104"/>
      <c r="M4" s="104"/>
      <c r="N4" s="104"/>
      <c r="O4" s="104"/>
      <c r="P4" s="104"/>
      <c r="Q4" s="104"/>
      <c r="R4" s="104"/>
      <c r="S4" s="104"/>
      <c r="T4" s="104"/>
      <c r="U4" s="105"/>
      <c r="V4" s="92" t="s">
        <v>80</v>
      </c>
      <c r="W4" s="93"/>
      <c r="X4" s="86" t="s">
        <v>68</v>
      </c>
      <c r="Y4" s="96" t="s">
        <v>5</v>
      </c>
    </row>
    <row r="5" spans="1:25" s="12" customFormat="1" ht="24.95" customHeight="1" x14ac:dyDescent="0.2">
      <c r="A5" s="11"/>
      <c r="B5" s="89"/>
      <c r="C5" s="91"/>
      <c r="D5" s="94"/>
      <c r="E5" s="95"/>
      <c r="F5" s="94"/>
      <c r="G5" s="95"/>
      <c r="H5" s="98" t="s">
        <v>6</v>
      </c>
      <c r="I5" s="99"/>
      <c r="J5" s="100" t="s">
        <v>7</v>
      </c>
      <c r="K5" s="99"/>
      <c r="L5" s="101" t="s">
        <v>8</v>
      </c>
      <c r="M5" s="99"/>
      <c r="N5" s="101" t="s">
        <v>9</v>
      </c>
      <c r="O5" s="99"/>
      <c r="P5" s="101" t="s">
        <v>10</v>
      </c>
      <c r="Q5" s="99"/>
      <c r="R5" s="101" t="s">
        <v>11</v>
      </c>
      <c r="S5" s="99"/>
      <c r="T5" s="101" t="s">
        <v>12</v>
      </c>
      <c r="U5" s="102"/>
      <c r="V5" s="94"/>
      <c r="W5" s="95"/>
      <c r="X5" s="87"/>
      <c r="Y5" s="97"/>
    </row>
    <row r="6" spans="1:25" s="12" customFormat="1" ht="15" customHeight="1" thickBot="1" x14ac:dyDescent="0.25">
      <c r="A6" s="11"/>
      <c r="B6" s="13"/>
      <c r="C6" s="14"/>
      <c r="D6" s="15" t="s">
        <v>13</v>
      </c>
      <c r="E6" s="16" t="s">
        <v>14</v>
      </c>
      <c r="F6" s="15" t="s">
        <v>13</v>
      </c>
      <c r="G6" s="16" t="s">
        <v>14</v>
      </c>
      <c r="H6" s="15" t="s">
        <v>13</v>
      </c>
      <c r="I6" s="17" t="s">
        <v>15</v>
      </c>
      <c r="J6" s="18" t="s">
        <v>13</v>
      </c>
      <c r="K6" s="17" t="s">
        <v>15</v>
      </c>
      <c r="L6" s="18" t="s">
        <v>13</v>
      </c>
      <c r="M6" s="17" t="s">
        <v>15</v>
      </c>
      <c r="N6" s="18" t="s">
        <v>13</v>
      </c>
      <c r="O6" s="17" t="s">
        <v>15</v>
      </c>
      <c r="P6" s="18" t="s">
        <v>13</v>
      </c>
      <c r="Q6" s="17" t="s">
        <v>15</v>
      </c>
      <c r="R6" s="18" t="s">
        <v>13</v>
      </c>
      <c r="S6" s="17" t="s">
        <v>15</v>
      </c>
      <c r="T6" s="18" t="s">
        <v>13</v>
      </c>
      <c r="U6" s="19" t="s">
        <v>15</v>
      </c>
      <c r="V6" s="18" t="s">
        <v>13</v>
      </c>
      <c r="W6" s="16" t="s">
        <v>14</v>
      </c>
      <c r="X6" s="20"/>
      <c r="Y6" s="21"/>
    </row>
    <row r="7" spans="1:25" s="24" customFormat="1" ht="15" customHeight="1" x14ac:dyDescent="0.2">
      <c r="A7" s="22" t="s">
        <v>16</v>
      </c>
      <c r="B7" s="63" t="s">
        <v>1</v>
      </c>
      <c r="C7" s="64">
        <v>44998</v>
      </c>
      <c r="D7" s="68">
        <v>3689</v>
      </c>
      <c r="E7" s="69">
        <v>8.1981000000000002</v>
      </c>
      <c r="F7" s="68">
        <v>41309</v>
      </c>
      <c r="G7" s="70">
        <v>91.802000000000007</v>
      </c>
      <c r="H7" s="72">
        <v>647</v>
      </c>
      <c r="I7" s="73">
        <v>1.5662</v>
      </c>
      <c r="J7" s="74">
        <v>309</v>
      </c>
      <c r="K7" s="73">
        <v>0.74802000000000002</v>
      </c>
      <c r="L7" s="74">
        <v>9158</v>
      </c>
      <c r="M7" s="73">
        <v>22.169499999999999</v>
      </c>
      <c r="N7" s="74">
        <v>13740</v>
      </c>
      <c r="O7" s="73">
        <v>33.261499999999998</v>
      </c>
      <c r="P7" s="74">
        <v>15817</v>
      </c>
      <c r="Q7" s="73">
        <v>38.289499999999997</v>
      </c>
      <c r="R7" s="75">
        <v>139</v>
      </c>
      <c r="S7" s="73">
        <v>0.33650000000000002</v>
      </c>
      <c r="T7" s="76">
        <v>1499</v>
      </c>
      <c r="U7" s="69">
        <v>3.6286999999999998</v>
      </c>
      <c r="V7" s="68">
        <v>2706</v>
      </c>
      <c r="W7" s="69">
        <v>6.0136000000000003</v>
      </c>
      <c r="X7" s="80">
        <v>96360</v>
      </c>
      <c r="Y7" s="81">
        <v>99.974999999999994</v>
      </c>
    </row>
    <row r="8" spans="1:25" s="24" customFormat="1" ht="15" customHeight="1" x14ac:dyDescent="0.2">
      <c r="A8" s="22" t="s">
        <v>2</v>
      </c>
      <c r="B8" s="62" t="s">
        <v>18</v>
      </c>
      <c r="C8" s="39">
        <v>315</v>
      </c>
      <c r="D8" s="40">
        <v>12</v>
      </c>
      <c r="E8" s="41">
        <v>3.8094999999999999</v>
      </c>
      <c r="F8" s="47">
        <v>303</v>
      </c>
      <c r="G8" s="46">
        <v>96.19</v>
      </c>
      <c r="H8" s="40">
        <v>2</v>
      </c>
      <c r="I8" s="42">
        <v>0.66010000000000002</v>
      </c>
      <c r="J8" s="44">
        <v>0</v>
      </c>
      <c r="K8" s="42">
        <v>0</v>
      </c>
      <c r="L8" s="43">
        <v>10</v>
      </c>
      <c r="M8" s="42">
        <v>3.3003</v>
      </c>
      <c r="N8" s="44">
        <v>170</v>
      </c>
      <c r="O8" s="42">
        <v>56.105600000000003</v>
      </c>
      <c r="P8" s="44">
        <v>114</v>
      </c>
      <c r="Q8" s="42">
        <v>37.623800000000003</v>
      </c>
      <c r="R8" s="44">
        <v>0</v>
      </c>
      <c r="S8" s="42">
        <v>0</v>
      </c>
      <c r="T8" s="48">
        <v>7</v>
      </c>
      <c r="U8" s="41">
        <v>2.3102</v>
      </c>
      <c r="V8" s="40">
        <v>14</v>
      </c>
      <c r="W8" s="41">
        <v>4.4443999999999999</v>
      </c>
      <c r="X8" s="25">
        <v>1400</v>
      </c>
      <c r="Y8" s="26">
        <v>100</v>
      </c>
    </row>
    <row r="9" spans="1:25" s="24" customFormat="1" ht="15" customHeight="1" x14ac:dyDescent="0.2">
      <c r="A9" s="22" t="s">
        <v>2</v>
      </c>
      <c r="B9" s="65" t="s">
        <v>17</v>
      </c>
      <c r="C9" s="64">
        <v>57</v>
      </c>
      <c r="D9" s="71">
        <v>1</v>
      </c>
      <c r="E9" s="69">
        <v>1.7544</v>
      </c>
      <c r="F9" s="71">
        <v>56</v>
      </c>
      <c r="G9" s="70">
        <v>98.245999999999995</v>
      </c>
      <c r="H9" s="72">
        <v>26</v>
      </c>
      <c r="I9" s="73">
        <v>46.428600000000003</v>
      </c>
      <c r="J9" s="74">
        <v>1</v>
      </c>
      <c r="K9" s="73">
        <v>1.7857099999999999</v>
      </c>
      <c r="L9" s="74">
        <v>2</v>
      </c>
      <c r="M9" s="73">
        <v>3.5714000000000001</v>
      </c>
      <c r="N9" s="75">
        <v>2</v>
      </c>
      <c r="O9" s="73">
        <v>3.5714000000000001</v>
      </c>
      <c r="P9" s="75">
        <v>19</v>
      </c>
      <c r="Q9" s="73">
        <v>33.928600000000003</v>
      </c>
      <c r="R9" s="74">
        <v>0</v>
      </c>
      <c r="S9" s="73">
        <v>0</v>
      </c>
      <c r="T9" s="77">
        <v>6</v>
      </c>
      <c r="U9" s="69">
        <v>10.7143</v>
      </c>
      <c r="V9" s="71">
        <v>7</v>
      </c>
      <c r="W9" s="69">
        <v>12.2807</v>
      </c>
      <c r="X9" s="80">
        <v>503</v>
      </c>
      <c r="Y9" s="81">
        <v>100</v>
      </c>
    </row>
    <row r="10" spans="1:25" s="24" customFormat="1" ht="15" customHeight="1" x14ac:dyDescent="0.2">
      <c r="A10" s="22" t="s">
        <v>2</v>
      </c>
      <c r="B10" s="62" t="s">
        <v>20</v>
      </c>
      <c r="C10" s="39">
        <v>689</v>
      </c>
      <c r="D10" s="47">
        <v>44</v>
      </c>
      <c r="E10" s="41">
        <v>6.3860999999999999</v>
      </c>
      <c r="F10" s="47">
        <v>645</v>
      </c>
      <c r="G10" s="46">
        <v>93.614000000000004</v>
      </c>
      <c r="H10" s="47">
        <v>56</v>
      </c>
      <c r="I10" s="42">
        <v>8.6821999999999999</v>
      </c>
      <c r="J10" s="44">
        <v>5</v>
      </c>
      <c r="K10" s="42">
        <v>0.77519000000000005</v>
      </c>
      <c r="L10" s="43">
        <v>288</v>
      </c>
      <c r="M10" s="42">
        <v>44.651200000000003</v>
      </c>
      <c r="N10" s="44">
        <v>66</v>
      </c>
      <c r="O10" s="42">
        <v>10.2326</v>
      </c>
      <c r="P10" s="43">
        <v>212</v>
      </c>
      <c r="Q10" s="42">
        <v>32.868200000000002</v>
      </c>
      <c r="R10" s="43">
        <v>1</v>
      </c>
      <c r="S10" s="42">
        <v>0.155</v>
      </c>
      <c r="T10" s="45">
        <v>17</v>
      </c>
      <c r="U10" s="41">
        <v>2.6356999999999999</v>
      </c>
      <c r="V10" s="47">
        <v>40</v>
      </c>
      <c r="W10" s="41">
        <v>5.8055000000000003</v>
      </c>
      <c r="X10" s="25">
        <v>1977</v>
      </c>
      <c r="Y10" s="26">
        <v>100</v>
      </c>
    </row>
    <row r="11" spans="1:25" s="24" customFormat="1" ht="15" customHeight="1" x14ac:dyDescent="0.2">
      <c r="A11" s="22" t="s">
        <v>2</v>
      </c>
      <c r="B11" s="65" t="s">
        <v>19</v>
      </c>
      <c r="C11" s="64">
        <v>196</v>
      </c>
      <c r="D11" s="71">
        <v>28</v>
      </c>
      <c r="E11" s="69">
        <v>14.2857</v>
      </c>
      <c r="F11" s="72">
        <v>168</v>
      </c>
      <c r="G11" s="70">
        <v>85.713999999999999</v>
      </c>
      <c r="H11" s="72">
        <v>2</v>
      </c>
      <c r="I11" s="73">
        <v>1.1904999999999999</v>
      </c>
      <c r="J11" s="75">
        <v>0</v>
      </c>
      <c r="K11" s="73">
        <v>0</v>
      </c>
      <c r="L11" s="74">
        <v>21</v>
      </c>
      <c r="M11" s="73">
        <v>12.5</v>
      </c>
      <c r="N11" s="74">
        <v>60</v>
      </c>
      <c r="O11" s="73">
        <v>35.714300000000001</v>
      </c>
      <c r="P11" s="74">
        <v>81</v>
      </c>
      <c r="Q11" s="73">
        <v>48.214300000000001</v>
      </c>
      <c r="R11" s="74">
        <v>0</v>
      </c>
      <c r="S11" s="73">
        <v>0</v>
      </c>
      <c r="T11" s="77">
        <v>4</v>
      </c>
      <c r="U11" s="69">
        <v>2.3809999999999998</v>
      </c>
      <c r="V11" s="71">
        <v>15</v>
      </c>
      <c r="W11" s="69">
        <v>7.6531000000000002</v>
      </c>
      <c r="X11" s="80">
        <v>1092</v>
      </c>
      <c r="Y11" s="81">
        <v>100</v>
      </c>
    </row>
    <row r="12" spans="1:25" s="24" customFormat="1" ht="15" customHeight="1" x14ac:dyDescent="0.2">
      <c r="A12" s="22" t="s">
        <v>2</v>
      </c>
      <c r="B12" s="62" t="s">
        <v>21</v>
      </c>
      <c r="C12" s="39">
        <v>5198</v>
      </c>
      <c r="D12" s="47">
        <v>328</v>
      </c>
      <c r="E12" s="41">
        <v>6.3101000000000003</v>
      </c>
      <c r="F12" s="40">
        <v>4870</v>
      </c>
      <c r="G12" s="46">
        <v>93.69</v>
      </c>
      <c r="H12" s="40">
        <v>41</v>
      </c>
      <c r="I12" s="42">
        <v>0.84189999999999998</v>
      </c>
      <c r="J12" s="43">
        <v>87</v>
      </c>
      <c r="K12" s="42">
        <v>1.7864500000000001</v>
      </c>
      <c r="L12" s="44">
        <v>2754</v>
      </c>
      <c r="M12" s="42">
        <v>56.5503</v>
      </c>
      <c r="N12" s="44">
        <v>964</v>
      </c>
      <c r="O12" s="42">
        <v>19.794699999999999</v>
      </c>
      <c r="P12" s="44">
        <v>842</v>
      </c>
      <c r="Q12" s="42">
        <v>17.2895</v>
      </c>
      <c r="R12" s="43">
        <v>37</v>
      </c>
      <c r="S12" s="42">
        <v>0.75980000000000003</v>
      </c>
      <c r="T12" s="48">
        <v>145</v>
      </c>
      <c r="U12" s="41">
        <v>2.9773999999999998</v>
      </c>
      <c r="V12" s="47">
        <v>706</v>
      </c>
      <c r="W12" s="41">
        <v>13.582100000000001</v>
      </c>
      <c r="X12" s="25">
        <v>10138</v>
      </c>
      <c r="Y12" s="26">
        <v>100</v>
      </c>
    </row>
    <row r="13" spans="1:25" s="24" customFormat="1" ht="15" customHeight="1" x14ac:dyDescent="0.2">
      <c r="A13" s="22" t="s">
        <v>2</v>
      </c>
      <c r="B13" s="65" t="s">
        <v>22</v>
      </c>
      <c r="C13" s="64">
        <v>537</v>
      </c>
      <c r="D13" s="72">
        <v>38</v>
      </c>
      <c r="E13" s="69">
        <v>7.0763999999999996</v>
      </c>
      <c r="F13" s="71">
        <v>499</v>
      </c>
      <c r="G13" s="70">
        <v>92.924000000000007</v>
      </c>
      <c r="H13" s="72">
        <v>3</v>
      </c>
      <c r="I13" s="73">
        <v>0.60119999999999996</v>
      </c>
      <c r="J13" s="75">
        <v>1</v>
      </c>
      <c r="K13" s="73">
        <v>0.20039999999999999</v>
      </c>
      <c r="L13" s="74">
        <v>174</v>
      </c>
      <c r="M13" s="73">
        <v>34.869700000000002</v>
      </c>
      <c r="N13" s="75">
        <v>56</v>
      </c>
      <c r="O13" s="73">
        <v>11.2224</v>
      </c>
      <c r="P13" s="74">
        <v>244</v>
      </c>
      <c r="Q13" s="73">
        <v>48.897799999999997</v>
      </c>
      <c r="R13" s="74">
        <v>0</v>
      </c>
      <c r="S13" s="73">
        <v>0</v>
      </c>
      <c r="T13" s="76">
        <v>21</v>
      </c>
      <c r="U13" s="69">
        <v>4.2084000000000001</v>
      </c>
      <c r="V13" s="72">
        <v>92</v>
      </c>
      <c r="W13" s="69">
        <v>17.132200000000001</v>
      </c>
      <c r="X13" s="80">
        <v>1868</v>
      </c>
      <c r="Y13" s="81">
        <v>100</v>
      </c>
    </row>
    <row r="14" spans="1:25" s="24" customFormat="1" ht="15" customHeight="1" x14ac:dyDescent="0.2">
      <c r="A14" s="22" t="s">
        <v>2</v>
      </c>
      <c r="B14" s="62" t="s">
        <v>23</v>
      </c>
      <c r="C14" s="49">
        <v>550</v>
      </c>
      <c r="D14" s="47">
        <v>49</v>
      </c>
      <c r="E14" s="41">
        <v>8.9091000000000005</v>
      </c>
      <c r="F14" s="40">
        <v>501</v>
      </c>
      <c r="G14" s="46">
        <v>91.090999999999994</v>
      </c>
      <c r="H14" s="40">
        <v>1</v>
      </c>
      <c r="I14" s="42">
        <v>0.1996</v>
      </c>
      <c r="J14" s="44">
        <v>7</v>
      </c>
      <c r="K14" s="42">
        <v>1.3972100000000001</v>
      </c>
      <c r="L14" s="43">
        <v>199</v>
      </c>
      <c r="M14" s="42">
        <v>39.720599999999997</v>
      </c>
      <c r="N14" s="43">
        <v>147</v>
      </c>
      <c r="O14" s="42">
        <v>29.3413</v>
      </c>
      <c r="P14" s="43">
        <v>133</v>
      </c>
      <c r="Q14" s="42">
        <v>26.546900000000001</v>
      </c>
      <c r="R14" s="44">
        <v>0</v>
      </c>
      <c r="S14" s="42">
        <v>0</v>
      </c>
      <c r="T14" s="45">
        <v>14</v>
      </c>
      <c r="U14" s="41">
        <v>2.7944</v>
      </c>
      <c r="V14" s="47">
        <v>52</v>
      </c>
      <c r="W14" s="41">
        <v>9.4544999999999995</v>
      </c>
      <c r="X14" s="25">
        <v>1238</v>
      </c>
      <c r="Y14" s="26">
        <v>100</v>
      </c>
    </row>
    <row r="15" spans="1:25" s="24" customFormat="1" ht="15" customHeight="1" x14ac:dyDescent="0.2">
      <c r="A15" s="22" t="s">
        <v>2</v>
      </c>
      <c r="B15" s="65" t="s">
        <v>25</v>
      </c>
      <c r="C15" s="66">
        <v>361</v>
      </c>
      <c r="D15" s="71">
        <v>21</v>
      </c>
      <c r="E15" s="69">
        <v>5.8171999999999997</v>
      </c>
      <c r="F15" s="72">
        <v>340</v>
      </c>
      <c r="G15" s="70">
        <v>94.183000000000007</v>
      </c>
      <c r="H15" s="72">
        <v>1</v>
      </c>
      <c r="I15" s="73">
        <v>0.29409999999999997</v>
      </c>
      <c r="J15" s="74">
        <v>1</v>
      </c>
      <c r="K15" s="73">
        <v>0.29411999999999999</v>
      </c>
      <c r="L15" s="74">
        <v>27</v>
      </c>
      <c r="M15" s="73">
        <v>7.9412000000000003</v>
      </c>
      <c r="N15" s="75">
        <v>207</v>
      </c>
      <c r="O15" s="73">
        <v>60.882399999999997</v>
      </c>
      <c r="P15" s="74">
        <v>100</v>
      </c>
      <c r="Q15" s="73">
        <v>29.411799999999999</v>
      </c>
      <c r="R15" s="75">
        <v>0</v>
      </c>
      <c r="S15" s="73">
        <v>0</v>
      </c>
      <c r="T15" s="76">
        <v>4</v>
      </c>
      <c r="U15" s="69">
        <v>1.1765000000000001</v>
      </c>
      <c r="V15" s="71">
        <v>6</v>
      </c>
      <c r="W15" s="69">
        <v>1.6619999999999999</v>
      </c>
      <c r="X15" s="80">
        <v>235</v>
      </c>
      <c r="Y15" s="81">
        <v>100</v>
      </c>
    </row>
    <row r="16" spans="1:25" s="24" customFormat="1" ht="15" customHeight="1" x14ac:dyDescent="0.2">
      <c r="A16" s="22" t="s">
        <v>2</v>
      </c>
      <c r="B16" s="62" t="s">
        <v>24</v>
      </c>
      <c r="C16" s="49">
        <v>34</v>
      </c>
      <c r="D16" s="40">
        <v>0</v>
      </c>
      <c r="E16" s="41">
        <v>0</v>
      </c>
      <c r="F16" s="40">
        <v>34</v>
      </c>
      <c r="G16" s="46">
        <v>100</v>
      </c>
      <c r="H16" s="47">
        <v>0</v>
      </c>
      <c r="I16" s="42">
        <v>0</v>
      </c>
      <c r="J16" s="43">
        <v>0</v>
      </c>
      <c r="K16" s="42">
        <v>0</v>
      </c>
      <c r="L16" s="44">
        <v>1</v>
      </c>
      <c r="M16" s="42">
        <v>2.9411999999999998</v>
      </c>
      <c r="N16" s="43">
        <v>33</v>
      </c>
      <c r="O16" s="42">
        <v>97.058800000000005</v>
      </c>
      <c r="P16" s="44">
        <v>0</v>
      </c>
      <c r="Q16" s="42">
        <v>0</v>
      </c>
      <c r="R16" s="43">
        <v>0</v>
      </c>
      <c r="S16" s="42">
        <v>0</v>
      </c>
      <c r="T16" s="45">
        <v>0</v>
      </c>
      <c r="U16" s="41">
        <v>0</v>
      </c>
      <c r="V16" s="40">
        <v>0</v>
      </c>
      <c r="W16" s="41">
        <v>0</v>
      </c>
      <c r="X16" s="25">
        <v>221</v>
      </c>
      <c r="Y16" s="26">
        <v>100</v>
      </c>
    </row>
    <row r="17" spans="1:25" s="24" customFormat="1" ht="15" customHeight="1" x14ac:dyDescent="0.2">
      <c r="A17" s="22" t="s">
        <v>2</v>
      </c>
      <c r="B17" s="65" t="s">
        <v>26</v>
      </c>
      <c r="C17" s="64">
        <v>4500</v>
      </c>
      <c r="D17" s="72">
        <v>929</v>
      </c>
      <c r="E17" s="69">
        <v>20.644400000000001</v>
      </c>
      <c r="F17" s="72">
        <v>3571</v>
      </c>
      <c r="G17" s="70">
        <v>79.355999999999995</v>
      </c>
      <c r="H17" s="72">
        <v>16</v>
      </c>
      <c r="I17" s="73">
        <v>0.4481</v>
      </c>
      <c r="J17" s="75">
        <v>15</v>
      </c>
      <c r="K17" s="73">
        <v>0.42004999999999998</v>
      </c>
      <c r="L17" s="74">
        <v>743</v>
      </c>
      <c r="M17" s="73">
        <v>20.8065</v>
      </c>
      <c r="N17" s="75">
        <v>1582</v>
      </c>
      <c r="O17" s="73">
        <v>44.301299999999998</v>
      </c>
      <c r="P17" s="75">
        <v>1092</v>
      </c>
      <c r="Q17" s="73">
        <v>30.579699999999999</v>
      </c>
      <c r="R17" s="75">
        <v>2</v>
      </c>
      <c r="S17" s="73">
        <v>5.6000000000000001E-2</v>
      </c>
      <c r="T17" s="77">
        <v>121</v>
      </c>
      <c r="U17" s="69">
        <v>3.3883999999999999</v>
      </c>
      <c r="V17" s="72">
        <v>75</v>
      </c>
      <c r="W17" s="69">
        <v>1.6667000000000001</v>
      </c>
      <c r="X17" s="80">
        <v>3952</v>
      </c>
      <c r="Y17" s="81">
        <v>100</v>
      </c>
    </row>
    <row r="18" spans="1:25" s="24" customFormat="1" ht="15" customHeight="1" x14ac:dyDescent="0.2">
      <c r="A18" s="22" t="s">
        <v>2</v>
      </c>
      <c r="B18" s="62" t="s">
        <v>27</v>
      </c>
      <c r="C18" s="39">
        <v>1099</v>
      </c>
      <c r="D18" s="47">
        <v>103</v>
      </c>
      <c r="E18" s="41">
        <v>9.3721999999999994</v>
      </c>
      <c r="F18" s="40">
        <v>996</v>
      </c>
      <c r="G18" s="46">
        <v>90.628</v>
      </c>
      <c r="H18" s="47">
        <v>1</v>
      </c>
      <c r="I18" s="42">
        <v>0.1004</v>
      </c>
      <c r="J18" s="44">
        <v>1</v>
      </c>
      <c r="K18" s="42">
        <v>0.1004</v>
      </c>
      <c r="L18" s="44">
        <v>81</v>
      </c>
      <c r="M18" s="42">
        <v>8.1325000000000003</v>
      </c>
      <c r="N18" s="44">
        <v>603</v>
      </c>
      <c r="O18" s="42">
        <v>60.542200000000001</v>
      </c>
      <c r="P18" s="44">
        <v>283</v>
      </c>
      <c r="Q18" s="42">
        <v>28.413699999999999</v>
      </c>
      <c r="R18" s="44">
        <v>1</v>
      </c>
      <c r="S18" s="42">
        <v>0.1004</v>
      </c>
      <c r="T18" s="45">
        <v>26</v>
      </c>
      <c r="U18" s="41">
        <v>2.6103999999999998</v>
      </c>
      <c r="V18" s="47">
        <v>28</v>
      </c>
      <c r="W18" s="41">
        <v>2.5478000000000001</v>
      </c>
      <c r="X18" s="25">
        <v>2407</v>
      </c>
      <c r="Y18" s="26">
        <v>100</v>
      </c>
    </row>
    <row r="19" spans="1:25" s="24" customFormat="1" ht="15" customHeight="1" x14ac:dyDescent="0.2">
      <c r="A19" s="22" t="s">
        <v>2</v>
      </c>
      <c r="B19" s="65" t="s">
        <v>28</v>
      </c>
      <c r="C19" s="64">
        <v>153</v>
      </c>
      <c r="D19" s="72">
        <v>26</v>
      </c>
      <c r="E19" s="69">
        <v>16.993500000000001</v>
      </c>
      <c r="F19" s="72">
        <v>127</v>
      </c>
      <c r="G19" s="70">
        <v>83.007000000000005</v>
      </c>
      <c r="H19" s="72">
        <v>0</v>
      </c>
      <c r="I19" s="73">
        <v>0</v>
      </c>
      <c r="J19" s="74">
        <v>11</v>
      </c>
      <c r="K19" s="73">
        <v>8.6614199999999997</v>
      </c>
      <c r="L19" s="74">
        <v>12</v>
      </c>
      <c r="M19" s="73">
        <v>9.4488000000000003</v>
      </c>
      <c r="N19" s="74">
        <v>0</v>
      </c>
      <c r="O19" s="73">
        <v>0</v>
      </c>
      <c r="P19" s="74">
        <v>14</v>
      </c>
      <c r="Q19" s="73">
        <v>11.0236</v>
      </c>
      <c r="R19" s="74">
        <v>78</v>
      </c>
      <c r="S19" s="73">
        <v>61.417299999999997</v>
      </c>
      <c r="T19" s="76">
        <v>12</v>
      </c>
      <c r="U19" s="69">
        <v>9.4488000000000003</v>
      </c>
      <c r="V19" s="72">
        <v>15</v>
      </c>
      <c r="W19" s="69">
        <v>9.8039000000000005</v>
      </c>
      <c r="X19" s="80">
        <v>290</v>
      </c>
      <c r="Y19" s="81">
        <v>100</v>
      </c>
    </row>
    <row r="20" spans="1:25" s="24" customFormat="1" ht="15" customHeight="1" x14ac:dyDescent="0.2">
      <c r="A20" s="22" t="s">
        <v>2</v>
      </c>
      <c r="B20" s="62" t="s">
        <v>30</v>
      </c>
      <c r="C20" s="49">
        <v>138</v>
      </c>
      <c r="D20" s="47">
        <v>19</v>
      </c>
      <c r="E20" s="41">
        <v>13.7681</v>
      </c>
      <c r="F20" s="40">
        <v>119</v>
      </c>
      <c r="G20" s="46">
        <v>86.231999999999999</v>
      </c>
      <c r="H20" s="47">
        <v>3</v>
      </c>
      <c r="I20" s="42">
        <v>2.5209999999999999</v>
      </c>
      <c r="J20" s="43">
        <v>0</v>
      </c>
      <c r="K20" s="42">
        <v>0</v>
      </c>
      <c r="L20" s="44">
        <v>26</v>
      </c>
      <c r="M20" s="42">
        <v>21.848700000000001</v>
      </c>
      <c r="N20" s="43">
        <v>2</v>
      </c>
      <c r="O20" s="42">
        <v>1.6807000000000001</v>
      </c>
      <c r="P20" s="43">
        <v>86</v>
      </c>
      <c r="Q20" s="42">
        <v>72.268900000000002</v>
      </c>
      <c r="R20" s="43">
        <v>0</v>
      </c>
      <c r="S20" s="42">
        <v>0</v>
      </c>
      <c r="T20" s="45">
        <v>2</v>
      </c>
      <c r="U20" s="41">
        <v>1.6807000000000001</v>
      </c>
      <c r="V20" s="47">
        <v>4</v>
      </c>
      <c r="W20" s="41">
        <v>2.8986000000000001</v>
      </c>
      <c r="X20" s="25">
        <v>720</v>
      </c>
      <c r="Y20" s="26">
        <v>100</v>
      </c>
    </row>
    <row r="21" spans="1:25" s="24" customFormat="1" ht="15" customHeight="1" x14ac:dyDescent="0.2">
      <c r="A21" s="22" t="s">
        <v>2</v>
      </c>
      <c r="B21" s="65" t="s">
        <v>31</v>
      </c>
      <c r="C21" s="64">
        <v>1814</v>
      </c>
      <c r="D21" s="72">
        <v>146</v>
      </c>
      <c r="E21" s="69">
        <v>8.0485000000000007</v>
      </c>
      <c r="F21" s="71">
        <v>1668</v>
      </c>
      <c r="G21" s="70">
        <v>91.950999999999993</v>
      </c>
      <c r="H21" s="71">
        <v>6</v>
      </c>
      <c r="I21" s="73">
        <v>0.35970000000000002</v>
      </c>
      <c r="J21" s="74">
        <v>12</v>
      </c>
      <c r="K21" s="73">
        <v>0.71941999999999995</v>
      </c>
      <c r="L21" s="75">
        <v>412</v>
      </c>
      <c r="M21" s="73">
        <v>24.700199999999999</v>
      </c>
      <c r="N21" s="74">
        <v>659</v>
      </c>
      <c r="O21" s="73">
        <v>39.508400000000002</v>
      </c>
      <c r="P21" s="74">
        <v>520</v>
      </c>
      <c r="Q21" s="73">
        <v>31.1751</v>
      </c>
      <c r="R21" s="74">
        <v>0</v>
      </c>
      <c r="S21" s="73">
        <v>0</v>
      </c>
      <c r="T21" s="77">
        <v>59</v>
      </c>
      <c r="U21" s="69">
        <v>3.5371999999999999</v>
      </c>
      <c r="V21" s="72">
        <v>146</v>
      </c>
      <c r="W21" s="69">
        <v>8.0485000000000007</v>
      </c>
      <c r="X21" s="80">
        <v>4081</v>
      </c>
      <c r="Y21" s="81">
        <v>100</v>
      </c>
    </row>
    <row r="22" spans="1:25" s="24" customFormat="1" ht="15" customHeight="1" x14ac:dyDescent="0.2">
      <c r="A22" s="22" t="s">
        <v>2</v>
      </c>
      <c r="B22" s="62" t="s">
        <v>32</v>
      </c>
      <c r="C22" s="39">
        <v>589</v>
      </c>
      <c r="D22" s="47">
        <v>19</v>
      </c>
      <c r="E22" s="41">
        <v>3.2258</v>
      </c>
      <c r="F22" s="47">
        <v>570</v>
      </c>
      <c r="G22" s="46">
        <v>96.774000000000001</v>
      </c>
      <c r="H22" s="40">
        <v>2</v>
      </c>
      <c r="I22" s="42">
        <v>0.35089999999999999</v>
      </c>
      <c r="J22" s="43">
        <v>0</v>
      </c>
      <c r="K22" s="42">
        <v>0</v>
      </c>
      <c r="L22" s="43">
        <v>28</v>
      </c>
      <c r="M22" s="42">
        <v>4.9123000000000001</v>
      </c>
      <c r="N22" s="44">
        <v>95</v>
      </c>
      <c r="O22" s="42">
        <v>16.666699999999999</v>
      </c>
      <c r="P22" s="44">
        <v>394</v>
      </c>
      <c r="Q22" s="42">
        <v>69.122799999999998</v>
      </c>
      <c r="R22" s="44">
        <v>0</v>
      </c>
      <c r="S22" s="42">
        <v>0</v>
      </c>
      <c r="T22" s="48">
        <v>51</v>
      </c>
      <c r="U22" s="41">
        <v>8.9474</v>
      </c>
      <c r="V22" s="47">
        <v>20</v>
      </c>
      <c r="W22" s="41">
        <v>3.3956</v>
      </c>
      <c r="X22" s="25">
        <v>1879</v>
      </c>
      <c r="Y22" s="26">
        <v>100</v>
      </c>
    </row>
    <row r="23" spans="1:25" s="24" customFormat="1" ht="15" customHeight="1" x14ac:dyDescent="0.2">
      <c r="A23" s="22" t="s">
        <v>2</v>
      </c>
      <c r="B23" s="65" t="s">
        <v>29</v>
      </c>
      <c r="C23" s="64">
        <v>446</v>
      </c>
      <c r="D23" s="71">
        <v>21</v>
      </c>
      <c r="E23" s="69">
        <v>4.7084999999999999</v>
      </c>
      <c r="F23" s="72">
        <v>425</v>
      </c>
      <c r="G23" s="70">
        <v>95.290999999999997</v>
      </c>
      <c r="H23" s="72">
        <v>0</v>
      </c>
      <c r="I23" s="73">
        <v>0</v>
      </c>
      <c r="J23" s="74">
        <v>1</v>
      </c>
      <c r="K23" s="73">
        <v>0.23529</v>
      </c>
      <c r="L23" s="74">
        <v>32</v>
      </c>
      <c r="M23" s="73">
        <v>7.5293999999999999</v>
      </c>
      <c r="N23" s="74">
        <v>135</v>
      </c>
      <c r="O23" s="73">
        <v>31.764700000000001</v>
      </c>
      <c r="P23" s="74">
        <v>242</v>
      </c>
      <c r="Q23" s="73">
        <v>56.941200000000002</v>
      </c>
      <c r="R23" s="74">
        <v>0</v>
      </c>
      <c r="S23" s="73">
        <v>0</v>
      </c>
      <c r="T23" s="77">
        <v>15</v>
      </c>
      <c r="U23" s="69">
        <v>3.5293999999999999</v>
      </c>
      <c r="V23" s="71">
        <v>28</v>
      </c>
      <c r="W23" s="69">
        <v>6.2779999999999996</v>
      </c>
      <c r="X23" s="80">
        <v>1365</v>
      </c>
      <c r="Y23" s="81">
        <v>100</v>
      </c>
    </row>
    <row r="24" spans="1:25" s="24" customFormat="1" ht="15" customHeight="1" x14ac:dyDescent="0.2">
      <c r="A24" s="22" t="s">
        <v>2</v>
      </c>
      <c r="B24" s="62" t="s">
        <v>33</v>
      </c>
      <c r="C24" s="39">
        <v>399</v>
      </c>
      <c r="D24" s="47">
        <v>12</v>
      </c>
      <c r="E24" s="41">
        <v>3.0074999999999998</v>
      </c>
      <c r="F24" s="40">
        <v>387</v>
      </c>
      <c r="G24" s="46">
        <v>96.992000000000004</v>
      </c>
      <c r="H24" s="47">
        <v>9</v>
      </c>
      <c r="I24" s="42">
        <v>2.3256000000000001</v>
      </c>
      <c r="J24" s="44">
        <v>5</v>
      </c>
      <c r="K24" s="42">
        <v>1.29199</v>
      </c>
      <c r="L24" s="43">
        <v>59</v>
      </c>
      <c r="M24" s="42">
        <v>15.2455</v>
      </c>
      <c r="N24" s="44">
        <v>80</v>
      </c>
      <c r="O24" s="42">
        <v>20.671800000000001</v>
      </c>
      <c r="P24" s="44">
        <v>209</v>
      </c>
      <c r="Q24" s="42">
        <v>54.005200000000002</v>
      </c>
      <c r="R24" s="44">
        <v>1</v>
      </c>
      <c r="S24" s="42">
        <v>0.25840000000000002</v>
      </c>
      <c r="T24" s="48">
        <v>24</v>
      </c>
      <c r="U24" s="41">
        <v>6.2016</v>
      </c>
      <c r="V24" s="47">
        <v>25</v>
      </c>
      <c r="W24" s="41">
        <v>6.2656999999999998</v>
      </c>
      <c r="X24" s="25">
        <v>1356</v>
      </c>
      <c r="Y24" s="26">
        <v>99.778999999999996</v>
      </c>
    </row>
    <row r="25" spans="1:25" s="24" customFormat="1" ht="15" customHeight="1" x14ac:dyDescent="0.2">
      <c r="A25" s="22" t="s">
        <v>2</v>
      </c>
      <c r="B25" s="65" t="s">
        <v>34</v>
      </c>
      <c r="C25" s="66">
        <v>618</v>
      </c>
      <c r="D25" s="72">
        <v>43</v>
      </c>
      <c r="E25" s="69">
        <v>6.9579000000000004</v>
      </c>
      <c r="F25" s="72">
        <v>575</v>
      </c>
      <c r="G25" s="70">
        <v>93.042000000000002</v>
      </c>
      <c r="H25" s="72">
        <v>0</v>
      </c>
      <c r="I25" s="73">
        <v>0</v>
      </c>
      <c r="J25" s="74">
        <v>0</v>
      </c>
      <c r="K25" s="73">
        <v>0</v>
      </c>
      <c r="L25" s="74">
        <v>17</v>
      </c>
      <c r="M25" s="73">
        <v>2.9565000000000001</v>
      </c>
      <c r="N25" s="74">
        <v>122</v>
      </c>
      <c r="O25" s="73">
        <v>21.217400000000001</v>
      </c>
      <c r="P25" s="75">
        <v>416</v>
      </c>
      <c r="Q25" s="73">
        <v>72.347800000000007</v>
      </c>
      <c r="R25" s="74">
        <v>0</v>
      </c>
      <c r="S25" s="73">
        <v>0</v>
      </c>
      <c r="T25" s="77">
        <v>20</v>
      </c>
      <c r="U25" s="69">
        <v>3.4782999999999999</v>
      </c>
      <c r="V25" s="72">
        <v>9</v>
      </c>
      <c r="W25" s="69">
        <v>1.4562999999999999</v>
      </c>
      <c r="X25" s="80">
        <v>1407</v>
      </c>
      <c r="Y25" s="81">
        <v>100</v>
      </c>
    </row>
    <row r="26" spans="1:25" s="24" customFormat="1" ht="15" customHeight="1" x14ac:dyDescent="0.2">
      <c r="A26" s="22" t="s">
        <v>2</v>
      </c>
      <c r="B26" s="62" t="s">
        <v>35</v>
      </c>
      <c r="C26" s="39">
        <v>414</v>
      </c>
      <c r="D26" s="40">
        <v>126</v>
      </c>
      <c r="E26" s="41">
        <v>30.434799999999999</v>
      </c>
      <c r="F26" s="40">
        <v>288</v>
      </c>
      <c r="G26" s="46">
        <v>69.564999999999998</v>
      </c>
      <c r="H26" s="40">
        <v>2</v>
      </c>
      <c r="I26" s="42">
        <v>0.69440000000000002</v>
      </c>
      <c r="J26" s="43">
        <v>0</v>
      </c>
      <c r="K26" s="42">
        <v>0</v>
      </c>
      <c r="L26" s="43">
        <v>2</v>
      </c>
      <c r="M26" s="42">
        <v>0.69440000000000002</v>
      </c>
      <c r="N26" s="44">
        <v>200</v>
      </c>
      <c r="O26" s="42">
        <v>69.444400000000002</v>
      </c>
      <c r="P26" s="44">
        <v>79</v>
      </c>
      <c r="Q26" s="42">
        <v>27.430599999999998</v>
      </c>
      <c r="R26" s="43">
        <v>0</v>
      </c>
      <c r="S26" s="42">
        <v>0</v>
      </c>
      <c r="T26" s="48">
        <v>5</v>
      </c>
      <c r="U26" s="41">
        <v>1.7361</v>
      </c>
      <c r="V26" s="40">
        <v>1</v>
      </c>
      <c r="W26" s="41">
        <v>0.24149999999999999</v>
      </c>
      <c r="X26" s="25">
        <v>1367</v>
      </c>
      <c r="Y26" s="26">
        <v>100</v>
      </c>
    </row>
    <row r="27" spans="1:25" s="24" customFormat="1" ht="15" customHeight="1" x14ac:dyDescent="0.2">
      <c r="A27" s="22" t="s">
        <v>2</v>
      </c>
      <c r="B27" s="65" t="s">
        <v>38</v>
      </c>
      <c r="C27" s="66">
        <v>205</v>
      </c>
      <c r="D27" s="71">
        <v>17</v>
      </c>
      <c r="E27" s="69">
        <v>8.2927</v>
      </c>
      <c r="F27" s="72">
        <v>188</v>
      </c>
      <c r="G27" s="70">
        <v>91.706999999999994</v>
      </c>
      <c r="H27" s="71">
        <v>1</v>
      </c>
      <c r="I27" s="73">
        <v>0.53190000000000004</v>
      </c>
      <c r="J27" s="74">
        <v>2</v>
      </c>
      <c r="K27" s="73">
        <v>1.0638300000000001</v>
      </c>
      <c r="L27" s="74">
        <v>4</v>
      </c>
      <c r="M27" s="73">
        <v>2.1276999999999999</v>
      </c>
      <c r="N27" s="74">
        <v>5</v>
      </c>
      <c r="O27" s="73">
        <v>2.6596000000000002</v>
      </c>
      <c r="P27" s="75">
        <v>175</v>
      </c>
      <c r="Q27" s="73">
        <v>93.085099999999997</v>
      </c>
      <c r="R27" s="74">
        <v>0</v>
      </c>
      <c r="S27" s="73">
        <v>0</v>
      </c>
      <c r="T27" s="77">
        <v>1</v>
      </c>
      <c r="U27" s="69">
        <v>0.53190000000000004</v>
      </c>
      <c r="V27" s="71">
        <v>6</v>
      </c>
      <c r="W27" s="69">
        <v>2.9268000000000001</v>
      </c>
      <c r="X27" s="80">
        <v>589</v>
      </c>
      <c r="Y27" s="81">
        <v>100</v>
      </c>
    </row>
    <row r="28" spans="1:25" s="24" customFormat="1" ht="15" customHeight="1" x14ac:dyDescent="0.2">
      <c r="A28" s="22" t="s">
        <v>2</v>
      </c>
      <c r="B28" s="62" t="s">
        <v>37</v>
      </c>
      <c r="C28" s="49">
        <v>876</v>
      </c>
      <c r="D28" s="40">
        <v>101</v>
      </c>
      <c r="E28" s="41">
        <v>11.5297</v>
      </c>
      <c r="F28" s="47">
        <v>775</v>
      </c>
      <c r="G28" s="46">
        <v>88.47</v>
      </c>
      <c r="H28" s="47">
        <v>3</v>
      </c>
      <c r="I28" s="42">
        <v>0.3871</v>
      </c>
      <c r="J28" s="44">
        <v>3</v>
      </c>
      <c r="K28" s="42">
        <v>0.3871</v>
      </c>
      <c r="L28" s="44">
        <v>79</v>
      </c>
      <c r="M28" s="42">
        <v>10.1935</v>
      </c>
      <c r="N28" s="44">
        <v>471</v>
      </c>
      <c r="O28" s="42">
        <v>60.7742</v>
      </c>
      <c r="P28" s="43">
        <v>187</v>
      </c>
      <c r="Q28" s="42">
        <v>24.129000000000001</v>
      </c>
      <c r="R28" s="44">
        <v>0</v>
      </c>
      <c r="S28" s="42">
        <v>0</v>
      </c>
      <c r="T28" s="45">
        <v>32</v>
      </c>
      <c r="U28" s="41">
        <v>4.1289999999999996</v>
      </c>
      <c r="V28" s="40">
        <v>26</v>
      </c>
      <c r="W28" s="41">
        <v>2.968</v>
      </c>
      <c r="X28" s="25">
        <v>1434</v>
      </c>
      <c r="Y28" s="26">
        <v>100</v>
      </c>
    </row>
    <row r="29" spans="1:25" s="24" customFormat="1" ht="15" customHeight="1" x14ac:dyDescent="0.2">
      <c r="A29" s="22" t="s">
        <v>2</v>
      </c>
      <c r="B29" s="65" t="s">
        <v>36</v>
      </c>
      <c r="C29" s="64">
        <v>324</v>
      </c>
      <c r="D29" s="72">
        <v>31</v>
      </c>
      <c r="E29" s="69">
        <v>9.5678999999999998</v>
      </c>
      <c r="F29" s="72">
        <v>293</v>
      </c>
      <c r="G29" s="70">
        <v>90.432000000000002</v>
      </c>
      <c r="H29" s="72">
        <v>0</v>
      </c>
      <c r="I29" s="73">
        <v>0</v>
      </c>
      <c r="J29" s="74">
        <v>6</v>
      </c>
      <c r="K29" s="73">
        <v>2.0477799999999999</v>
      </c>
      <c r="L29" s="75">
        <v>105</v>
      </c>
      <c r="M29" s="73">
        <v>35.836199999999998</v>
      </c>
      <c r="N29" s="74">
        <v>38</v>
      </c>
      <c r="O29" s="73">
        <v>12.9693</v>
      </c>
      <c r="P29" s="75">
        <v>132</v>
      </c>
      <c r="Q29" s="73">
        <v>45.051200000000001</v>
      </c>
      <c r="R29" s="74">
        <v>1</v>
      </c>
      <c r="S29" s="73">
        <v>0.34129999999999999</v>
      </c>
      <c r="T29" s="77">
        <v>11</v>
      </c>
      <c r="U29" s="69">
        <v>3.7543000000000002</v>
      </c>
      <c r="V29" s="72">
        <v>34</v>
      </c>
      <c r="W29" s="69">
        <v>10.4938</v>
      </c>
      <c r="X29" s="80">
        <v>1873</v>
      </c>
      <c r="Y29" s="81">
        <v>100</v>
      </c>
    </row>
    <row r="30" spans="1:25" s="24" customFormat="1" ht="15" customHeight="1" x14ac:dyDescent="0.2">
      <c r="A30" s="22" t="s">
        <v>2</v>
      </c>
      <c r="B30" s="62" t="s">
        <v>39</v>
      </c>
      <c r="C30" s="39">
        <v>615</v>
      </c>
      <c r="D30" s="40">
        <v>23</v>
      </c>
      <c r="E30" s="41">
        <v>3.7397999999999998</v>
      </c>
      <c r="F30" s="47">
        <v>592</v>
      </c>
      <c r="G30" s="46">
        <v>96.26</v>
      </c>
      <c r="H30" s="47">
        <v>10</v>
      </c>
      <c r="I30" s="42">
        <v>1.6892</v>
      </c>
      <c r="J30" s="43">
        <v>3</v>
      </c>
      <c r="K30" s="42">
        <v>0.50675999999999999</v>
      </c>
      <c r="L30" s="44">
        <v>35</v>
      </c>
      <c r="M30" s="42">
        <v>5.9122000000000003</v>
      </c>
      <c r="N30" s="44">
        <v>128</v>
      </c>
      <c r="O30" s="42">
        <v>21.621600000000001</v>
      </c>
      <c r="P30" s="44">
        <v>395</v>
      </c>
      <c r="Q30" s="42">
        <v>66.722999999999999</v>
      </c>
      <c r="R30" s="44">
        <v>0</v>
      </c>
      <c r="S30" s="42">
        <v>0</v>
      </c>
      <c r="T30" s="45">
        <v>21</v>
      </c>
      <c r="U30" s="41">
        <v>3.5472999999999999</v>
      </c>
      <c r="V30" s="40">
        <v>5</v>
      </c>
      <c r="W30" s="41">
        <v>0.81299999999999994</v>
      </c>
      <c r="X30" s="25">
        <v>3616</v>
      </c>
      <c r="Y30" s="26">
        <v>99.971999999999994</v>
      </c>
    </row>
    <row r="31" spans="1:25" s="24" customFormat="1" ht="15" customHeight="1" x14ac:dyDescent="0.2">
      <c r="A31" s="22" t="s">
        <v>2</v>
      </c>
      <c r="B31" s="65" t="s">
        <v>40</v>
      </c>
      <c r="C31" s="66">
        <v>1458</v>
      </c>
      <c r="D31" s="72">
        <v>61</v>
      </c>
      <c r="E31" s="69">
        <v>4.1837999999999997</v>
      </c>
      <c r="F31" s="71">
        <v>1397</v>
      </c>
      <c r="G31" s="70">
        <v>95.816000000000003</v>
      </c>
      <c r="H31" s="72">
        <v>61</v>
      </c>
      <c r="I31" s="73">
        <v>4.3665000000000003</v>
      </c>
      <c r="J31" s="75">
        <v>16</v>
      </c>
      <c r="K31" s="73">
        <v>1.1453100000000001</v>
      </c>
      <c r="L31" s="74">
        <v>125</v>
      </c>
      <c r="M31" s="73">
        <v>8.9476999999999993</v>
      </c>
      <c r="N31" s="75">
        <v>521</v>
      </c>
      <c r="O31" s="73">
        <v>37.294199999999996</v>
      </c>
      <c r="P31" s="74">
        <v>604</v>
      </c>
      <c r="Q31" s="73">
        <v>43.235500000000002</v>
      </c>
      <c r="R31" s="74">
        <v>0</v>
      </c>
      <c r="S31" s="73">
        <v>0</v>
      </c>
      <c r="T31" s="76">
        <v>70</v>
      </c>
      <c r="U31" s="69">
        <v>5.0106999999999999</v>
      </c>
      <c r="V31" s="72">
        <v>85</v>
      </c>
      <c r="W31" s="69">
        <v>5.8299000000000003</v>
      </c>
      <c r="X31" s="80">
        <v>2170</v>
      </c>
      <c r="Y31" s="81">
        <v>99.861999999999995</v>
      </c>
    </row>
    <row r="32" spans="1:25" s="24" customFormat="1" ht="15" customHeight="1" x14ac:dyDescent="0.2">
      <c r="A32" s="22" t="s">
        <v>2</v>
      </c>
      <c r="B32" s="62" t="s">
        <v>42</v>
      </c>
      <c r="C32" s="39">
        <v>189</v>
      </c>
      <c r="D32" s="47">
        <v>3</v>
      </c>
      <c r="E32" s="41">
        <v>1.5872999999999999</v>
      </c>
      <c r="F32" s="40">
        <v>186</v>
      </c>
      <c r="G32" s="46">
        <v>98.412999999999997</v>
      </c>
      <c r="H32" s="40">
        <v>1</v>
      </c>
      <c r="I32" s="42">
        <v>0.53759999999999997</v>
      </c>
      <c r="J32" s="44">
        <v>0</v>
      </c>
      <c r="K32" s="42">
        <v>0</v>
      </c>
      <c r="L32" s="44">
        <v>1</v>
      </c>
      <c r="M32" s="42">
        <v>0.53759999999999997</v>
      </c>
      <c r="N32" s="44">
        <v>101</v>
      </c>
      <c r="O32" s="42">
        <v>54.301099999999998</v>
      </c>
      <c r="P32" s="43">
        <v>82</v>
      </c>
      <c r="Q32" s="42">
        <v>44.085999999999999</v>
      </c>
      <c r="R32" s="43">
        <v>0</v>
      </c>
      <c r="S32" s="42">
        <v>0</v>
      </c>
      <c r="T32" s="48">
        <v>1</v>
      </c>
      <c r="U32" s="41">
        <v>0.53759999999999997</v>
      </c>
      <c r="V32" s="47">
        <v>2</v>
      </c>
      <c r="W32" s="41">
        <v>1.0582</v>
      </c>
      <c r="X32" s="25">
        <v>978</v>
      </c>
      <c r="Y32" s="26">
        <v>100</v>
      </c>
    </row>
    <row r="33" spans="1:25" s="24" customFormat="1" ht="15" customHeight="1" x14ac:dyDescent="0.2">
      <c r="A33" s="22" t="s">
        <v>2</v>
      </c>
      <c r="B33" s="65" t="s">
        <v>41</v>
      </c>
      <c r="C33" s="64">
        <v>933</v>
      </c>
      <c r="D33" s="71">
        <v>45</v>
      </c>
      <c r="E33" s="69">
        <v>4.8231999999999999</v>
      </c>
      <c r="F33" s="71">
        <v>888</v>
      </c>
      <c r="G33" s="70">
        <v>95.177000000000007</v>
      </c>
      <c r="H33" s="71">
        <v>2</v>
      </c>
      <c r="I33" s="73">
        <v>0.22520000000000001</v>
      </c>
      <c r="J33" s="74">
        <v>2</v>
      </c>
      <c r="K33" s="73">
        <v>0.22523000000000001</v>
      </c>
      <c r="L33" s="75">
        <v>25</v>
      </c>
      <c r="M33" s="73">
        <v>2.8153000000000001</v>
      </c>
      <c r="N33" s="74">
        <v>282</v>
      </c>
      <c r="O33" s="73">
        <v>31.756799999999998</v>
      </c>
      <c r="P33" s="74">
        <v>541</v>
      </c>
      <c r="Q33" s="73">
        <v>60.923400000000001</v>
      </c>
      <c r="R33" s="75">
        <v>0</v>
      </c>
      <c r="S33" s="73">
        <v>0</v>
      </c>
      <c r="T33" s="77">
        <v>36</v>
      </c>
      <c r="U33" s="69">
        <v>4.0541</v>
      </c>
      <c r="V33" s="71">
        <v>4</v>
      </c>
      <c r="W33" s="69">
        <v>0.42870000000000003</v>
      </c>
      <c r="X33" s="80">
        <v>2372</v>
      </c>
      <c r="Y33" s="81">
        <v>100</v>
      </c>
    </row>
    <row r="34" spans="1:25" s="24" customFormat="1" ht="15" customHeight="1" x14ac:dyDescent="0.2">
      <c r="A34" s="22" t="s">
        <v>2</v>
      </c>
      <c r="B34" s="62" t="s">
        <v>43</v>
      </c>
      <c r="C34" s="49">
        <v>186</v>
      </c>
      <c r="D34" s="47">
        <v>14</v>
      </c>
      <c r="E34" s="41">
        <v>7.5269000000000004</v>
      </c>
      <c r="F34" s="47">
        <v>172</v>
      </c>
      <c r="G34" s="46">
        <v>92.472999999999999</v>
      </c>
      <c r="H34" s="40">
        <v>40</v>
      </c>
      <c r="I34" s="42">
        <v>23.255800000000001</v>
      </c>
      <c r="J34" s="44">
        <v>0</v>
      </c>
      <c r="K34" s="42">
        <v>0</v>
      </c>
      <c r="L34" s="43">
        <v>7</v>
      </c>
      <c r="M34" s="42">
        <v>4.0697999999999999</v>
      </c>
      <c r="N34" s="44">
        <v>5</v>
      </c>
      <c r="O34" s="42">
        <v>2.907</v>
      </c>
      <c r="P34" s="43">
        <v>114</v>
      </c>
      <c r="Q34" s="42">
        <v>66.2791</v>
      </c>
      <c r="R34" s="43">
        <v>1</v>
      </c>
      <c r="S34" s="42">
        <v>0.58140000000000003</v>
      </c>
      <c r="T34" s="45">
        <v>5</v>
      </c>
      <c r="U34" s="41">
        <v>2.907</v>
      </c>
      <c r="V34" s="47">
        <v>12</v>
      </c>
      <c r="W34" s="41">
        <v>6.4516</v>
      </c>
      <c r="X34" s="25">
        <v>825</v>
      </c>
      <c r="Y34" s="26">
        <v>100</v>
      </c>
    </row>
    <row r="35" spans="1:25" s="24" customFormat="1" ht="15" customHeight="1" x14ac:dyDescent="0.2">
      <c r="A35" s="22" t="s">
        <v>2</v>
      </c>
      <c r="B35" s="65" t="s">
        <v>46</v>
      </c>
      <c r="C35" s="66">
        <v>286</v>
      </c>
      <c r="D35" s="71">
        <v>13</v>
      </c>
      <c r="E35" s="69">
        <v>4.5454999999999997</v>
      </c>
      <c r="F35" s="71">
        <v>273</v>
      </c>
      <c r="G35" s="70">
        <v>95.454999999999998</v>
      </c>
      <c r="H35" s="71">
        <v>9</v>
      </c>
      <c r="I35" s="73">
        <v>3.2967</v>
      </c>
      <c r="J35" s="74">
        <v>0</v>
      </c>
      <c r="K35" s="73">
        <v>0</v>
      </c>
      <c r="L35" s="75">
        <v>52</v>
      </c>
      <c r="M35" s="73">
        <v>19.047599999999999</v>
      </c>
      <c r="N35" s="74">
        <v>46</v>
      </c>
      <c r="O35" s="73">
        <v>16.849799999999998</v>
      </c>
      <c r="P35" s="75">
        <v>156</v>
      </c>
      <c r="Q35" s="73">
        <v>57.142899999999997</v>
      </c>
      <c r="R35" s="74">
        <v>0</v>
      </c>
      <c r="S35" s="73">
        <v>0</v>
      </c>
      <c r="T35" s="77">
        <v>10</v>
      </c>
      <c r="U35" s="69">
        <v>3.6629999999999998</v>
      </c>
      <c r="V35" s="71">
        <v>2</v>
      </c>
      <c r="W35" s="69">
        <v>0.69930000000000003</v>
      </c>
      <c r="X35" s="80">
        <v>1064</v>
      </c>
      <c r="Y35" s="81">
        <v>100</v>
      </c>
    </row>
    <row r="36" spans="1:25" s="24" customFormat="1" ht="15" customHeight="1" x14ac:dyDescent="0.2">
      <c r="A36" s="22" t="s">
        <v>2</v>
      </c>
      <c r="B36" s="62" t="s">
        <v>50</v>
      </c>
      <c r="C36" s="49">
        <v>449</v>
      </c>
      <c r="D36" s="47">
        <v>23</v>
      </c>
      <c r="E36" s="41">
        <v>5.1224999999999996</v>
      </c>
      <c r="F36" s="40">
        <v>426</v>
      </c>
      <c r="G36" s="46">
        <v>94.878</v>
      </c>
      <c r="H36" s="47">
        <v>9</v>
      </c>
      <c r="I36" s="42">
        <v>2.1126999999999998</v>
      </c>
      <c r="J36" s="44">
        <v>1</v>
      </c>
      <c r="K36" s="42">
        <v>0.23474</v>
      </c>
      <c r="L36" s="44">
        <v>110</v>
      </c>
      <c r="M36" s="42">
        <v>25.8216</v>
      </c>
      <c r="N36" s="43">
        <v>97</v>
      </c>
      <c r="O36" s="42">
        <v>22.77</v>
      </c>
      <c r="P36" s="43">
        <v>190</v>
      </c>
      <c r="Q36" s="42">
        <v>44.600900000000003</v>
      </c>
      <c r="R36" s="44">
        <v>6</v>
      </c>
      <c r="S36" s="42">
        <v>1.4085000000000001</v>
      </c>
      <c r="T36" s="48">
        <v>13</v>
      </c>
      <c r="U36" s="41">
        <v>3.0516000000000001</v>
      </c>
      <c r="V36" s="47">
        <v>56</v>
      </c>
      <c r="W36" s="41">
        <v>12.472200000000001</v>
      </c>
      <c r="X36" s="25">
        <v>658</v>
      </c>
      <c r="Y36" s="26">
        <v>100</v>
      </c>
    </row>
    <row r="37" spans="1:25" s="24" customFormat="1" ht="15" customHeight="1" x14ac:dyDescent="0.2">
      <c r="A37" s="22" t="s">
        <v>2</v>
      </c>
      <c r="B37" s="65" t="s">
        <v>47</v>
      </c>
      <c r="C37" s="64">
        <v>297</v>
      </c>
      <c r="D37" s="71">
        <v>53</v>
      </c>
      <c r="E37" s="69">
        <v>17.845099999999999</v>
      </c>
      <c r="F37" s="72">
        <v>244</v>
      </c>
      <c r="G37" s="70">
        <v>82.155000000000001</v>
      </c>
      <c r="H37" s="72">
        <v>0</v>
      </c>
      <c r="I37" s="73">
        <v>0</v>
      </c>
      <c r="J37" s="74">
        <v>0</v>
      </c>
      <c r="K37" s="73">
        <v>0</v>
      </c>
      <c r="L37" s="74">
        <v>7</v>
      </c>
      <c r="M37" s="73">
        <v>2.8689</v>
      </c>
      <c r="N37" s="74">
        <v>10</v>
      </c>
      <c r="O37" s="73">
        <v>4.0983999999999998</v>
      </c>
      <c r="P37" s="74">
        <v>225</v>
      </c>
      <c r="Q37" s="73">
        <v>92.213099999999997</v>
      </c>
      <c r="R37" s="75">
        <v>0</v>
      </c>
      <c r="S37" s="73">
        <v>0</v>
      </c>
      <c r="T37" s="77">
        <v>2</v>
      </c>
      <c r="U37" s="69">
        <v>0.81969999999999998</v>
      </c>
      <c r="V37" s="71">
        <v>15</v>
      </c>
      <c r="W37" s="69">
        <v>5.0505000000000004</v>
      </c>
      <c r="X37" s="80">
        <v>483</v>
      </c>
      <c r="Y37" s="81">
        <v>100</v>
      </c>
    </row>
    <row r="38" spans="1:25" s="24" customFormat="1" ht="15" customHeight="1" x14ac:dyDescent="0.2">
      <c r="A38" s="22" t="s">
        <v>2</v>
      </c>
      <c r="B38" s="62" t="s">
        <v>48</v>
      </c>
      <c r="C38" s="39">
        <v>660</v>
      </c>
      <c r="D38" s="47">
        <v>24</v>
      </c>
      <c r="E38" s="41">
        <v>3.6364000000000001</v>
      </c>
      <c r="F38" s="40">
        <v>636</v>
      </c>
      <c r="G38" s="46">
        <v>96.364000000000004</v>
      </c>
      <c r="H38" s="40">
        <v>1</v>
      </c>
      <c r="I38" s="42">
        <v>0.15720000000000001</v>
      </c>
      <c r="J38" s="44">
        <v>7</v>
      </c>
      <c r="K38" s="42">
        <v>1.10063</v>
      </c>
      <c r="L38" s="44">
        <v>162</v>
      </c>
      <c r="M38" s="42">
        <v>25.471699999999998</v>
      </c>
      <c r="N38" s="44">
        <v>223</v>
      </c>
      <c r="O38" s="42">
        <v>35.062899999999999</v>
      </c>
      <c r="P38" s="44">
        <v>227</v>
      </c>
      <c r="Q38" s="42">
        <v>35.691800000000001</v>
      </c>
      <c r="R38" s="44">
        <v>0</v>
      </c>
      <c r="S38" s="42">
        <v>0</v>
      </c>
      <c r="T38" s="45">
        <v>16</v>
      </c>
      <c r="U38" s="41">
        <v>2.5156999999999998</v>
      </c>
      <c r="V38" s="47">
        <v>12</v>
      </c>
      <c r="W38" s="41">
        <v>1.8182</v>
      </c>
      <c r="X38" s="25">
        <v>2577</v>
      </c>
      <c r="Y38" s="26">
        <v>100</v>
      </c>
    </row>
    <row r="39" spans="1:25" s="24" customFormat="1" ht="15" customHeight="1" x14ac:dyDescent="0.2">
      <c r="A39" s="22" t="s">
        <v>2</v>
      </c>
      <c r="B39" s="65" t="s">
        <v>49</v>
      </c>
      <c r="C39" s="64">
        <v>193</v>
      </c>
      <c r="D39" s="72">
        <v>4</v>
      </c>
      <c r="E39" s="69">
        <v>2.0724999999999998</v>
      </c>
      <c r="F39" s="72">
        <v>189</v>
      </c>
      <c r="G39" s="70">
        <v>97.927000000000007</v>
      </c>
      <c r="H39" s="71">
        <v>65</v>
      </c>
      <c r="I39" s="73">
        <v>34.391500000000001</v>
      </c>
      <c r="J39" s="74">
        <v>1</v>
      </c>
      <c r="K39" s="73">
        <v>0.52910000000000001</v>
      </c>
      <c r="L39" s="75">
        <v>81</v>
      </c>
      <c r="M39" s="73">
        <v>42.857100000000003</v>
      </c>
      <c r="N39" s="74">
        <v>1</v>
      </c>
      <c r="O39" s="73">
        <v>0.52910000000000001</v>
      </c>
      <c r="P39" s="75">
        <v>40</v>
      </c>
      <c r="Q39" s="73">
        <v>21.164000000000001</v>
      </c>
      <c r="R39" s="74">
        <v>0</v>
      </c>
      <c r="S39" s="73">
        <v>0</v>
      </c>
      <c r="T39" s="77">
        <v>1</v>
      </c>
      <c r="U39" s="69">
        <v>0.52910000000000001</v>
      </c>
      <c r="V39" s="72">
        <v>56</v>
      </c>
      <c r="W39" s="69">
        <v>29.015499999999999</v>
      </c>
      <c r="X39" s="80">
        <v>880</v>
      </c>
      <c r="Y39" s="81">
        <v>100</v>
      </c>
    </row>
    <row r="40" spans="1:25" s="24" customFormat="1" ht="15" customHeight="1" x14ac:dyDescent="0.2">
      <c r="A40" s="22" t="s">
        <v>2</v>
      </c>
      <c r="B40" s="62" t="s">
        <v>51</v>
      </c>
      <c r="C40" s="49">
        <v>1730</v>
      </c>
      <c r="D40" s="47">
        <v>65</v>
      </c>
      <c r="E40" s="41">
        <v>3.7572000000000001</v>
      </c>
      <c r="F40" s="40">
        <v>1665</v>
      </c>
      <c r="G40" s="46">
        <v>96.242999999999995</v>
      </c>
      <c r="H40" s="40">
        <v>9</v>
      </c>
      <c r="I40" s="42">
        <v>0.54049999999999998</v>
      </c>
      <c r="J40" s="44">
        <v>17</v>
      </c>
      <c r="K40" s="42">
        <v>1.02102</v>
      </c>
      <c r="L40" s="44">
        <v>444</v>
      </c>
      <c r="M40" s="42">
        <v>26.666699999999999</v>
      </c>
      <c r="N40" s="43">
        <v>662</v>
      </c>
      <c r="O40" s="42">
        <v>39.759799999999998</v>
      </c>
      <c r="P40" s="43">
        <v>517</v>
      </c>
      <c r="Q40" s="42">
        <v>31.051100000000002</v>
      </c>
      <c r="R40" s="44">
        <v>0</v>
      </c>
      <c r="S40" s="42">
        <v>0</v>
      </c>
      <c r="T40" s="45">
        <v>16</v>
      </c>
      <c r="U40" s="41">
        <v>0.96099999999999997</v>
      </c>
      <c r="V40" s="47">
        <v>116</v>
      </c>
      <c r="W40" s="41">
        <v>6.7051999999999996</v>
      </c>
      <c r="X40" s="25">
        <v>4916</v>
      </c>
      <c r="Y40" s="26">
        <v>99.653999999999996</v>
      </c>
    </row>
    <row r="41" spans="1:25" s="24" customFormat="1" ht="15" customHeight="1" x14ac:dyDescent="0.2">
      <c r="A41" s="22" t="s">
        <v>2</v>
      </c>
      <c r="B41" s="65" t="s">
        <v>44</v>
      </c>
      <c r="C41" s="64">
        <v>1372</v>
      </c>
      <c r="D41" s="72">
        <v>71</v>
      </c>
      <c r="E41" s="69">
        <v>5.1749000000000001</v>
      </c>
      <c r="F41" s="71">
        <v>1301</v>
      </c>
      <c r="G41" s="70">
        <v>94.825000000000003</v>
      </c>
      <c r="H41" s="71">
        <v>8</v>
      </c>
      <c r="I41" s="73">
        <v>0.6149</v>
      </c>
      <c r="J41" s="74">
        <v>2</v>
      </c>
      <c r="K41" s="73">
        <v>0.15373000000000001</v>
      </c>
      <c r="L41" s="74">
        <v>145</v>
      </c>
      <c r="M41" s="73">
        <v>11.145300000000001</v>
      </c>
      <c r="N41" s="74">
        <v>702</v>
      </c>
      <c r="O41" s="73">
        <v>53.958500000000001</v>
      </c>
      <c r="P41" s="75">
        <v>380</v>
      </c>
      <c r="Q41" s="73">
        <v>29.208300000000001</v>
      </c>
      <c r="R41" s="75">
        <v>0</v>
      </c>
      <c r="S41" s="73">
        <v>0</v>
      </c>
      <c r="T41" s="76">
        <v>64</v>
      </c>
      <c r="U41" s="69">
        <v>4.9192999999999998</v>
      </c>
      <c r="V41" s="72">
        <v>82</v>
      </c>
      <c r="W41" s="69">
        <v>5.9767000000000001</v>
      </c>
      <c r="X41" s="80">
        <v>2618</v>
      </c>
      <c r="Y41" s="81">
        <v>100</v>
      </c>
    </row>
    <row r="42" spans="1:25" s="24" customFormat="1" ht="15" customHeight="1" x14ac:dyDescent="0.2">
      <c r="A42" s="22" t="s">
        <v>2</v>
      </c>
      <c r="B42" s="62" t="s">
        <v>45</v>
      </c>
      <c r="C42" s="49">
        <v>109</v>
      </c>
      <c r="D42" s="47">
        <v>12</v>
      </c>
      <c r="E42" s="41">
        <v>11.0092</v>
      </c>
      <c r="F42" s="40">
        <v>97</v>
      </c>
      <c r="G42" s="46">
        <v>88.991</v>
      </c>
      <c r="H42" s="40">
        <v>17</v>
      </c>
      <c r="I42" s="42">
        <v>17.5258</v>
      </c>
      <c r="J42" s="44">
        <v>1</v>
      </c>
      <c r="K42" s="42">
        <v>1.0309299999999999</v>
      </c>
      <c r="L42" s="44">
        <v>4</v>
      </c>
      <c r="M42" s="42">
        <v>4.1237000000000004</v>
      </c>
      <c r="N42" s="43">
        <v>6</v>
      </c>
      <c r="O42" s="42">
        <v>6.1856</v>
      </c>
      <c r="P42" s="43">
        <v>69</v>
      </c>
      <c r="Q42" s="42">
        <v>71.134</v>
      </c>
      <c r="R42" s="43">
        <v>0</v>
      </c>
      <c r="S42" s="42">
        <v>0</v>
      </c>
      <c r="T42" s="45">
        <v>0</v>
      </c>
      <c r="U42" s="41">
        <v>0</v>
      </c>
      <c r="V42" s="47">
        <v>8</v>
      </c>
      <c r="W42" s="41">
        <v>7.3394000000000004</v>
      </c>
      <c r="X42" s="25">
        <v>481</v>
      </c>
      <c r="Y42" s="26">
        <v>100</v>
      </c>
    </row>
    <row r="43" spans="1:25" s="24" customFormat="1" ht="15" customHeight="1" x14ac:dyDescent="0.2">
      <c r="A43" s="22" t="s">
        <v>2</v>
      </c>
      <c r="B43" s="65" t="s">
        <v>52</v>
      </c>
      <c r="C43" s="64">
        <v>644</v>
      </c>
      <c r="D43" s="71">
        <v>40</v>
      </c>
      <c r="E43" s="69">
        <v>6.2111999999999998</v>
      </c>
      <c r="F43" s="71">
        <v>604</v>
      </c>
      <c r="G43" s="70">
        <v>93.789000000000001</v>
      </c>
      <c r="H43" s="72">
        <v>0</v>
      </c>
      <c r="I43" s="73">
        <v>0</v>
      </c>
      <c r="J43" s="74">
        <v>4</v>
      </c>
      <c r="K43" s="73">
        <v>0.66225000000000001</v>
      </c>
      <c r="L43" s="75">
        <v>19</v>
      </c>
      <c r="M43" s="73">
        <v>3.1457000000000002</v>
      </c>
      <c r="N43" s="74">
        <v>194</v>
      </c>
      <c r="O43" s="73">
        <v>32.119199999999999</v>
      </c>
      <c r="P43" s="74">
        <v>355</v>
      </c>
      <c r="Q43" s="73">
        <v>58.774799999999999</v>
      </c>
      <c r="R43" s="74">
        <v>0</v>
      </c>
      <c r="S43" s="73">
        <v>0</v>
      </c>
      <c r="T43" s="76">
        <v>32</v>
      </c>
      <c r="U43" s="69">
        <v>5.298</v>
      </c>
      <c r="V43" s="71">
        <v>16</v>
      </c>
      <c r="W43" s="69">
        <v>2.4845000000000002</v>
      </c>
      <c r="X43" s="80">
        <v>3631</v>
      </c>
      <c r="Y43" s="81">
        <v>100</v>
      </c>
    </row>
    <row r="44" spans="1:25" s="24" customFormat="1" ht="15" customHeight="1" x14ac:dyDescent="0.2">
      <c r="A44" s="22" t="s">
        <v>2</v>
      </c>
      <c r="B44" s="62" t="s">
        <v>53</v>
      </c>
      <c r="C44" s="39">
        <v>621</v>
      </c>
      <c r="D44" s="47">
        <v>39</v>
      </c>
      <c r="E44" s="41">
        <v>6.2801999999999998</v>
      </c>
      <c r="F44" s="47">
        <v>582</v>
      </c>
      <c r="G44" s="46">
        <v>93.72</v>
      </c>
      <c r="H44" s="40">
        <v>82</v>
      </c>
      <c r="I44" s="42">
        <v>14.0893</v>
      </c>
      <c r="J44" s="43">
        <v>3</v>
      </c>
      <c r="K44" s="42">
        <v>0.51546000000000003</v>
      </c>
      <c r="L44" s="44">
        <v>44</v>
      </c>
      <c r="M44" s="42">
        <v>7.5601000000000003</v>
      </c>
      <c r="N44" s="44">
        <v>142</v>
      </c>
      <c r="O44" s="42">
        <v>24.398599999999998</v>
      </c>
      <c r="P44" s="44">
        <v>253</v>
      </c>
      <c r="Q44" s="42">
        <v>43.470799999999997</v>
      </c>
      <c r="R44" s="43">
        <v>4</v>
      </c>
      <c r="S44" s="42">
        <v>0.68730000000000002</v>
      </c>
      <c r="T44" s="48">
        <v>54</v>
      </c>
      <c r="U44" s="41">
        <v>9.2783999999999995</v>
      </c>
      <c r="V44" s="47">
        <v>31</v>
      </c>
      <c r="W44" s="41">
        <v>4.9919000000000002</v>
      </c>
      <c r="X44" s="25">
        <v>1815</v>
      </c>
      <c r="Y44" s="26">
        <v>100</v>
      </c>
    </row>
    <row r="45" spans="1:25" s="24" customFormat="1" ht="15" customHeight="1" x14ac:dyDescent="0.2">
      <c r="A45" s="22" t="s">
        <v>2</v>
      </c>
      <c r="B45" s="65" t="s">
        <v>54</v>
      </c>
      <c r="C45" s="64">
        <v>211</v>
      </c>
      <c r="D45" s="72">
        <v>21</v>
      </c>
      <c r="E45" s="69">
        <v>9.9526000000000003</v>
      </c>
      <c r="F45" s="71">
        <v>190</v>
      </c>
      <c r="G45" s="70">
        <v>90.046999999999997</v>
      </c>
      <c r="H45" s="71">
        <v>6</v>
      </c>
      <c r="I45" s="73">
        <v>3.1579000000000002</v>
      </c>
      <c r="J45" s="74">
        <v>0</v>
      </c>
      <c r="K45" s="73">
        <v>0</v>
      </c>
      <c r="L45" s="75">
        <v>46</v>
      </c>
      <c r="M45" s="73">
        <v>24.2105</v>
      </c>
      <c r="N45" s="74">
        <v>5</v>
      </c>
      <c r="O45" s="73">
        <v>2.6316000000000002</v>
      </c>
      <c r="P45" s="75">
        <v>124</v>
      </c>
      <c r="Q45" s="73">
        <v>65.263199999999998</v>
      </c>
      <c r="R45" s="74">
        <v>1</v>
      </c>
      <c r="S45" s="73">
        <v>0.52629999999999999</v>
      </c>
      <c r="T45" s="76">
        <v>8</v>
      </c>
      <c r="U45" s="69">
        <v>4.2104999999999997</v>
      </c>
      <c r="V45" s="72">
        <v>10</v>
      </c>
      <c r="W45" s="69">
        <v>4.7393000000000001</v>
      </c>
      <c r="X45" s="80">
        <v>1283</v>
      </c>
      <c r="Y45" s="81">
        <v>100</v>
      </c>
    </row>
    <row r="46" spans="1:25" s="24" customFormat="1" ht="15" customHeight="1" x14ac:dyDescent="0.2">
      <c r="A46" s="22" t="s">
        <v>2</v>
      </c>
      <c r="B46" s="62" t="s">
        <v>55</v>
      </c>
      <c r="C46" s="39">
        <v>4976</v>
      </c>
      <c r="D46" s="40">
        <v>215</v>
      </c>
      <c r="E46" s="41">
        <v>4.3207000000000004</v>
      </c>
      <c r="F46" s="40">
        <v>4761</v>
      </c>
      <c r="G46" s="46">
        <v>95.679000000000002</v>
      </c>
      <c r="H46" s="40">
        <v>5</v>
      </c>
      <c r="I46" s="42">
        <v>0.105</v>
      </c>
      <c r="J46" s="44">
        <v>25</v>
      </c>
      <c r="K46" s="42">
        <v>0.52510000000000001</v>
      </c>
      <c r="L46" s="44">
        <v>714</v>
      </c>
      <c r="M46" s="42">
        <v>14.9968</v>
      </c>
      <c r="N46" s="44">
        <v>1847</v>
      </c>
      <c r="O46" s="42">
        <v>38.794400000000003</v>
      </c>
      <c r="P46" s="43">
        <v>1954</v>
      </c>
      <c r="Q46" s="42">
        <v>41.041800000000002</v>
      </c>
      <c r="R46" s="43">
        <v>1</v>
      </c>
      <c r="S46" s="42">
        <v>2.1000000000000001E-2</v>
      </c>
      <c r="T46" s="48">
        <v>215</v>
      </c>
      <c r="U46" s="41">
        <v>4.5159000000000002</v>
      </c>
      <c r="V46" s="40">
        <v>208</v>
      </c>
      <c r="W46" s="41">
        <v>4.1801000000000004</v>
      </c>
      <c r="X46" s="25">
        <v>3027</v>
      </c>
      <c r="Y46" s="26">
        <v>100</v>
      </c>
    </row>
    <row r="47" spans="1:25" s="24" customFormat="1" ht="15" customHeight="1" x14ac:dyDescent="0.2">
      <c r="A47" s="22" t="s">
        <v>2</v>
      </c>
      <c r="B47" s="65" t="s">
        <v>56</v>
      </c>
      <c r="C47" s="66">
        <v>146</v>
      </c>
      <c r="D47" s="71">
        <v>22</v>
      </c>
      <c r="E47" s="69">
        <v>15.0685</v>
      </c>
      <c r="F47" s="72">
        <v>124</v>
      </c>
      <c r="G47" s="70">
        <v>84.932000000000002</v>
      </c>
      <c r="H47" s="72">
        <v>6</v>
      </c>
      <c r="I47" s="73">
        <v>4.8387000000000002</v>
      </c>
      <c r="J47" s="75">
        <v>1</v>
      </c>
      <c r="K47" s="73">
        <v>0.80645</v>
      </c>
      <c r="L47" s="75">
        <v>53</v>
      </c>
      <c r="M47" s="73">
        <v>42.741900000000001</v>
      </c>
      <c r="N47" s="75">
        <v>26</v>
      </c>
      <c r="O47" s="73">
        <v>20.967700000000001</v>
      </c>
      <c r="P47" s="75">
        <v>26</v>
      </c>
      <c r="Q47" s="73">
        <v>20.967700000000001</v>
      </c>
      <c r="R47" s="74">
        <v>0</v>
      </c>
      <c r="S47" s="73">
        <v>0</v>
      </c>
      <c r="T47" s="76">
        <v>12</v>
      </c>
      <c r="U47" s="69">
        <v>9.6774000000000004</v>
      </c>
      <c r="V47" s="71">
        <v>16</v>
      </c>
      <c r="W47" s="69">
        <v>10.9589</v>
      </c>
      <c r="X47" s="80">
        <v>308</v>
      </c>
      <c r="Y47" s="81">
        <v>100</v>
      </c>
    </row>
    <row r="48" spans="1:25" s="24" customFormat="1" ht="15" customHeight="1" x14ac:dyDescent="0.2">
      <c r="A48" s="22" t="s">
        <v>2</v>
      </c>
      <c r="B48" s="62" t="s">
        <v>57</v>
      </c>
      <c r="C48" s="39">
        <v>544</v>
      </c>
      <c r="D48" s="47">
        <v>31</v>
      </c>
      <c r="E48" s="41">
        <v>5.6985000000000001</v>
      </c>
      <c r="F48" s="47">
        <v>513</v>
      </c>
      <c r="G48" s="46">
        <v>94.301000000000002</v>
      </c>
      <c r="H48" s="47">
        <v>2</v>
      </c>
      <c r="I48" s="42">
        <v>0.38990000000000002</v>
      </c>
      <c r="J48" s="44">
        <v>0</v>
      </c>
      <c r="K48" s="42">
        <v>0</v>
      </c>
      <c r="L48" s="43">
        <v>17</v>
      </c>
      <c r="M48" s="42">
        <v>3.3138000000000001</v>
      </c>
      <c r="N48" s="44">
        <v>302</v>
      </c>
      <c r="O48" s="42">
        <v>58.869399999999999</v>
      </c>
      <c r="P48" s="44">
        <v>177</v>
      </c>
      <c r="Q48" s="42">
        <v>34.502899999999997</v>
      </c>
      <c r="R48" s="43">
        <v>1</v>
      </c>
      <c r="S48" s="42">
        <v>0.19489999999999999</v>
      </c>
      <c r="T48" s="48">
        <v>14</v>
      </c>
      <c r="U48" s="41">
        <v>2.7290000000000001</v>
      </c>
      <c r="V48" s="47">
        <v>10</v>
      </c>
      <c r="W48" s="41">
        <v>1.8382000000000001</v>
      </c>
      <c r="X48" s="25">
        <v>1236</v>
      </c>
      <c r="Y48" s="26">
        <v>100</v>
      </c>
    </row>
    <row r="49" spans="1:25" s="24" customFormat="1" ht="15" customHeight="1" x14ac:dyDescent="0.2">
      <c r="A49" s="22" t="s">
        <v>2</v>
      </c>
      <c r="B49" s="65" t="s">
        <v>58</v>
      </c>
      <c r="C49" s="66">
        <v>171</v>
      </c>
      <c r="D49" s="71">
        <v>6</v>
      </c>
      <c r="E49" s="69">
        <v>3.5087999999999999</v>
      </c>
      <c r="F49" s="71">
        <v>165</v>
      </c>
      <c r="G49" s="70">
        <v>96.491</v>
      </c>
      <c r="H49" s="72">
        <v>41</v>
      </c>
      <c r="I49" s="73">
        <v>24.848500000000001</v>
      </c>
      <c r="J49" s="74">
        <v>3</v>
      </c>
      <c r="K49" s="73">
        <v>1.8181799999999999</v>
      </c>
      <c r="L49" s="74">
        <v>12</v>
      </c>
      <c r="M49" s="73">
        <v>7.2727000000000004</v>
      </c>
      <c r="N49" s="74">
        <v>15</v>
      </c>
      <c r="O49" s="73">
        <v>9.0908999999999995</v>
      </c>
      <c r="P49" s="75">
        <v>86</v>
      </c>
      <c r="Q49" s="73">
        <v>52.121200000000002</v>
      </c>
      <c r="R49" s="75">
        <v>0</v>
      </c>
      <c r="S49" s="73">
        <v>0</v>
      </c>
      <c r="T49" s="76">
        <v>8</v>
      </c>
      <c r="U49" s="69">
        <v>4.8484999999999996</v>
      </c>
      <c r="V49" s="71">
        <v>5</v>
      </c>
      <c r="W49" s="69">
        <v>2.9239999999999999</v>
      </c>
      <c r="X49" s="80">
        <v>688</v>
      </c>
      <c r="Y49" s="81">
        <v>100</v>
      </c>
    </row>
    <row r="50" spans="1:25" s="24" customFormat="1" ht="15" customHeight="1" x14ac:dyDescent="0.2">
      <c r="A50" s="22" t="s">
        <v>2</v>
      </c>
      <c r="B50" s="62" t="s">
        <v>59</v>
      </c>
      <c r="C50" s="39">
        <v>553</v>
      </c>
      <c r="D50" s="40">
        <v>38</v>
      </c>
      <c r="E50" s="41">
        <v>6.8715999999999999</v>
      </c>
      <c r="F50" s="40">
        <v>515</v>
      </c>
      <c r="G50" s="46">
        <v>93.128</v>
      </c>
      <c r="H50" s="40">
        <v>0</v>
      </c>
      <c r="I50" s="42">
        <v>0</v>
      </c>
      <c r="J50" s="44">
        <v>4</v>
      </c>
      <c r="K50" s="42">
        <v>0.77669999999999995</v>
      </c>
      <c r="L50" s="43">
        <v>34</v>
      </c>
      <c r="M50" s="42">
        <v>6.6018999999999997</v>
      </c>
      <c r="N50" s="44">
        <v>189</v>
      </c>
      <c r="O50" s="42">
        <v>36.698999999999998</v>
      </c>
      <c r="P50" s="44">
        <v>276</v>
      </c>
      <c r="Q50" s="42">
        <v>53.592199999999998</v>
      </c>
      <c r="R50" s="43">
        <v>0</v>
      </c>
      <c r="S50" s="42">
        <v>0</v>
      </c>
      <c r="T50" s="48">
        <v>12</v>
      </c>
      <c r="U50" s="41">
        <v>2.3300999999999998</v>
      </c>
      <c r="V50" s="40">
        <v>19</v>
      </c>
      <c r="W50" s="41">
        <v>3.4358</v>
      </c>
      <c r="X50" s="25">
        <v>1818</v>
      </c>
      <c r="Y50" s="26">
        <v>100</v>
      </c>
    </row>
    <row r="51" spans="1:25" s="24" customFormat="1" ht="15" customHeight="1" x14ac:dyDescent="0.2">
      <c r="A51" s="22" t="s">
        <v>2</v>
      </c>
      <c r="B51" s="65" t="s">
        <v>60</v>
      </c>
      <c r="C51" s="64">
        <v>2802</v>
      </c>
      <c r="D51" s="72">
        <v>373</v>
      </c>
      <c r="E51" s="69">
        <v>13.3119</v>
      </c>
      <c r="F51" s="72">
        <v>2429</v>
      </c>
      <c r="G51" s="70">
        <v>86.688000000000002</v>
      </c>
      <c r="H51" s="72">
        <v>14</v>
      </c>
      <c r="I51" s="73">
        <v>0.57640000000000002</v>
      </c>
      <c r="J51" s="75">
        <v>3</v>
      </c>
      <c r="K51" s="73">
        <v>0.12350999999999999</v>
      </c>
      <c r="L51" s="74">
        <v>1331</v>
      </c>
      <c r="M51" s="73">
        <v>54.796199999999999</v>
      </c>
      <c r="N51" s="74">
        <v>634</v>
      </c>
      <c r="O51" s="73">
        <v>26.101299999999998</v>
      </c>
      <c r="P51" s="74">
        <v>420</v>
      </c>
      <c r="Q51" s="73">
        <v>17.2911</v>
      </c>
      <c r="R51" s="75">
        <v>0</v>
      </c>
      <c r="S51" s="73">
        <v>0</v>
      </c>
      <c r="T51" s="76">
        <v>27</v>
      </c>
      <c r="U51" s="69">
        <v>1.1115999999999999</v>
      </c>
      <c r="V51" s="72">
        <v>259</v>
      </c>
      <c r="W51" s="69">
        <v>9.2433999999999994</v>
      </c>
      <c r="X51" s="80">
        <v>8616</v>
      </c>
      <c r="Y51" s="81">
        <v>100</v>
      </c>
    </row>
    <row r="52" spans="1:25" s="24" customFormat="1" ht="15" customHeight="1" x14ac:dyDescent="0.2">
      <c r="A52" s="22" t="s">
        <v>2</v>
      </c>
      <c r="B52" s="62" t="s">
        <v>61</v>
      </c>
      <c r="C52" s="39">
        <v>328</v>
      </c>
      <c r="D52" s="40">
        <v>10</v>
      </c>
      <c r="E52" s="41">
        <v>3.0488</v>
      </c>
      <c r="F52" s="40">
        <v>318</v>
      </c>
      <c r="G52" s="46">
        <v>96.950999999999993</v>
      </c>
      <c r="H52" s="47">
        <v>5</v>
      </c>
      <c r="I52" s="42">
        <v>1.5723</v>
      </c>
      <c r="J52" s="44">
        <v>1</v>
      </c>
      <c r="K52" s="42">
        <v>0.31447000000000003</v>
      </c>
      <c r="L52" s="43">
        <v>68</v>
      </c>
      <c r="M52" s="42">
        <v>21.383600000000001</v>
      </c>
      <c r="N52" s="43">
        <v>10</v>
      </c>
      <c r="O52" s="42">
        <v>3.1446999999999998</v>
      </c>
      <c r="P52" s="44">
        <v>224</v>
      </c>
      <c r="Q52" s="42">
        <v>70.440299999999993</v>
      </c>
      <c r="R52" s="43">
        <v>1</v>
      </c>
      <c r="S52" s="42">
        <v>0.3145</v>
      </c>
      <c r="T52" s="45">
        <v>9</v>
      </c>
      <c r="U52" s="41">
        <v>2.8302</v>
      </c>
      <c r="V52" s="40">
        <v>25</v>
      </c>
      <c r="W52" s="41">
        <v>7.6219999999999999</v>
      </c>
      <c r="X52" s="25">
        <v>1009</v>
      </c>
      <c r="Y52" s="26">
        <v>100</v>
      </c>
    </row>
    <row r="53" spans="1:25" s="24" customFormat="1" ht="15" customHeight="1" x14ac:dyDescent="0.2">
      <c r="A53" s="22" t="s">
        <v>2</v>
      </c>
      <c r="B53" s="65" t="s">
        <v>62</v>
      </c>
      <c r="C53" s="66">
        <v>76</v>
      </c>
      <c r="D53" s="71">
        <v>13</v>
      </c>
      <c r="E53" s="69">
        <v>17.1053</v>
      </c>
      <c r="F53" s="72">
        <v>63</v>
      </c>
      <c r="G53" s="70">
        <v>82.894999999999996</v>
      </c>
      <c r="H53" s="71">
        <v>0</v>
      </c>
      <c r="I53" s="73">
        <v>0</v>
      </c>
      <c r="J53" s="74">
        <v>0</v>
      </c>
      <c r="K53" s="73">
        <v>0</v>
      </c>
      <c r="L53" s="75">
        <v>1</v>
      </c>
      <c r="M53" s="73">
        <v>1.5872999999999999</v>
      </c>
      <c r="N53" s="74">
        <v>6</v>
      </c>
      <c r="O53" s="73">
        <v>9.5237999999999996</v>
      </c>
      <c r="P53" s="75">
        <v>52</v>
      </c>
      <c r="Q53" s="73">
        <v>82.539699999999996</v>
      </c>
      <c r="R53" s="75">
        <v>0</v>
      </c>
      <c r="S53" s="73">
        <v>0</v>
      </c>
      <c r="T53" s="76">
        <v>4</v>
      </c>
      <c r="U53" s="69">
        <v>6.3491999999999997</v>
      </c>
      <c r="V53" s="71">
        <v>2</v>
      </c>
      <c r="W53" s="69">
        <v>2.6316000000000002</v>
      </c>
      <c r="X53" s="80">
        <v>306</v>
      </c>
      <c r="Y53" s="81">
        <v>100</v>
      </c>
    </row>
    <row r="54" spans="1:25" s="24" customFormat="1" ht="15" customHeight="1" x14ac:dyDescent="0.2">
      <c r="A54" s="22" t="s">
        <v>2</v>
      </c>
      <c r="B54" s="62" t="s">
        <v>63</v>
      </c>
      <c r="C54" s="39">
        <v>3426</v>
      </c>
      <c r="D54" s="40">
        <v>275</v>
      </c>
      <c r="E54" s="41">
        <v>8.0268999999999995</v>
      </c>
      <c r="F54" s="47">
        <v>3151</v>
      </c>
      <c r="G54" s="46">
        <v>91.972999999999999</v>
      </c>
      <c r="H54" s="47">
        <v>8</v>
      </c>
      <c r="I54" s="42">
        <v>0.25390000000000001</v>
      </c>
      <c r="J54" s="44">
        <v>34</v>
      </c>
      <c r="K54" s="78">
        <v>1.0790200000000001</v>
      </c>
      <c r="L54" s="43">
        <v>275</v>
      </c>
      <c r="M54" s="78">
        <v>8.7273999999999994</v>
      </c>
      <c r="N54" s="44">
        <v>1414</v>
      </c>
      <c r="O54" s="42">
        <v>44.874600000000001</v>
      </c>
      <c r="P54" s="44">
        <v>1281</v>
      </c>
      <c r="Q54" s="42">
        <v>40.653799999999997</v>
      </c>
      <c r="R54" s="44">
        <v>1</v>
      </c>
      <c r="S54" s="42">
        <v>3.1699999999999999E-2</v>
      </c>
      <c r="T54" s="48">
        <v>138</v>
      </c>
      <c r="U54" s="41">
        <v>4.3795999999999999</v>
      </c>
      <c r="V54" s="40">
        <v>161</v>
      </c>
      <c r="W54" s="41">
        <v>4.6993999999999998</v>
      </c>
      <c r="X54" s="25">
        <v>1971</v>
      </c>
      <c r="Y54" s="26">
        <v>100</v>
      </c>
    </row>
    <row r="55" spans="1:25" s="24" customFormat="1" ht="15" customHeight="1" x14ac:dyDescent="0.2">
      <c r="A55" s="22" t="s">
        <v>2</v>
      </c>
      <c r="B55" s="65" t="s">
        <v>64</v>
      </c>
      <c r="C55" s="64">
        <v>523</v>
      </c>
      <c r="D55" s="72">
        <v>39</v>
      </c>
      <c r="E55" s="69">
        <v>7.4569999999999999</v>
      </c>
      <c r="F55" s="71">
        <v>484</v>
      </c>
      <c r="G55" s="70">
        <v>92.543000000000006</v>
      </c>
      <c r="H55" s="72">
        <v>10</v>
      </c>
      <c r="I55" s="73">
        <v>2.0661</v>
      </c>
      <c r="J55" s="74">
        <v>5</v>
      </c>
      <c r="K55" s="73">
        <v>1.0330600000000001</v>
      </c>
      <c r="L55" s="75">
        <v>122</v>
      </c>
      <c r="M55" s="73">
        <v>25.206600000000002</v>
      </c>
      <c r="N55" s="75">
        <v>56</v>
      </c>
      <c r="O55" s="73">
        <v>11.5702</v>
      </c>
      <c r="P55" s="74">
        <v>256</v>
      </c>
      <c r="Q55" s="73">
        <v>52.892600000000002</v>
      </c>
      <c r="R55" s="74">
        <v>2</v>
      </c>
      <c r="S55" s="73">
        <v>0.41320000000000001</v>
      </c>
      <c r="T55" s="77">
        <v>33</v>
      </c>
      <c r="U55" s="69">
        <v>6.8182</v>
      </c>
      <c r="V55" s="72">
        <v>57</v>
      </c>
      <c r="W55" s="69">
        <v>10.8987</v>
      </c>
      <c r="X55" s="80">
        <v>2305</v>
      </c>
      <c r="Y55" s="81">
        <v>100</v>
      </c>
    </row>
    <row r="56" spans="1:25" s="24" customFormat="1" ht="15" customHeight="1" x14ac:dyDescent="0.2">
      <c r="A56" s="22" t="s">
        <v>2</v>
      </c>
      <c r="B56" s="62" t="s">
        <v>65</v>
      </c>
      <c r="C56" s="39">
        <v>97</v>
      </c>
      <c r="D56" s="47">
        <v>3</v>
      </c>
      <c r="E56" s="41">
        <v>3.0928</v>
      </c>
      <c r="F56" s="47">
        <v>94</v>
      </c>
      <c r="G56" s="46">
        <v>96.906999999999996</v>
      </c>
      <c r="H56" s="40">
        <v>0</v>
      </c>
      <c r="I56" s="42">
        <v>0</v>
      </c>
      <c r="J56" s="44">
        <v>0</v>
      </c>
      <c r="K56" s="42">
        <v>0</v>
      </c>
      <c r="L56" s="44">
        <v>0</v>
      </c>
      <c r="M56" s="42">
        <v>0</v>
      </c>
      <c r="N56" s="43">
        <v>7</v>
      </c>
      <c r="O56" s="42">
        <v>7.4467999999999996</v>
      </c>
      <c r="P56" s="44">
        <v>83</v>
      </c>
      <c r="Q56" s="42">
        <v>88.297899999999998</v>
      </c>
      <c r="R56" s="43">
        <v>0</v>
      </c>
      <c r="S56" s="42">
        <v>0</v>
      </c>
      <c r="T56" s="45">
        <v>4</v>
      </c>
      <c r="U56" s="41">
        <v>4.2553000000000001</v>
      </c>
      <c r="V56" s="47">
        <v>0</v>
      </c>
      <c r="W56" s="41">
        <v>0</v>
      </c>
      <c r="X56" s="25">
        <v>720</v>
      </c>
      <c r="Y56" s="26">
        <v>100</v>
      </c>
    </row>
    <row r="57" spans="1:25" s="24" customFormat="1" ht="15" customHeight="1" x14ac:dyDescent="0.2">
      <c r="A57" s="22" t="s">
        <v>2</v>
      </c>
      <c r="B57" s="65" t="s">
        <v>66</v>
      </c>
      <c r="C57" s="64">
        <v>1727</v>
      </c>
      <c r="D57" s="71">
        <v>37</v>
      </c>
      <c r="E57" s="69">
        <v>2.1423999999999999</v>
      </c>
      <c r="F57" s="71">
        <v>1690</v>
      </c>
      <c r="G57" s="70">
        <v>97.858000000000004</v>
      </c>
      <c r="H57" s="72">
        <v>56</v>
      </c>
      <c r="I57" s="73">
        <v>3.3136000000000001</v>
      </c>
      <c r="J57" s="75">
        <v>17</v>
      </c>
      <c r="K57" s="73">
        <v>1.0059199999999999</v>
      </c>
      <c r="L57" s="74">
        <v>128</v>
      </c>
      <c r="M57" s="73">
        <v>7.5739999999999998</v>
      </c>
      <c r="N57" s="74">
        <v>410</v>
      </c>
      <c r="O57" s="73">
        <v>24.260400000000001</v>
      </c>
      <c r="P57" s="74">
        <v>1007</v>
      </c>
      <c r="Q57" s="73">
        <v>59.585799999999999</v>
      </c>
      <c r="R57" s="74">
        <v>0</v>
      </c>
      <c r="S57" s="73">
        <v>0</v>
      </c>
      <c r="T57" s="77">
        <v>72</v>
      </c>
      <c r="U57" s="69">
        <v>4.2603999999999997</v>
      </c>
      <c r="V57" s="71">
        <v>81</v>
      </c>
      <c r="W57" s="69">
        <v>4.6901999999999999</v>
      </c>
      <c r="X57" s="80">
        <v>2232</v>
      </c>
      <c r="Y57" s="81">
        <v>100</v>
      </c>
    </row>
    <row r="58" spans="1:25" s="24" customFormat="1" ht="15" customHeight="1" thickBot="1" x14ac:dyDescent="0.25">
      <c r="A58" s="22" t="s">
        <v>2</v>
      </c>
      <c r="B58" s="67" t="s">
        <v>67</v>
      </c>
      <c r="C58" s="50">
        <v>164</v>
      </c>
      <c r="D58" s="51">
        <v>2</v>
      </c>
      <c r="E58" s="52">
        <v>1.2195</v>
      </c>
      <c r="F58" s="51">
        <v>162</v>
      </c>
      <c r="G58" s="57">
        <v>98.78</v>
      </c>
      <c r="H58" s="53">
        <v>5</v>
      </c>
      <c r="I58" s="54">
        <v>3.0863999999999998</v>
      </c>
      <c r="J58" s="55">
        <v>1</v>
      </c>
      <c r="K58" s="54">
        <v>0.61728000000000005</v>
      </c>
      <c r="L58" s="56">
        <v>20</v>
      </c>
      <c r="M58" s="54">
        <v>12.345700000000001</v>
      </c>
      <c r="N58" s="55">
        <v>2</v>
      </c>
      <c r="O58" s="54">
        <v>1.2345999999999999</v>
      </c>
      <c r="P58" s="55">
        <v>129</v>
      </c>
      <c r="Q58" s="54">
        <v>79.629599999999996</v>
      </c>
      <c r="R58" s="55">
        <v>0</v>
      </c>
      <c r="S58" s="54">
        <v>0</v>
      </c>
      <c r="T58" s="79">
        <v>5</v>
      </c>
      <c r="U58" s="52">
        <v>3.0863999999999998</v>
      </c>
      <c r="V58" s="51">
        <v>2</v>
      </c>
      <c r="W58" s="52">
        <v>1.2195</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79</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78</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77</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male students with disabilities who received ", LOWER(A7), ", ",D68," (",TEXT(E7,"0.0"),"%) were served solely under Section 504 and ", F68," (",TEXT(G7,"0.0"),"%) were served under IDEA.")</f>
        <v>NOTE: Table reads (for US Totals):  Of all 44,998 public school male students with disabilities who received referral to law enforcement, 3,689 (8.2%) were served solely under Section 504 and 41,309 (91.8%)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male students with disabilities served under IDEA who received ",LOWER(A7), ", ",TEXT(H7,"#,##0")," (",TEXT(I7,"0.0"),"%) were American Indian or Alaska Native.")</f>
        <v xml:space="preserve">            Table reads (for US Race/Ethnicity):  Of all 41,309 public school male students with disabilities served under IDEA who received referral to law enforcement, 647 (1.6%)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6" t="s">
        <v>75</v>
      </c>
      <c r="C65" s="106"/>
      <c r="D65" s="106"/>
      <c r="E65" s="106"/>
      <c r="F65" s="106"/>
      <c r="G65" s="106"/>
      <c r="H65" s="106"/>
      <c r="I65" s="106"/>
      <c r="J65" s="106"/>
      <c r="K65" s="106"/>
      <c r="L65" s="106"/>
      <c r="M65" s="106"/>
      <c r="N65" s="106"/>
      <c r="O65" s="106"/>
      <c r="P65" s="106"/>
      <c r="Q65" s="106"/>
      <c r="R65" s="106"/>
      <c r="S65" s="106"/>
      <c r="T65" s="106"/>
      <c r="U65" s="106"/>
      <c r="V65" s="106"/>
      <c r="W65" s="106"/>
      <c r="X65" s="30"/>
      <c r="Y65" s="30"/>
    </row>
    <row r="66" spans="1:26" s="35" customFormat="1" ht="14.1" customHeight="1" x14ac:dyDescent="0.2">
      <c r="A66" s="38"/>
      <c r="B66" s="106" t="s">
        <v>76</v>
      </c>
      <c r="C66" s="106"/>
      <c r="D66" s="106"/>
      <c r="E66" s="106"/>
      <c r="F66" s="106"/>
      <c r="G66" s="106"/>
      <c r="H66" s="106"/>
      <c r="I66" s="106"/>
      <c r="J66" s="106"/>
      <c r="K66" s="106"/>
      <c r="L66" s="106"/>
      <c r="M66" s="106"/>
      <c r="N66" s="106"/>
      <c r="O66" s="106"/>
      <c r="P66" s="106"/>
      <c r="Q66" s="106"/>
      <c r="R66" s="106"/>
      <c r="S66" s="106"/>
      <c r="T66" s="106"/>
      <c r="U66" s="106"/>
      <c r="V66" s="106"/>
      <c r="W66" s="106"/>
      <c r="X66" s="34"/>
      <c r="Y66" s="33"/>
    </row>
    <row r="67" spans="1:26" ht="15" customHeight="1" x14ac:dyDescent="0.2"/>
    <row r="68" spans="1:26" x14ac:dyDescent="0.2">
      <c r="B68" s="58"/>
      <c r="C68" s="59" t="str">
        <f>IF(ISTEXT(C7),LEFT(C7,3),TEXT(C7,"#,##0"))</f>
        <v>44,998</v>
      </c>
      <c r="D68" s="59" t="str">
        <f>IF(ISTEXT(D7),LEFT(D7,3),TEXT(D7,"#,##0"))</f>
        <v>3,689</v>
      </c>
      <c r="E68" s="59"/>
      <c r="F68" s="59" t="str">
        <f>IF(ISTEXT(F7),LEFT(F7,3),TEXT(F7,"#,##0"))</f>
        <v>41,309</v>
      </c>
      <c r="G68" s="59"/>
      <c r="H68" s="59" t="str">
        <f>IF(ISTEXT(H7),LEFT(H7,3),TEXT(H7,"#,##0"))</f>
        <v>647</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65:W65"/>
    <mergeCell ref="B66:W66"/>
    <mergeCell ref="X4:X5"/>
    <mergeCell ref="Y4:Y5"/>
    <mergeCell ref="H5:I5"/>
    <mergeCell ref="J5:K5"/>
    <mergeCell ref="L5:M5"/>
    <mergeCell ref="N5:O5"/>
    <mergeCell ref="P5:Q5"/>
    <mergeCell ref="R5:S5"/>
    <mergeCell ref="T5:U5"/>
    <mergeCell ref="B2:W2"/>
    <mergeCell ref="B4:B5"/>
    <mergeCell ref="C4:C5"/>
    <mergeCell ref="D4:E5"/>
    <mergeCell ref="F4:G5"/>
    <mergeCell ref="H4:U4"/>
    <mergeCell ref="V4:W5"/>
  </mergeCells>
  <pageMargins left="0.7" right="0.7" top="0.75" bottom="0.75" header="0.3" footer="0.3"/>
  <pageSetup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Z69"/>
  <sheetViews>
    <sheetView showGridLines="0" zoomScale="80" zoomScaleNormal="80" workbookViewId="0"/>
  </sheetViews>
  <sheetFormatPr defaultColWidth="10.140625" defaultRowHeight="14.25" x14ac:dyDescent="0.2"/>
  <cols>
    <col min="1" max="1" width="3.28515625" style="36" customWidth="1"/>
    <col min="2" max="2" width="19.140625" style="6" customWidth="1"/>
    <col min="3" max="21" width="13.5703125" style="6" customWidth="1"/>
    <col min="22" max="22" width="13.5703125" style="5" customWidth="1"/>
    <col min="23" max="23" width="13.5703125" style="37" customWidth="1"/>
    <col min="24" max="25" width="13.5703125" style="6" customWidth="1"/>
    <col min="26" max="16384" width="10.140625" style="3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85" t="str">
        <f>CONCATENATE("Number and percentage of public school female students with disabilities receiving ",LOWER(A7), " by disability status, race/ethnicity, and English proficiency, by state: School Year 2015-16")</f>
        <v>Number and percentage of public school female students with disabilities receiving referral to law enforcement by disability status, race/ethnicity, and English proficiency, by state: School Year 2015-16</v>
      </c>
      <c r="C2" s="85"/>
      <c r="D2" s="85"/>
      <c r="E2" s="85"/>
      <c r="F2" s="85"/>
      <c r="G2" s="85"/>
      <c r="H2" s="85"/>
      <c r="I2" s="85"/>
      <c r="J2" s="85"/>
      <c r="K2" s="85"/>
      <c r="L2" s="85"/>
      <c r="M2" s="85"/>
      <c r="N2" s="85"/>
      <c r="O2" s="85"/>
      <c r="P2" s="85"/>
      <c r="Q2" s="85"/>
      <c r="R2" s="85"/>
      <c r="S2" s="85"/>
      <c r="T2" s="85"/>
      <c r="U2" s="85"/>
      <c r="V2" s="85"/>
      <c r="W2" s="85"/>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88" t="s">
        <v>0</v>
      </c>
      <c r="C4" s="90" t="s">
        <v>82</v>
      </c>
      <c r="D4" s="92" t="s">
        <v>3</v>
      </c>
      <c r="E4" s="93"/>
      <c r="F4" s="92" t="s">
        <v>4</v>
      </c>
      <c r="G4" s="93"/>
      <c r="H4" s="103" t="s">
        <v>81</v>
      </c>
      <c r="I4" s="104"/>
      <c r="J4" s="104"/>
      <c r="K4" s="104"/>
      <c r="L4" s="104"/>
      <c r="M4" s="104"/>
      <c r="N4" s="104"/>
      <c r="O4" s="104"/>
      <c r="P4" s="104"/>
      <c r="Q4" s="104"/>
      <c r="R4" s="104"/>
      <c r="S4" s="104"/>
      <c r="T4" s="104"/>
      <c r="U4" s="105"/>
      <c r="V4" s="92" t="s">
        <v>80</v>
      </c>
      <c r="W4" s="93"/>
      <c r="X4" s="86" t="s">
        <v>68</v>
      </c>
      <c r="Y4" s="96" t="s">
        <v>5</v>
      </c>
    </row>
    <row r="5" spans="1:25" s="12" customFormat="1" ht="24.95" customHeight="1" x14ac:dyDescent="0.2">
      <c r="A5" s="11"/>
      <c r="B5" s="89"/>
      <c r="C5" s="91"/>
      <c r="D5" s="94"/>
      <c r="E5" s="95"/>
      <c r="F5" s="94"/>
      <c r="G5" s="95"/>
      <c r="H5" s="98" t="s">
        <v>6</v>
      </c>
      <c r="I5" s="99"/>
      <c r="J5" s="100" t="s">
        <v>7</v>
      </c>
      <c r="K5" s="99"/>
      <c r="L5" s="101" t="s">
        <v>8</v>
      </c>
      <c r="M5" s="99"/>
      <c r="N5" s="101" t="s">
        <v>9</v>
      </c>
      <c r="O5" s="99"/>
      <c r="P5" s="101" t="s">
        <v>10</v>
      </c>
      <c r="Q5" s="99"/>
      <c r="R5" s="101" t="s">
        <v>11</v>
      </c>
      <c r="S5" s="99"/>
      <c r="T5" s="101" t="s">
        <v>12</v>
      </c>
      <c r="U5" s="102"/>
      <c r="V5" s="94"/>
      <c r="W5" s="95"/>
      <c r="X5" s="87"/>
      <c r="Y5" s="97"/>
    </row>
    <row r="6" spans="1:25" s="12" customFormat="1" ht="15" customHeight="1" thickBot="1" x14ac:dyDescent="0.25">
      <c r="A6" s="11"/>
      <c r="B6" s="13"/>
      <c r="C6" s="14"/>
      <c r="D6" s="15" t="s">
        <v>13</v>
      </c>
      <c r="E6" s="16" t="s">
        <v>14</v>
      </c>
      <c r="F6" s="15" t="s">
        <v>13</v>
      </c>
      <c r="G6" s="16" t="s">
        <v>14</v>
      </c>
      <c r="H6" s="15" t="s">
        <v>13</v>
      </c>
      <c r="I6" s="17" t="s">
        <v>15</v>
      </c>
      <c r="J6" s="18" t="s">
        <v>13</v>
      </c>
      <c r="K6" s="17" t="s">
        <v>15</v>
      </c>
      <c r="L6" s="18" t="s">
        <v>13</v>
      </c>
      <c r="M6" s="17" t="s">
        <v>15</v>
      </c>
      <c r="N6" s="18" t="s">
        <v>13</v>
      </c>
      <c r="O6" s="17" t="s">
        <v>15</v>
      </c>
      <c r="P6" s="18" t="s">
        <v>13</v>
      </c>
      <c r="Q6" s="17" t="s">
        <v>15</v>
      </c>
      <c r="R6" s="18" t="s">
        <v>13</v>
      </c>
      <c r="S6" s="17" t="s">
        <v>15</v>
      </c>
      <c r="T6" s="18" t="s">
        <v>13</v>
      </c>
      <c r="U6" s="19" t="s">
        <v>15</v>
      </c>
      <c r="V6" s="18" t="s">
        <v>13</v>
      </c>
      <c r="W6" s="16" t="s">
        <v>14</v>
      </c>
      <c r="X6" s="20"/>
      <c r="Y6" s="21"/>
    </row>
    <row r="7" spans="1:25" s="24" customFormat="1" ht="15" customHeight="1" x14ac:dyDescent="0.2">
      <c r="A7" s="22" t="s">
        <v>16</v>
      </c>
      <c r="B7" s="63" t="s">
        <v>1</v>
      </c>
      <c r="C7" s="64">
        <v>12630</v>
      </c>
      <c r="D7" s="68">
        <v>1193</v>
      </c>
      <c r="E7" s="69">
        <v>9.4458000000000002</v>
      </c>
      <c r="F7" s="68">
        <v>11437</v>
      </c>
      <c r="G7" s="70">
        <v>90.554000000000002</v>
      </c>
      <c r="H7" s="72">
        <v>228</v>
      </c>
      <c r="I7" s="73">
        <v>1.9935</v>
      </c>
      <c r="J7" s="74">
        <v>55</v>
      </c>
      <c r="K7" s="73">
        <v>0.48089999999999999</v>
      </c>
      <c r="L7" s="74">
        <v>2400</v>
      </c>
      <c r="M7" s="73">
        <v>20.984500000000001</v>
      </c>
      <c r="N7" s="74">
        <v>4305</v>
      </c>
      <c r="O7" s="73">
        <v>37.640999999999998</v>
      </c>
      <c r="P7" s="74">
        <v>3988</v>
      </c>
      <c r="Q7" s="73">
        <v>34.869300000000003</v>
      </c>
      <c r="R7" s="75">
        <v>26</v>
      </c>
      <c r="S7" s="73">
        <v>0.2273</v>
      </c>
      <c r="T7" s="76">
        <v>435</v>
      </c>
      <c r="U7" s="69">
        <v>3.8033999999999999</v>
      </c>
      <c r="V7" s="68">
        <v>661</v>
      </c>
      <c r="W7" s="69">
        <v>5.2336</v>
      </c>
      <c r="X7" s="80">
        <v>96360</v>
      </c>
      <c r="Y7" s="81">
        <v>99.974999999999994</v>
      </c>
    </row>
    <row r="8" spans="1:25" s="24" customFormat="1" ht="15" customHeight="1" x14ac:dyDescent="0.2">
      <c r="A8" s="22" t="s">
        <v>2</v>
      </c>
      <c r="B8" s="62" t="s">
        <v>18</v>
      </c>
      <c r="C8" s="39">
        <v>109</v>
      </c>
      <c r="D8" s="40">
        <v>1</v>
      </c>
      <c r="E8" s="41">
        <v>0.91739999999999999</v>
      </c>
      <c r="F8" s="47">
        <v>108</v>
      </c>
      <c r="G8" s="46">
        <v>99.082999999999998</v>
      </c>
      <c r="H8" s="40">
        <v>1</v>
      </c>
      <c r="I8" s="42">
        <v>0.92589999999999995</v>
      </c>
      <c r="J8" s="44">
        <v>0</v>
      </c>
      <c r="K8" s="42">
        <v>0</v>
      </c>
      <c r="L8" s="43">
        <v>1</v>
      </c>
      <c r="M8" s="42">
        <v>0.92589999999999995</v>
      </c>
      <c r="N8" s="44">
        <v>75</v>
      </c>
      <c r="O8" s="42">
        <v>69.444000000000003</v>
      </c>
      <c r="P8" s="44">
        <v>31</v>
      </c>
      <c r="Q8" s="42">
        <v>28.703700000000001</v>
      </c>
      <c r="R8" s="44">
        <v>0</v>
      </c>
      <c r="S8" s="42">
        <v>0</v>
      </c>
      <c r="T8" s="48">
        <v>0</v>
      </c>
      <c r="U8" s="41">
        <v>0</v>
      </c>
      <c r="V8" s="40">
        <v>2</v>
      </c>
      <c r="W8" s="41">
        <v>1.8349</v>
      </c>
      <c r="X8" s="25">
        <v>1400</v>
      </c>
      <c r="Y8" s="26">
        <v>100</v>
      </c>
    </row>
    <row r="9" spans="1:25" s="24" customFormat="1" ht="15" customHeight="1" x14ac:dyDescent="0.2">
      <c r="A9" s="22" t="s">
        <v>2</v>
      </c>
      <c r="B9" s="65" t="s">
        <v>17</v>
      </c>
      <c r="C9" s="64">
        <v>8</v>
      </c>
      <c r="D9" s="71">
        <v>0</v>
      </c>
      <c r="E9" s="69">
        <v>0</v>
      </c>
      <c r="F9" s="71">
        <v>8</v>
      </c>
      <c r="G9" s="70">
        <v>100</v>
      </c>
      <c r="H9" s="72">
        <v>2</v>
      </c>
      <c r="I9" s="73">
        <v>25</v>
      </c>
      <c r="J9" s="74">
        <v>0</v>
      </c>
      <c r="K9" s="73">
        <v>0</v>
      </c>
      <c r="L9" s="74">
        <v>0</v>
      </c>
      <c r="M9" s="73">
        <v>0</v>
      </c>
      <c r="N9" s="75">
        <v>0</v>
      </c>
      <c r="O9" s="73">
        <v>0</v>
      </c>
      <c r="P9" s="75">
        <v>5</v>
      </c>
      <c r="Q9" s="73">
        <v>62.5</v>
      </c>
      <c r="R9" s="74">
        <v>0</v>
      </c>
      <c r="S9" s="73">
        <v>0</v>
      </c>
      <c r="T9" s="77">
        <v>1</v>
      </c>
      <c r="U9" s="69">
        <v>12.5</v>
      </c>
      <c r="V9" s="71">
        <v>2</v>
      </c>
      <c r="W9" s="69">
        <v>25</v>
      </c>
      <c r="X9" s="80">
        <v>503</v>
      </c>
      <c r="Y9" s="81">
        <v>100</v>
      </c>
    </row>
    <row r="10" spans="1:25" s="24" customFormat="1" ht="15" customHeight="1" x14ac:dyDescent="0.2">
      <c r="A10" s="22" t="s">
        <v>2</v>
      </c>
      <c r="B10" s="62" t="s">
        <v>20</v>
      </c>
      <c r="C10" s="39">
        <v>170</v>
      </c>
      <c r="D10" s="47">
        <v>15</v>
      </c>
      <c r="E10" s="41">
        <v>8.8234999999999992</v>
      </c>
      <c r="F10" s="47">
        <v>155</v>
      </c>
      <c r="G10" s="46">
        <v>91.176000000000002</v>
      </c>
      <c r="H10" s="47">
        <v>24</v>
      </c>
      <c r="I10" s="42">
        <v>15.4839</v>
      </c>
      <c r="J10" s="44">
        <v>1</v>
      </c>
      <c r="K10" s="42">
        <v>0.64515999999999996</v>
      </c>
      <c r="L10" s="43">
        <v>56</v>
      </c>
      <c r="M10" s="42">
        <v>36.128999999999998</v>
      </c>
      <c r="N10" s="44">
        <v>13</v>
      </c>
      <c r="O10" s="42">
        <v>8.3870000000000005</v>
      </c>
      <c r="P10" s="43">
        <v>60</v>
      </c>
      <c r="Q10" s="42">
        <v>38.709699999999998</v>
      </c>
      <c r="R10" s="43">
        <v>0</v>
      </c>
      <c r="S10" s="42">
        <v>0</v>
      </c>
      <c r="T10" s="45">
        <v>1</v>
      </c>
      <c r="U10" s="41">
        <v>0.6452</v>
      </c>
      <c r="V10" s="47">
        <v>3</v>
      </c>
      <c r="W10" s="41">
        <v>1.7646999999999999</v>
      </c>
      <c r="X10" s="25">
        <v>1977</v>
      </c>
      <c r="Y10" s="26">
        <v>100</v>
      </c>
    </row>
    <row r="11" spans="1:25" s="24" customFormat="1" ht="15" customHeight="1" x14ac:dyDescent="0.2">
      <c r="A11" s="22" t="s">
        <v>2</v>
      </c>
      <c r="B11" s="65" t="s">
        <v>19</v>
      </c>
      <c r="C11" s="64">
        <v>58</v>
      </c>
      <c r="D11" s="71">
        <v>3</v>
      </c>
      <c r="E11" s="69">
        <v>5.1723999999999997</v>
      </c>
      <c r="F11" s="72">
        <v>55</v>
      </c>
      <c r="G11" s="70">
        <v>94.828000000000003</v>
      </c>
      <c r="H11" s="72">
        <v>0</v>
      </c>
      <c r="I11" s="73">
        <v>0</v>
      </c>
      <c r="J11" s="75">
        <v>0</v>
      </c>
      <c r="K11" s="73">
        <v>0</v>
      </c>
      <c r="L11" s="74">
        <v>10</v>
      </c>
      <c r="M11" s="73">
        <v>18.181799999999999</v>
      </c>
      <c r="N11" s="74">
        <v>21</v>
      </c>
      <c r="O11" s="73">
        <v>38.182000000000002</v>
      </c>
      <c r="P11" s="74">
        <v>22</v>
      </c>
      <c r="Q11" s="73">
        <v>40</v>
      </c>
      <c r="R11" s="74">
        <v>0</v>
      </c>
      <c r="S11" s="73">
        <v>0</v>
      </c>
      <c r="T11" s="77">
        <v>2</v>
      </c>
      <c r="U11" s="69">
        <v>3.6364000000000001</v>
      </c>
      <c r="V11" s="71">
        <v>5</v>
      </c>
      <c r="W11" s="69">
        <v>8.6206999999999994</v>
      </c>
      <c r="X11" s="80">
        <v>1092</v>
      </c>
      <c r="Y11" s="81">
        <v>100</v>
      </c>
    </row>
    <row r="12" spans="1:25" s="24" customFormat="1" ht="15" customHeight="1" x14ac:dyDescent="0.2">
      <c r="A12" s="22" t="s">
        <v>2</v>
      </c>
      <c r="B12" s="62" t="s">
        <v>21</v>
      </c>
      <c r="C12" s="39">
        <v>1250</v>
      </c>
      <c r="D12" s="47">
        <v>91</v>
      </c>
      <c r="E12" s="41">
        <v>7.28</v>
      </c>
      <c r="F12" s="40">
        <v>1159</v>
      </c>
      <c r="G12" s="46">
        <v>92.72</v>
      </c>
      <c r="H12" s="40">
        <v>6</v>
      </c>
      <c r="I12" s="42">
        <v>0.51770000000000005</v>
      </c>
      <c r="J12" s="43">
        <v>11</v>
      </c>
      <c r="K12" s="42">
        <v>0.94908999999999999</v>
      </c>
      <c r="L12" s="44">
        <v>655</v>
      </c>
      <c r="M12" s="42">
        <v>56.514200000000002</v>
      </c>
      <c r="N12" s="44">
        <v>266</v>
      </c>
      <c r="O12" s="42">
        <v>22.951000000000001</v>
      </c>
      <c r="P12" s="44">
        <v>190</v>
      </c>
      <c r="Q12" s="42">
        <v>16.3934</v>
      </c>
      <c r="R12" s="43">
        <v>4</v>
      </c>
      <c r="S12" s="42">
        <v>0.34510000000000002</v>
      </c>
      <c r="T12" s="48">
        <v>27</v>
      </c>
      <c r="U12" s="41">
        <v>2.3296000000000001</v>
      </c>
      <c r="V12" s="47">
        <v>155</v>
      </c>
      <c r="W12" s="41">
        <v>12.4</v>
      </c>
      <c r="X12" s="25">
        <v>10138</v>
      </c>
      <c r="Y12" s="26">
        <v>100</v>
      </c>
    </row>
    <row r="13" spans="1:25" s="24" customFormat="1" ht="15" customHeight="1" x14ac:dyDescent="0.2">
      <c r="A13" s="22" t="s">
        <v>2</v>
      </c>
      <c r="B13" s="65" t="s">
        <v>22</v>
      </c>
      <c r="C13" s="64">
        <v>125</v>
      </c>
      <c r="D13" s="72">
        <v>6</v>
      </c>
      <c r="E13" s="69">
        <v>4.8</v>
      </c>
      <c r="F13" s="71">
        <v>119</v>
      </c>
      <c r="G13" s="70">
        <v>95.2</v>
      </c>
      <c r="H13" s="72">
        <v>0</v>
      </c>
      <c r="I13" s="73">
        <v>0</v>
      </c>
      <c r="J13" s="75">
        <v>0</v>
      </c>
      <c r="K13" s="73">
        <v>0</v>
      </c>
      <c r="L13" s="74">
        <v>41</v>
      </c>
      <c r="M13" s="73">
        <v>34.453800000000001</v>
      </c>
      <c r="N13" s="75">
        <v>16</v>
      </c>
      <c r="O13" s="73">
        <v>13.445</v>
      </c>
      <c r="P13" s="74">
        <v>55</v>
      </c>
      <c r="Q13" s="73">
        <v>46.218499999999999</v>
      </c>
      <c r="R13" s="74">
        <v>0</v>
      </c>
      <c r="S13" s="73">
        <v>0</v>
      </c>
      <c r="T13" s="76">
        <v>7</v>
      </c>
      <c r="U13" s="69">
        <v>5.8823999999999996</v>
      </c>
      <c r="V13" s="72">
        <v>17</v>
      </c>
      <c r="W13" s="69">
        <v>13.6</v>
      </c>
      <c r="X13" s="80">
        <v>1868</v>
      </c>
      <c r="Y13" s="81">
        <v>100</v>
      </c>
    </row>
    <row r="14" spans="1:25" s="24" customFormat="1" ht="15" customHeight="1" x14ac:dyDescent="0.2">
      <c r="A14" s="22" t="s">
        <v>2</v>
      </c>
      <c r="B14" s="62" t="s">
        <v>23</v>
      </c>
      <c r="C14" s="49">
        <v>149</v>
      </c>
      <c r="D14" s="47">
        <v>14</v>
      </c>
      <c r="E14" s="41">
        <v>9.3960000000000008</v>
      </c>
      <c r="F14" s="40">
        <v>135</v>
      </c>
      <c r="G14" s="46">
        <v>90.603999999999999</v>
      </c>
      <c r="H14" s="40">
        <v>0</v>
      </c>
      <c r="I14" s="42">
        <v>0</v>
      </c>
      <c r="J14" s="44">
        <v>0</v>
      </c>
      <c r="K14" s="42">
        <v>0</v>
      </c>
      <c r="L14" s="43">
        <v>57</v>
      </c>
      <c r="M14" s="42">
        <v>42.222200000000001</v>
      </c>
      <c r="N14" s="43">
        <v>43</v>
      </c>
      <c r="O14" s="42">
        <v>31.852</v>
      </c>
      <c r="P14" s="43">
        <v>30</v>
      </c>
      <c r="Q14" s="42">
        <v>22.222200000000001</v>
      </c>
      <c r="R14" s="44">
        <v>0</v>
      </c>
      <c r="S14" s="42">
        <v>0</v>
      </c>
      <c r="T14" s="45">
        <v>5</v>
      </c>
      <c r="U14" s="41">
        <v>3.7037</v>
      </c>
      <c r="V14" s="47">
        <v>10</v>
      </c>
      <c r="W14" s="41">
        <v>6.7114000000000003</v>
      </c>
      <c r="X14" s="25">
        <v>1238</v>
      </c>
      <c r="Y14" s="26">
        <v>100</v>
      </c>
    </row>
    <row r="15" spans="1:25" s="24" customFormat="1" ht="15" customHeight="1" x14ac:dyDescent="0.2">
      <c r="A15" s="22" t="s">
        <v>2</v>
      </c>
      <c r="B15" s="65" t="s">
        <v>25</v>
      </c>
      <c r="C15" s="66">
        <v>123</v>
      </c>
      <c r="D15" s="71">
        <v>10</v>
      </c>
      <c r="E15" s="69">
        <v>8.1301000000000005</v>
      </c>
      <c r="F15" s="72">
        <v>113</v>
      </c>
      <c r="G15" s="70">
        <v>91.87</v>
      </c>
      <c r="H15" s="72">
        <v>2</v>
      </c>
      <c r="I15" s="73">
        <v>1.7699</v>
      </c>
      <c r="J15" s="74">
        <v>0</v>
      </c>
      <c r="K15" s="73">
        <v>0</v>
      </c>
      <c r="L15" s="74">
        <v>10</v>
      </c>
      <c r="M15" s="73">
        <v>8.8496000000000006</v>
      </c>
      <c r="N15" s="75">
        <v>73</v>
      </c>
      <c r="O15" s="73">
        <v>64.602000000000004</v>
      </c>
      <c r="P15" s="74">
        <v>27</v>
      </c>
      <c r="Q15" s="73">
        <v>23.893799999999999</v>
      </c>
      <c r="R15" s="75">
        <v>0</v>
      </c>
      <c r="S15" s="73">
        <v>0</v>
      </c>
      <c r="T15" s="76">
        <v>1</v>
      </c>
      <c r="U15" s="69">
        <v>0.88500000000000001</v>
      </c>
      <c r="V15" s="71">
        <v>6</v>
      </c>
      <c r="W15" s="69">
        <v>4.8780000000000001</v>
      </c>
      <c r="X15" s="80">
        <v>235</v>
      </c>
      <c r="Y15" s="81">
        <v>100</v>
      </c>
    </row>
    <row r="16" spans="1:25" s="24" customFormat="1" ht="15" customHeight="1" x14ac:dyDescent="0.2">
      <c r="A16" s="22" t="s">
        <v>2</v>
      </c>
      <c r="B16" s="62" t="s">
        <v>24</v>
      </c>
      <c r="C16" s="49">
        <v>15</v>
      </c>
      <c r="D16" s="40">
        <v>0</v>
      </c>
      <c r="E16" s="41">
        <v>0</v>
      </c>
      <c r="F16" s="40">
        <v>15</v>
      </c>
      <c r="G16" s="46">
        <v>100</v>
      </c>
      <c r="H16" s="47">
        <v>0</v>
      </c>
      <c r="I16" s="42">
        <v>0</v>
      </c>
      <c r="J16" s="43">
        <v>0</v>
      </c>
      <c r="K16" s="42">
        <v>0</v>
      </c>
      <c r="L16" s="44">
        <v>0</v>
      </c>
      <c r="M16" s="42">
        <v>0</v>
      </c>
      <c r="N16" s="43">
        <v>15</v>
      </c>
      <c r="O16" s="42">
        <v>100</v>
      </c>
      <c r="P16" s="44">
        <v>0</v>
      </c>
      <c r="Q16" s="42">
        <v>0</v>
      </c>
      <c r="R16" s="43">
        <v>0</v>
      </c>
      <c r="S16" s="42">
        <v>0</v>
      </c>
      <c r="T16" s="45">
        <v>0</v>
      </c>
      <c r="U16" s="41">
        <v>0</v>
      </c>
      <c r="V16" s="40">
        <v>0</v>
      </c>
      <c r="W16" s="41">
        <v>0</v>
      </c>
      <c r="X16" s="25">
        <v>221</v>
      </c>
      <c r="Y16" s="26">
        <v>100</v>
      </c>
    </row>
    <row r="17" spans="1:25" s="24" customFormat="1" ht="15" customHeight="1" x14ac:dyDescent="0.2">
      <c r="A17" s="22" t="s">
        <v>2</v>
      </c>
      <c r="B17" s="65" t="s">
        <v>26</v>
      </c>
      <c r="C17" s="64">
        <v>1151</v>
      </c>
      <c r="D17" s="72">
        <v>248</v>
      </c>
      <c r="E17" s="69">
        <v>21.546500000000002</v>
      </c>
      <c r="F17" s="72">
        <v>903</v>
      </c>
      <c r="G17" s="70">
        <v>78.453999999999994</v>
      </c>
      <c r="H17" s="72">
        <v>2</v>
      </c>
      <c r="I17" s="73">
        <v>0.2215</v>
      </c>
      <c r="J17" s="75">
        <v>2</v>
      </c>
      <c r="K17" s="73">
        <v>0.22148000000000001</v>
      </c>
      <c r="L17" s="74">
        <v>178</v>
      </c>
      <c r="M17" s="73">
        <v>19.7121</v>
      </c>
      <c r="N17" s="75">
        <v>469</v>
      </c>
      <c r="O17" s="73">
        <v>51.938000000000002</v>
      </c>
      <c r="P17" s="75">
        <v>229</v>
      </c>
      <c r="Q17" s="73">
        <v>25.3599</v>
      </c>
      <c r="R17" s="75">
        <v>1</v>
      </c>
      <c r="S17" s="73">
        <v>0.11070000000000001</v>
      </c>
      <c r="T17" s="77">
        <v>22</v>
      </c>
      <c r="U17" s="69">
        <v>2.4363000000000001</v>
      </c>
      <c r="V17" s="72">
        <v>5</v>
      </c>
      <c r="W17" s="69">
        <v>0.43440000000000001</v>
      </c>
      <c r="X17" s="80">
        <v>3952</v>
      </c>
      <c r="Y17" s="81">
        <v>100</v>
      </c>
    </row>
    <row r="18" spans="1:25" s="24" customFormat="1" ht="15" customHeight="1" x14ac:dyDescent="0.2">
      <c r="A18" s="22" t="s">
        <v>2</v>
      </c>
      <c r="B18" s="62" t="s">
        <v>27</v>
      </c>
      <c r="C18" s="39">
        <v>308</v>
      </c>
      <c r="D18" s="47">
        <v>37</v>
      </c>
      <c r="E18" s="41">
        <v>12.013</v>
      </c>
      <c r="F18" s="40">
        <v>271</v>
      </c>
      <c r="G18" s="46">
        <v>87.986999999999995</v>
      </c>
      <c r="H18" s="47">
        <v>0</v>
      </c>
      <c r="I18" s="42">
        <v>0</v>
      </c>
      <c r="J18" s="44">
        <v>0</v>
      </c>
      <c r="K18" s="42">
        <v>0</v>
      </c>
      <c r="L18" s="44">
        <v>20</v>
      </c>
      <c r="M18" s="42">
        <v>7.3800999999999997</v>
      </c>
      <c r="N18" s="44">
        <v>161</v>
      </c>
      <c r="O18" s="42">
        <v>59.41</v>
      </c>
      <c r="P18" s="44">
        <v>77</v>
      </c>
      <c r="Q18" s="42">
        <v>28.4133</v>
      </c>
      <c r="R18" s="44">
        <v>0</v>
      </c>
      <c r="S18" s="42">
        <v>0</v>
      </c>
      <c r="T18" s="45">
        <v>13</v>
      </c>
      <c r="U18" s="41">
        <v>4.7969999999999997</v>
      </c>
      <c r="V18" s="47">
        <v>8</v>
      </c>
      <c r="W18" s="41">
        <v>2.5973999999999999</v>
      </c>
      <c r="X18" s="25">
        <v>2407</v>
      </c>
      <c r="Y18" s="26">
        <v>100</v>
      </c>
    </row>
    <row r="19" spans="1:25" s="24" customFormat="1" ht="15" customHeight="1" x14ac:dyDescent="0.2">
      <c r="A19" s="22" t="s">
        <v>2</v>
      </c>
      <c r="B19" s="65" t="s">
        <v>28</v>
      </c>
      <c r="C19" s="64">
        <v>30</v>
      </c>
      <c r="D19" s="72">
        <v>11</v>
      </c>
      <c r="E19" s="69">
        <v>36.666699999999999</v>
      </c>
      <c r="F19" s="72">
        <v>19</v>
      </c>
      <c r="G19" s="70">
        <v>63.332999999999998</v>
      </c>
      <c r="H19" s="72">
        <v>0</v>
      </c>
      <c r="I19" s="73">
        <v>0</v>
      </c>
      <c r="J19" s="74">
        <v>1</v>
      </c>
      <c r="K19" s="73">
        <v>5.2631600000000001</v>
      </c>
      <c r="L19" s="74">
        <v>2</v>
      </c>
      <c r="M19" s="73">
        <v>10.526300000000001</v>
      </c>
      <c r="N19" s="74">
        <v>0</v>
      </c>
      <c r="O19" s="73">
        <v>0</v>
      </c>
      <c r="P19" s="74">
        <v>3</v>
      </c>
      <c r="Q19" s="73">
        <v>15.7895</v>
      </c>
      <c r="R19" s="74">
        <v>11</v>
      </c>
      <c r="S19" s="73">
        <v>57.8947</v>
      </c>
      <c r="T19" s="76">
        <v>2</v>
      </c>
      <c r="U19" s="69">
        <v>10.526300000000001</v>
      </c>
      <c r="V19" s="72">
        <v>5</v>
      </c>
      <c r="W19" s="69">
        <v>16.666699999999999</v>
      </c>
      <c r="X19" s="80">
        <v>290</v>
      </c>
      <c r="Y19" s="81">
        <v>100</v>
      </c>
    </row>
    <row r="20" spans="1:25" s="24" customFormat="1" ht="15" customHeight="1" x14ac:dyDescent="0.2">
      <c r="A20" s="22" t="s">
        <v>2</v>
      </c>
      <c r="B20" s="62" t="s">
        <v>30</v>
      </c>
      <c r="C20" s="49">
        <v>41</v>
      </c>
      <c r="D20" s="47">
        <v>9</v>
      </c>
      <c r="E20" s="41">
        <v>21.9512</v>
      </c>
      <c r="F20" s="40">
        <v>32</v>
      </c>
      <c r="G20" s="46">
        <v>78.049000000000007</v>
      </c>
      <c r="H20" s="47">
        <v>4</v>
      </c>
      <c r="I20" s="42">
        <v>12.5</v>
      </c>
      <c r="J20" s="43">
        <v>0</v>
      </c>
      <c r="K20" s="42">
        <v>0</v>
      </c>
      <c r="L20" s="44">
        <v>8</v>
      </c>
      <c r="M20" s="42">
        <v>25</v>
      </c>
      <c r="N20" s="43">
        <v>0</v>
      </c>
      <c r="O20" s="42">
        <v>0</v>
      </c>
      <c r="P20" s="43">
        <v>19</v>
      </c>
      <c r="Q20" s="42">
        <v>59.375</v>
      </c>
      <c r="R20" s="43">
        <v>0</v>
      </c>
      <c r="S20" s="42">
        <v>0</v>
      </c>
      <c r="T20" s="45">
        <v>1</v>
      </c>
      <c r="U20" s="41">
        <v>3.125</v>
      </c>
      <c r="V20" s="47">
        <v>2</v>
      </c>
      <c r="W20" s="41">
        <v>4.8780000000000001</v>
      </c>
      <c r="X20" s="25">
        <v>720</v>
      </c>
      <c r="Y20" s="26">
        <v>100</v>
      </c>
    </row>
    <row r="21" spans="1:25" s="24" customFormat="1" ht="15" customHeight="1" x14ac:dyDescent="0.2">
      <c r="A21" s="22" t="s">
        <v>2</v>
      </c>
      <c r="B21" s="65" t="s">
        <v>31</v>
      </c>
      <c r="C21" s="64">
        <v>546</v>
      </c>
      <c r="D21" s="72">
        <v>59</v>
      </c>
      <c r="E21" s="69">
        <v>10.805899999999999</v>
      </c>
      <c r="F21" s="71">
        <v>487</v>
      </c>
      <c r="G21" s="70">
        <v>89.194000000000003</v>
      </c>
      <c r="H21" s="71">
        <v>0</v>
      </c>
      <c r="I21" s="73">
        <v>0</v>
      </c>
      <c r="J21" s="74">
        <v>2</v>
      </c>
      <c r="K21" s="73">
        <v>0.41067999999999999</v>
      </c>
      <c r="L21" s="75">
        <v>110</v>
      </c>
      <c r="M21" s="73">
        <v>22.587299999999999</v>
      </c>
      <c r="N21" s="74">
        <v>235</v>
      </c>
      <c r="O21" s="73">
        <v>48.255000000000003</v>
      </c>
      <c r="P21" s="74">
        <v>127</v>
      </c>
      <c r="Q21" s="73">
        <v>26.077999999999999</v>
      </c>
      <c r="R21" s="74">
        <v>0</v>
      </c>
      <c r="S21" s="73">
        <v>0</v>
      </c>
      <c r="T21" s="77">
        <v>13</v>
      </c>
      <c r="U21" s="69">
        <v>2.6694</v>
      </c>
      <c r="V21" s="72">
        <v>51</v>
      </c>
      <c r="W21" s="69">
        <v>9.3407</v>
      </c>
      <c r="X21" s="80">
        <v>4081</v>
      </c>
      <c r="Y21" s="81">
        <v>100</v>
      </c>
    </row>
    <row r="22" spans="1:25" s="24" customFormat="1" ht="15" customHeight="1" x14ac:dyDescent="0.2">
      <c r="A22" s="22" t="s">
        <v>2</v>
      </c>
      <c r="B22" s="62" t="s">
        <v>32</v>
      </c>
      <c r="C22" s="39">
        <v>160</v>
      </c>
      <c r="D22" s="47">
        <v>4</v>
      </c>
      <c r="E22" s="41">
        <v>2.5</v>
      </c>
      <c r="F22" s="47">
        <v>156</v>
      </c>
      <c r="G22" s="46">
        <v>97.5</v>
      </c>
      <c r="H22" s="40">
        <v>0</v>
      </c>
      <c r="I22" s="42">
        <v>0</v>
      </c>
      <c r="J22" s="43">
        <v>0</v>
      </c>
      <c r="K22" s="42">
        <v>0</v>
      </c>
      <c r="L22" s="43">
        <v>8</v>
      </c>
      <c r="M22" s="42">
        <v>5.1281999999999996</v>
      </c>
      <c r="N22" s="44">
        <v>33</v>
      </c>
      <c r="O22" s="42">
        <v>21.154</v>
      </c>
      <c r="P22" s="44">
        <v>107</v>
      </c>
      <c r="Q22" s="42">
        <v>68.589699999999993</v>
      </c>
      <c r="R22" s="44">
        <v>0</v>
      </c>
      <c r="S22" s="42">
        <v>0</v>
      </c>
      <c r="T22" s="48">
        <v>8</v>
      </c>
      <c r="U22" s="41">
        <v>5.1281999999999996</v>
      </c>
      <c r="V22" s="47">
        <v>1</v>
      </c>
      <c r="W22" s="41">
        <v>0.625</v>
      </c>
      <c r="X22" s="25">
        <v>1879</v>
      </c>
      <c r="Y22" s="26">
        <v>100</v>
      </c>
    </row>
    <row r="23" spans="1:25" s="24" customFormat="1" ht="15" customHeight="1" x14ac:dyDescent="0.2">
      <c r="A23" s="22" t="s">
        <v>2</v>
      </c>
      <c r="B23" s="65" t="s">
        <v>29</v>
      </c>
      <c r="C23" s="64">
        <v>159</v>
      </c>
      <c r="D23" s="71">
        <v>10</v>
      </c>
      <c r="E23" s="69">
        <v>6.2892999999999999</v>
      </c>
      <c r="F23" s="72">
        <v>149</v>
      </c>
      <c r="G23" s="70">
        <v>93.710999999999999</v>
      </c>
      <c r="H23" s="72">
        <v>0</v>
      </c>
      <c r="I23" s="73">
        <v>0</v>
      </c>
      <c r="J23" s="74">
        <v>0</v>
      </c>
      <c r="K23" s="73">
        <v>0</v>
      </c>
      <c r="L23" s="74">
        <v>5</v>
      </c>
      <c r="M23" s="73">
        <v>3.3557000000000001</v>
      </c>
      <c r="N23" s="74">
        <v>64</v>
      </c>
      <c r="O23" s="73">
        <v>42.953000000000003</v>
      </c>
      <c r="P23" s="74">
        <v>65</v>
      </c>
      <c r="Q23" s="73">
        <v>43.624200000000002</v>
      </c>
      <c r="R23" s="74">
        <v>0</v>
      </c>
      <c r="S23" s="73">
        <v>0</v>
      </c>
      <c r="T23" s="77">
        <v>15</v>
      </c>
      <c r="U23" s="69">
        <v>10.0671</v>
      </c>
      <c r="V23" s="71">
        <v>11</v>
      </c>
      <c r="W23" s="69">
        <v>6.9181999999999997</v>
      </c>
      <c r="X23" s="80">
        <v>1365</v>
      </c>
      <c r="Y23" s="81">
        <v>100</v>
      </c>
    </row>
    <row r="24" spans="1:25" s="24" customFormat="1" ht="15" customHeight="1" x14ac:dyDescent="0.2">
      <c r="A24" s="22" t="s">
        <v>2</v>
      </c>
      <c r="B24" s="62" t="s">
        <v>33</v>
      </c>
      <c r="C24" s="39">
        <v>114</v>
      </c>
      <c r="D24" s="47">
        <v>13</v>
      </c>
      <c r="E24" s="41">
        <v>11.403499999999999</v>
      </c>
      <c r="F24" s="40">
        <v>101</v>
      </c>
      <c r="G24" s="46">
        <v>88.596000000000004</v>
      </c>
      <c r="H24" s="47">
        <v>3</v>
      </c>
      <c r="I24" s="42">
        <v>2.9702999999999999</v>
      </c>
      <c r="J24" s="44">
        <v>0</v>
      </c>
      <c r="K24" s="42">
        <v>0</v>
      </c>
      <c r="L24" s="43">
        <v>13</v>
      </c>
      <c r="M24" s="42">
        <v>12.8713</v>
      </c>
      <c r="N24" s="44">
        <v>23</v>
      </c>
      <c r="O24" s="42">
        <v>22.771999999999998</v>
      </c>
      <c r="P24" s="44">
        <v>60</v>
      </c>
      <c r="Q24" s="42">
        <v>59.405900000000003</v>
      </c>
      <c r="R24" s="44">
        <v>0</v>
      </c>
      <c r="S24" s="42">
        <v>0</v>
      </c>
      <c r="T24" s="48">
        <v>2</v>
      </c>
      <c r="U24" s="41">
        <v>1.9802</v>
      </c>
      <c r="V24" s="47">
        <v>9</v>
      </c>
      <c r="W24" s="41">
        <v>7.8947000000000003</v>
      </c>
      <c r="X24" s="25">
        <v>1356</v>
      </c>
      <c r="Y24" s="26">
        <v>99.778999999999996</v>
      </c>
    </row>
    <row r="25" spans="1:25" s="24" customFormat="1" ht="15" customHeight="1" x14ac:dyDescent="0.2">
      <c r="A25" s="22" t="s">
        <v>2</v>
      </c>
      <c r="B25" s="65" t="s">
        <v>34</v>
      </c>
      <c r="C25" s="66">
        <v>131</v>
      </c>
      <c r="D25" s="72">
        <v>16</v>
      </c>
      <c r="E25" s="69">
        <v>12.213699999999999</v>
      </c>
      <c r="F25" s="72">
        <v>115</v>
      </c>
      <c r="G25" s="70">
        <v>87.786000000000001</v>
      </c>
      <c r="H25" s="72">
        <v>0</v>
      </c>
      <c r="I25" s="73">
        <v>0</v>
      </c>
      <c r="J25" s="74">
        <v>0</v>
      </c>
      <c r="K25" s="73">
        <v>0</v>
      </c>
      <c r="L25" s="74">
        <v>6</v>
      </c>
      <c r="M25" s="73">
        <v>5.2173999999999996</v>
      </c>
      <c r="N25" s="74">
        <v>31</v>
      </c>
      <c r="O25" s="73">
        <v>26.957000000000001</v>
      </c>
      <c r="P25" s="75">
        <v>78</v>
      </c>
      <c r="Q25" s="73">
        <v>67.826099999999997</v>
      </c>
      <c r="R25" s="74">
        <v>0</v>
      </c>
      <c r="S25" s="73">
        <v>0</v>
      </c>
      <c r="T25" s="77">
        <v>0</v>
      </c>
      <c r="U25" s="69">
        <v>0</v>
      </c>
      <c r="V25" s="72">
        <v>0</v>
      </c>
      <c r="W25" s="69">
        <v>0</v>
      </c>
      <c r="X25" s="80">
        <v>1407</v>
      </c>
      <c r="Y25" s="81">
        <v>100</v>
      </c>
    </row>
    <row r="26" spans="1:25" s="24" customFormat="1" ht="15" customHeight="1" x14ac:dyDescent="0.2">
      <c r="A26" s="22" t="s">
        <v>2</v>
      </c>
      <c r="B26" s="62" t="s">
        <v>35</v>
      </c>
      <c r="C26" s="39">
        <v>131</v>
      </c>
      <c r="D26" s="40">
        <v>55</v>
      </c>
      <c r="E26" s="41">
        <v>41.984699999999997</v>
      </c>
      <c r="F26" s="40">
        <v>76</v>
      </c>
      <c r="G26" s="46">
        <v>58.015000000000001</v>
      </c>
      <c r="H26" s="40">
        <v>1</v>
      </c>
      <c r="I26" s="42">
        <v>1.3158000000000001</v>
      </c>
      <c r="J26" s="43">
        <v>0</v>
      </c>
      <c r="K26" s="42">
        <v>0</v>
      </c>
      <c r="L26" s="43">
        <v>1</v>
      </c>
      <c r="M26" s="42">
        <v>1.3158000000000001</v>
      </c>
      <c r="N26" s="44">
        <v>66</v>
      </c>
      <c r="O26" s="42">
        <v>86.841999999999999</v>
      </c>
      <c r="P26" s="44">
        <v>7</v>
      </c>
      <c r="Q26" s="42">
        <v>9.2104999999999997</v>
      </c>
      <c r="R26" s="43">
        <v>0</v>
      </c>
      <c r="S26" s="42">
        <v>0</v>
      </c>
      <c r="T26" s="48">
        <v>1</v>
      </c>
      <c r="U26" s="41">
        <v>1.3158000000000001</v>
      </c>
      <c r="V26" s="40">
        <v>1</v>
      </c>
      <c r="W26" s="41">
        <v>0.76339999999999997</v>
      </c>
      <c r="X26" s="25">
        <v>1367</v>
      </c>
      <c r="Y26" s="26">
        <v>100</v>
      </c>
    </row>
    <row r="27" spans="1:25" s="24" customFormat="1" ht="15" customHeight="1" x14ac:dyDescent="0.2">
      <c r="A27" s="22" t="s">
        <v>2</v>
      </c>
      <c r="B27" s="65" t="s">
        <v>38</v>
      </c>
      <c r="C27" s="66">
        <v>58</v>
      </c>
      <c r="D27" s="71">
        <v>7</v>
      </c>
      <c r="E27" s="69">
        <v>12.069000000000001</v>
      </c>
      <c r="F27" s="72">
        <v>51</v>
      </c>
      <c r="G27" s="70">
        <v>87.930999999999997</v>
      </c>
      <c r="H27" s="71">
        <v>0</v>
      </c>
      <c r="I27" s="73">
        <v>0</v>
      </c>
      <c r="J27" s="74">
        <v>0</v>
      </c>
      <c r="K27" s="73">
        <v>0</v>
      </c>
      <c r="L27" s="74">
        <v>0</v>
      </c>
      <c r="M27" s="73">
        <v>0</v>
      </c>
      <c r="N27" s="74">
        <v>1</v>
      </c>
      <c r="O27" s="73">
        <v>1.9610000000000001</v>
      </c>
      <c r="P27" s="75">
        <v>50</v>
      </c>
      <c r="Q27" s="73">
        <v>98.039199999999994</v>
      </c>
      <c r="R27" s="74">
        <v>0</v>
      </c>
      <c r="S27" s="73">
        <v>0</v>
      </c>
      <c r="T27" s="77">
        <v>0</v>
      </c>
      <c r="U27" s="69">
        <v>0</v>
      </c>
      <c r="V27" s="71">
        <v>1</v>
      </c>
      <c r="W27" s="69">
        <v>1.7241</v>
      </c>
      <c r="X27" s="80">
        <v>589</v>
      </c>
      <c r="Y27" s="81">
        <v>100</v>
      </c>
    </row>
    <row r="28" spans="1:25" s="24" customFormat="1" ht="15" customHeight="1" x14ac:dyDescent="0.2">
      <c r="A28" s="22" t="s">
        <v>2</v>
      </c>
      <c r="B28" s="62" t="s">
        <v>37</v>
      </c>
      <c r="C28" s="49">
        <v>231</v>
      </c>
      <c r="D28" s="40">
        <v>41</v>
      </c>
      <c r="E28" s="41">
        <v>17.748899999999999</v>
      </c>
      <c r="F28" s="47">
        <v>190</v>
      </c>
      <c r="G28" s="46">
        <v>82.251000000000005</v>
      </c>
      <c r="H28" s="47">
        <v>1</v>
      </c>
      <c r="I28" s="42">
        <v>0.52629999999999999</v>
      </c>
      <c r="J28" s="44">
        <v>1</v>
      </c>
      <c r="K28" s="42">
        <v>0.52632000000000001</v>
      </c>
      <c r="L28" s="44">
        <v>20</v>
      </c>
      <c r="M28" s="42">
        <v>10.526300000000001</v>
      </c>
      <c r="N28" s="44">
        <v>126</v>
      </c>
      <c r="O28" s="42">
        <v>66.316000000000003</v>
      </c>
      <c r="P28" s="43">
        <v>35</v>
      </c>
      <c r="Q28" s="42">
        <v>18.421099999999999</v>
      </c>
      <c r="R28" s="44">
        <v>1</v>
      </c>
      <c r="S28" s="42">
        <v>0.52629999999999999</v>
      </c>
      <c r="T28" s="45">
        <v>6</v>
      </c>
      <c r="U28" s="41">
        <v>3.1579000000000002</v>
      </c>
      <c r="V28" s="40">
        <v>6</v>
      </c>
      <c r="W28" s="41">
        <v>2.5973999999999999</v>
      </c>
      <c r="X28" s="25">
        <v>1434</v>
      </c>
      <c r="Y28" s="26">
        <v>100</v>
      </c>
    </row>
    <row r="29" spans="1:25" s="24" customFormat="1" ht="15" customHeight="1" x14ac:dyDescent="0.2">
      <c r="A29" s="22" t="s">
        <v>2</v>
      </c>
      <c r="B29" s="65" t="s">
        <v>36</v>
      </c>
      <c r="C29" s="64">
        <v>110</v>
      </c>
      <c r="D29" s="72">
        <v>7</v>
      </c>
      <c r="E29" s="69">
        <v>6.3635999999999999</v>
      </c>
      <c r="F29" s="72">
        <v>103</v>
      </c>
      <c r="G29" s="70">
        <v>93.635999999999996</v>
      </c>
      <c r="H29" s="72">
        <v>1</v>
      </c>
      <c r="I29" s="73">
        <v>0.97089999999999999</v>
      </c>
      <c r="J29" s="74">
        <v>0</v>
      </c>
      <c r="K29" s="73">
        <v>0</v>
      </c>
      <c r="L29" s="75">
        <v>44</v>
      </c>
      <c r="M29" s="73">
        <v>42.718400000000003</v>
      </c>
      <c r="N29" s="74">
        <v>6</v>
      </c>
      <c r="O29" s="73">
        <v>5.8250000000000002</v>
      </c>
      <c r="P29" s="75">
        <v>52</v>
      </c>
      <c r="Q29" s="73">
        <v>50.485399999999998</v>
      </c>
      <c r="R29" s="74">
        <v>0</v>
      </c>
      <c r="S29" s="73">
        <v>0</v>
      </c>
      <c r="T29" s="77">
        <v>0</v>
      </c>
      <c r="U29" s="69">
        <v>0</v>
      </c>
      <c r="V29" s="72">
        <v>10</v>
      </c>
      <c r="W29" s="69">
        <v>9.0908999999999995</v>
      </c>
      <c r="X29" s="80">
        <v>1873</v>
      </c>
      <c r="Y29" s="81">
        <v>100</v>
      </c>
    </row>
    <row r="30" spans="1:25" s="24" customFormat="1" ht="15" customHeight="1" x14ac:dyDescent="0.2">
      <c r="A30" s="22" t="s">
        <v>2</v>
      </c>
      <c r="B30" s="62" t="s">
        <v>39</v>
      </c>
      <c r="C30" s="39">
        <v>176</v>
      </c>
      <c r="D30" s="40">
        <v>7</v>
      </c>
      <c r="E30" s="41">
        <v>3.9773000000000001</v>
      </c>
      <c r="F30" s="47">
        <v>169</v>
      </c>
      <c r="G30" s="46">
        <v>96.022999999999996</v>
      </c>
      <c r="H30" s="47">
        <v>4</v>
      </c>
      <c r="I30" s="42">
        <v>2.3668999999999998</v>
      </c>
      <c r="J30" s="43">
        <v>0</v>
      </c>
      <c r="K30" s="42">
        <v>0</v>
      </c>
      <c r="L30" s="44">
        <v>12</v>
      </c>
      <c r="M30" s="42">
        <v>7.1006</v>
      </c>
      <c r="N30" s="44">
        <v>52</v>
      </c>
      <c r="O30" s="42">
        <v>30.768999999999998</v>
      </c>
      <c r="P30" s="44">
        <v>96</v>
      </c>
      <c r="Q30" s="42">
        <v>56.804699999999997</v>
      </c>
      <c r="R30" s="44">
        <v>0</v>
      </c>
      <c r="S30" s="42">
        <v>0</v>
      </c>
      <c r="T30" s="45">
        <v>5</v>
      </c>
      <c r="U30" s="41">
        <v>2.9586000000000001</v>
      </c>
      <c r="V30" s="40">
        <v>0</v>
      </c>
      <c r="W30" s="41">
        <v>0</v>
      </c>
      <c r="X30" s="25">
        <v>3616</v>
      </c>
      <c r="Y30" s="26">
        <v>99.971999999999994</v>
      </c>
    </row>
    <row r="31" spans="1:25" s="24" customFormat="1" ht="15" customHeight="1" x14ac:dyDescent="0.2">
      <c r="A31" s="22" t="s">
        <v>2</v>
      </c>
      <c r="B31" s="65" t="s">
        <v>40</v>
      </c>
      <c r="C31" s="66">
        <v>412</v>
      </c>
      <c r="D31" s="72">
        <v>33</v>
      </c>
      <c r="E31" s="69">
        <v>8.0097000000000005</v>
      </c>
      <c r="F31" s="71">
        <v>379</v>
      </c>
      <c r="G31" s="70">
        <v>91.99</v>
      </c>
      <c r="H31" s="72">
        <v>21</v>
      </c>
      <c r="I31" s="73">
        <v>5.5408999999999997</v>
      </c>
      <c r="J31" s="75">
        <v>3</v>
      </c>
      <c r="K31" s="73">
        <v>0.79156000000000004</v>
      </c>
      <c r="L31" s="74">
        <v>25</v>
      </c>
      <c r="M31" s="73">
        <v>6.5963000000000003</v>
      </c>
      <c r="N31" s="75">
        <v>171</v>
      </c>
      <c r="O31" s="73">
        <v>45.119</v>
      </c>
      <c r="P31" s="74">
        <v>135</v>
      </c>
      <c r="Q31" s="73">
        <v>35.620100000000001</v>
      </c>
      <c r="R31" s="74">
        <v>0</v>
      </c>
      <c r="S31" s="73">
        <v>0</v>
      </c>
      <c r="T31" s="76">
        <v>24</v>
      </c>
      <c r="U31" s="69">
        <v>6.3324999999999996</v>
      </c>
      <c r="V31" s="72">
        <v>21</v>
      </c>
      <c r="W31" s="69">
        <v>5.0971000000000002</v>
      </c>
      <c r="X31" s="80">
        <v>2170</v>
      </c>
      <c r="Y31" s="81">
        <v>99.861999999999995</v>
      </c>
    </row>
    <row r="32" spans="1:25" s="24" customFormat="1" ht="15" customHeight="1" x14ac:dyDescent="0.2">
      <c r="A32" s="22" t="s">
        <v>2</v>
      </c>
      <c r="B32" s="62" t="s">
        <v>42</v>
      </c>
      <c r="C32" s="39">
        <v>40</v>
      </c>
      <c r="D32" s="47">
        <v>1</v>
      </c>
      <c r="E32" s="41">
        <v>2.5</v>
      </c>
      <c r="F32" s="40">
        <v>39</v>
      </c>
      <c r="G32" s="46">
        <v>97.5</v>
      </c>
      <c r="H32" s="40">
        <v>0</v>
      </c>
      <c r="I32" s="42">
        <v>0</v>
      </c>
      <c r="J32" s="44">
        <v>0</v>
      </c>
      <c r="K32" s="42">
        <v>0</v>
      </c>
      <c r="L32" s="44">
        <v>1</v>
      </c>
      <c r="M32" s="42">
        <v>2.5640999999999998</v>
      </c>
      <c r="N32" s="44">
        <v>22</v>
      </c>
      <c r="O32" s="42">
        <v>56.41</v>
      </c>
      <c r="P32" s="43">
        <v>15</v>
      </c>
      <c r="Q32" s="42">
        <v>38.461500000000001</v>
      </c>
      <c r="R32" s="43">
        <v>0</v>
      </c>
      <c r="S32" s="42">
        <v>0</v>
      </c>
      <c r="T32" s="48">
        <v>1</v>
      </c>
      <c r="U32" s="41">
        <v>2.5640999999999998</v>
      </c>
      <c r="V32" s="47">
        <v>0</v>
      </c>
      <c r="W32" s="41">
        <v>0</v>
      </c>
      <c r="X32" s="25">
        <v>978</v>
      </c>
      <c r="Y32" s="26">
        <v>100</v>
      </c>
    </row>
    <row r="33" spans="1:25" s="24" customFormat="1" ht="15" customHeight="1" x14ac:dyDescent="0.2">
      <c r="A33" s="22" t="s">
        <v>2</v>
      </c>
      <c r="B33" s="65" t="s">
        <v>41</v>
      </c>
      <c r="C33" s="64">
        <v>238</v>
      </c>
      <c r="D33" s="71">
        <v>15</v>
      </c>
      <c r="E33" s="69">
        <v>6.3025000000000002</v>
      </c>
      <c r="F33" s="71">
        <v>223</v>
      </c>
      <c r="G33" s="70">
        <v>93.697000000000003</v>
      </c>
      <c r="H33" s="71">
        <v>1</v>
      </c>
      <c r="I33" s="73">
        <v>0.44840000000000002</v>
      </c>
      <c r="J33" s="74">
        <v>1</v>
      </c>
      <c r="K33" s="73">
        <v>0.44843</v>
      </c>
      <c r="L33" s="75">
        <v>10</v>
      </c>
      <c r="M33" s="73">
        <v>4.4843000000000002</v>
      </c>
      <c r="N33" s="74">
        <v>67</v>
      </c>
      <c r="O33" s="73">
        <v>30.045000000000002</v>
      </c>
      <c r="P33" s="74">
        <v>136</v>
      </c>
      <c r="Q33" s="73">
        <v>60.986499999999999</v>
      </c>
      <c r="R33" s="75">
        <v>0</v>
      </c>
      <c r="S33" s="73">
        <v>0</v>
      </c>
      <c r="T33" s="77">
        <v>8</v>
      </c>
      <c r="U33" s="69">
        <v>3.5874000000000001</v>
      </c>
      <c r="V33" s="71">
        <v>1</v>
      </c>
      <c r="W33" s="69">
        <v>0.42020000000000002</v>
      </c>
      <c r="X33" s="80">
        <v>2372</v>
      </c>
      <c r="Y33" s="81">
        <v>100</v>
      </c>
    </row>
    <row r="34" spans="1:25" s="24" customFormat="1" ht="15" customHeight="1" x14ac:dyDescent="0.2">
      <c r="A34" s="22" t="s">
        <v>2</v>
      </c>
      <c r="B34" s="62" t="s">
        <v>43</v>
      </c>
      <c r="C34" s="49">
        <v>47</v>
      </c>
      <c r="D34" s="47">
        <v>2</v>
      </c>
      <c r="E34" s="41">
        <v>4.2553000000000001</v>
      </c>
      <c r="F34" s="47">
        <v>45</v>
      </c>
      <c r="G34" s="46">
        <v>95.745000000000005</v>
      </c>
      <c r="H34" s="40">
        <v>22</v>
      </c>
      <c r="I34" s="42">
        <v>48.8889</v>
      </c>
      <c r="J34" s="44">
        <v>1</v>
      </c>
      <c r="K34" s="42">
        <v>2.2222200000000001</v>
      </c>
      <c r="L34" s="43">
        <v>0</v>
      </c>
      <c r="M34" s="42">
        <v>0</v>
      </c>
      <c r="N34" s="44">
        <v>1</v>
      </c>
      <c r="O34" s="42">
        <v>2.222</v>
      </c>
      <c r="P34" s="43">
        <v>20</v>
      </c>
      <c r="Q34" s="42">
        <v>44.444400000000002</v>
      </c>
      <c r="R34" s="43">
        <v>0</v>
      </c>
      <c r="S34" s="42">
        <v>0</v>
      </c>
      <c r="T34" s="45">
        <v>1</v>
      </c>
      <c r="U34" s="41">
        <v>2.2222</v>
      </c>
      <c r="V34" s="47">
        <v>2</v>
      </c>
      <c r="W34" s="41">
        <v>4.2553000000000001</v>
      </c>
      <c r="X34" s="25">
        <v>825</v>
      </c>
      <c r="Y34" s="26">
        <v>100</v>
      </c>
    </row>
    <row r="35" spans="1:25" s="24" customFormat="1" ht="15" customHeight="1" x14ac:dyDescent="0.2">
      <c r="A35" s="22" t="s">
        <v>2</v>
      </c>
      <c r="B35" s="65" t="s">
        <v>46</v>
      </c>
      <c r="C35" s="66">
        <v>75</v>
      </c>
      <c r="D35" s="71">
        <v>2</v>
      </c>
      <c r="E35" s="69">
        <v>2.6667000000000001</v>
      </c>
      <c r="F35" s="71">
        <v>73</v>
      </c>
      <c r="G35" s="70">
        <v>97.332999999999998</v>
      </c>
      <c r="H35" s="71">
        <v>1</v>
      </c>
      <c r="I35" s="73">
        <v>1.3698999999999999</v>
      </c>
      <c r="J35" s="74">
        <v>0</v>
      </c>
      <c r="K35" s="73">
        <v>0</v>
      </c>
      <c r="L35" s="75">
        <v>9</v>
      </c>
      <c r="M35" s="73">
        <v>12.328799999999999</v>
      </c>
      <c r="N35" s="74">
        <v>11</v>
      </c>
      <c r="O35" s="73">
        <v>15.068</v>
      </c>
      <c r="P35" s="75">
        <v>46</v>
      </c>
      <c r="Q35" s="73">
        <v>63.0137</v>
      </c>
      <c r="R35" s="74">
        <v>0</v>
      </c>
      <c r="S35" s="73">
        <v>0</v>
      </c>
      <c r="T35" s="77">
        <v>6</v>
      </c>
      <c r="U35" s="69">
        <v>8.2192000000000007</v>
      </c>
      <c r="V35" s="71">
        <v>1</v>
      </c>
      <c r="W35" s="69">
        <v>1.3332999999999999</v>
      </c>
      <c r="X35" s="80">
        <v>1064</v>
      </c>
      <c r="Y35" s="81">
        <v>100</v>
      </c>
    </row>
    <row r="36" spans="1:25" s="24" customFormat="1" ht="15" customHeight="1" x14ac:dyDescent="0.2">
      <c r="A36" s="22" t="s">
        <v>2</v>
      </c>
      <c r="B36" s="62" t="s">
        <v>50</v>
      </c>
      <c r="C36" s="49">
        <v>147</v>
      </c>
      <c r="D36" s="47">
        <v>9</v>
      </c>
      <c r="E36" s="41">
        <v>6.1223999999999998</v>
      </c>
      <c r="F36" s="40">
        <v>138</v>
      </c>
      <c r="G36" s="46">
        <v>93.878</v>
      </c>
      <c r="H36" s="47">
        <v>8</v>
      </c>
      <c r="I36" s="42">
        <v>5.7971000000000004</v>
      </c>
      <c r="J36" s="44">
        <v>0</v>
      </c>
      <c r="K36" s="42">
        <v>0</v>
      </c>
      <c r="L36" s="44">
        <v>60</v>
      </c>
      <c r="M36" s="42">
        <v>43.478299999999997</v>
      </c>
      <c r="N36" s="43">
        <v>29</v>
      </c>
      <c r="O36" s="42">
        <v>21.013999999999999</v>
      </c>
      <c r="P36" s="43">
        <v>35</v>
      </c>
      <c r="Q36" s="42">
        <v>25.362300000000001</v>
      </c>
      <c r="R36" s="44">
        <v>2</v>
      </c>
      <c r="S36" s="42">
        <v>1.4493</v>
      </c>
      <c r="T36" s="48">
        <v>4</v>
      </c>
      <c r="U36" s="41">
        <v>2.8986000000000001</v>
      </c>
      <c r="V36" s="47">
        <v>29</v>
      </c>
      <c r="W36" s="41">
        <v>19.727900000000002</v>
      </c>
      <c r="X36" s="25">
        <v>658</v>
      </c>
      <c r="Y36" s="26">
        <v>100</v>
      </c>
    </row>
    <row r="37" spans="1:25" s="24" customFormat="1" ht="15" customHeight="1" x14ac:dyDescent="0.2">
      <c r="A37" s="22" t="s">
        <v>2</v>
      </c>
      <c r="B37" s="65" t="s">
        <v>47</v>
      </c>
      <c r="C37" s="64">
        <v>78</v>
      </c>
      <c r="D37" s="71">
        <v>8</v>
      </c>
      <c r="E37" s="69">
        <v>10.256399999999999</v>
      </c>
      <c r="F37" s="72">
        <v>70</v>
      </c>
      <c r="G37" s="70">
        <v>89.744</v>
      </c>
      <c r="H37" s="72">
        <v>0</v>
      </c>
      <c r="I37" s="73">
        <v>0</v>
      </c>
      <c r="J37" s="74">
        <v>0</v>
      </c>
      <c r="K37" s="73">
        <v>0</v>
      </c>
      <c r="L37" s="74">
        <v>1</v>
      </c>
      <c r="M37" s="73">
        <v>1.4286000000000001</v>
      </c>
      <c r="N37" s="74">
        <v>0</v>
      </c>
      <c r="O37" s="73">
        <v>0</v>
      </c>
      <c r="P37" s="74">
        <v>69</v>
      </c>
      <c r="Q37" s="73">
        <v>98.571399999999997</v>
      </c>
      <c r="R37" s="75">
        <v>0</v>
      </c>
      <c r="S37" s="73">
        <v>0</v>
      </c>
      <c r="T37" s="77">
        <v>0</v>
      </c>
      <c r="U37" s="69">
        <v>0</v>
      </c>
      <c r="V37" s="71">
        <v>7</v>
      </c>
      <c r="W37" s="69">
        <v>8.9743999999999993</v>
      </c>
      <c r="X37" s="80">
        <v>483</v>
      </c>
      <c r="Y37" s="81">
        <v>100</v>
      </c>
    </row>
    <row r="38" spans="1:25" s="24" customFormat="1" ht="15" customHeight="1" x14ac:dyDescent="0.2">
      <c r="A38" s="22" t="s">
        <v>2</v>
      </c>
      <c r="B38" s="62" t="s">
        <v>48</v>
      </c>
      <c r="C38" s="39">
        <v>250</v>
      </c>
      <c r="D38" s="47">
        <v>11</v>
      </c>
      <c r="E38" s="41">
        <v>4.4000000000000004</v>
      </c>
      <c r="F38" s="40">
        <v>239</v>
      </c>
      <c r="G38" s="46">
        <v>95.6</v>
      </c>
      <c r="H38" s="40">
        <v>0</v>
      </c>
      <c r="I38" s="42">
        <v>0</v>
      </c>
      <c r="J38" s="44">
        <v>0</v>
      </c>
      <c r="K38" s="42">
        <v>0</v>
      </c>
      <c r="L38" s="44">
        <v>70</v>
      </c>
      <c r="M38" s="42">
        <v>29.288699999999999</v>
      </c>
      <c r="N38" s="44">
        <v>86</v>
      </c>
      <c r="O38" s="42">
        <v>35.982999999999997</v>
      </c>
      <c r="P38" s="44">
        <v>76</v>
      </c>
      <c r="Q38" s="42">
        <v>31.799199999999999</v>
      </c>
      <c r="R38" s="44">
        <v>0</v>
      </c>
      <c r="S38" s="42">
        <v>0</v>
      </c>
      <c r="T38" s="45">
        <v>7</v>
      </c>
      <c r="U38" s="41">
        <v>2.9289000000000001</v>
      </c>
      <c r="V38" s="47">
        <v>2</v>
      </c>
      <c r="W38" s="41">
        <v>0.8</v>
      </c>
      <c r="X38" s="25">
        <v>2577</v>
      </c>
      <c r="Y38" s="26">
        <v>100</v>
      </c>
    </row>
    <row r="39" spans="1:25" s="24" customFormat="1" ht="15" customHeight="1" x14ac:dyDescent="0.2">
      <c r="A39" s="22" t="s">
        <v>2</v>
      </c>
      <c r="B39" s="65" t="s">
        <v>49</v>
      </c>
      <c r="C39" s="64">
        <v>57</v>
      </c>
      <c r="D39" s="72">
        <v>0</v>
      </c>
      <c r="E39" s="69">
        <v>0</v>
      </c>
      <c r="F39" s="72">
        <v>57</v>
      </c>
      <c r="G39" s="70">
        <v>100</v>
      </c>
      <c r="H39" s="71">
        <v>22</v>
      </c>
      <c r="I39" s="73">
        <v>38.596499999999999</v>
      </c>
      <c r="J39" s="74">
        <v>0</v>
      </c>
      <c r="K39" s="73">
        <v>0</v>
      </c>
      <c r="L39" s="75">
        <v>20</v>
      </c>
      <c r="M39" s="73">
        <v>35.087699999999998</v>
      </c>
      <c r="N39" s="74">
        <v>0</v>
      </c>
      <c r="O39" s="73">
        <v>0</v>
      </c>
      <c r="P39" s="75">
        <v>15</v>
      </c>
      <c r="Q39" s="73">
        <v>26.315799999999999</v>
      </c>
      <c r="R39" s="74">
        <v>0</v>
      </c>
      <c r="S39" s="73">
        <v>0</v>
      </c>
      <c r="T39" s="77">
        <v>0</v>
      </c>
      <c r="U39" s="69">
        <v>0</v>
      </c>
      <c r="V39" s="72">
        <v>16</v>
      </c>
      <c r="W39" s="69">
        <v>28.0702</v>
      </c>
      <c r="X39" s="80">
        <v>880</v>
      </c>
      <c r="Y39" s="81">
        <v>100</v>
      </c>
    </row>
    <row r="40" spans="1:25" s="24" customFormat="1" ht="15" customHeight="1" x14ac:dyDescent="0.2">
      <c r="A40" s="22" t="s">
        <v>2</v>
      </c>
      <c r="B40" s="62" t="s">
        <v>51</v>
      </c>
      <c r="C40" s="49">
        <v>558</v>
      </c>
      <c r="D40" s="47">
        <v>30</v>
      </c>
      <c r="E40" s="41">
        <v>5.3762999999999996</v>
      </c>
      <c r="F40" s="40">
        <v>528</v>
      </c>
      <c r="G40" s="46">
        <v>94.623999999999995</v>
      </c>
      <c r="H40" s="40">
        <v>3</v>
      </c>
      <c r="I40" s="42">
        <v>0.56820000000000004</v>
      </c>
      <c r="J40" s="44">
        <v>2</v>
      </c>
      <c r="K40" s="42">
        <v>0.37879000000000002</v>
      </c>
      <c r="L40" s="44">
        <v>129</v>
      </c>
      <c r="M40" s="42">
        <v>24.431799999999999</v>
      </c>
      <c r="N40" s="43">
        <v>207</v>
      </c>
      <c r="O40" s="42">
        <v>39.204999999999998</v>
      </c>
      <c r="P40" s="43">
        <v>179</v>
      </c>
      <c r="Q40" s="42">
        <v>33.901499999999999</v>
      </c>
      <c r="R40" s="44">
        <v>0</v>
      </c>
      <c r="S40" s="42">
        <v>0</v>
      </c>
      <c r="T40" s="45">
        <v>8</v>
      </c>
      <c r="U40" s="41">
        <v>1.5152000000000001</v>
      </c>
      <c r="V40" s="47">
        <v>27</v>
      </c>
      <c r="W40" s="41">
        <v>4.8387000000000002</v>
      </c>
      <c r="X40" s="25">
        <v>4916</v>
      </c>
      <c r="Y40" s="26">
        <v>99.653999999999996</v>
      </c>
    </row>
    <row r="41" spans="1:25" s="24" customFormat="1" ht="15" customHeight="1" x14ac:dyDescent="0.2">
      <c r="A41" s="22" t="s">
        <v>2</v>
      </c>
      <c r="B41" s="65" t="s">
        <v>44</v>
      </c>
      <c r="C41" s="64">
        <v>356</v>
      </c>
      <c r="D41" s="72">
        <v>18</v>
      </c>
      <c r="E41" s="69">
        <v>5.0561999999999996</v>
      </c>
      <c r="F41" s="71">
        <v>338</v>
      </c>
      <c r="G41" s="70">
        <v>94.944000000000003</v>
      </c>
      <c r="H41" s="71">
        <v>2</v>
      </c>
      <c r="I41" s="73">
        <v>0.5917</v>
      </c>
      <c r="J41" s="74">
        <v>3</v>
      </c>
      <c r="K41" s="73">
        <v>0.88756999999999997</v>
      </c>
      <c r="L41" s="74">
        <v>26</v>
      </c>
      <c r="M41" s="73">
        <v>7.6923000000000004</v>
      </c>
      <c r="N41" s="74">
        <v>206</v>
      </c>
      <c r="O41" s="73">
        <v>60.947000000000003</v>
      </c>
      <c r="P41" s="75">
        <v>79</v>
      </c>
      <c r="Q41" s="73">
        <v>23.372800000000002</v>
      </c>
      <c r="R41" s="75">
        <v>1</v>
      </c>
      <c r="S41" s="73">
        <v>0.2959</v>
      </c>
      <c r="T41" s="76">
        <v>21</v>
      </c>
      <c r="U41" s="69">
        <v>6.2130000000000001</v>
      </c>
      <c r="V41" s="72">
        <v>15</v>
      </c>
      <c r="W41" s="69">
        <v>4.2134999999999998</v>
      </c>
      <c r="X41" s="80">
        <v>2618</v>
      </c>
      <c r="Y41" s="81">
        <v>100</v>
      </c>
    </row>
    <row r="42" spans="1:25" s="24" customFormat="1" ht="15" customHeight="1" x14ac:dyDescent="0.2">
      <c r="A42" s="22" t="s">
        <v>2</v>
      </c>
      <c r="B42" s="62" t="s">
        <v>45</v>
      </c>
      <c r="C42" s="49">
        <v>30</v>
      </c>
      <c r="D42" s="47">
        <v>3</v>
      </c>
      <c r="E42" s="41">
        <v>10</v>
      </c>
      <c r="F42" s="40">
        <v>27</v>
      </c>
      <c r="G42" s="46">
        <v>90</v>
      </c>
      <c r="H42" s="40">
        <v>4</v>
      </c>
      <c r="I42" s="42">
        <v>14.8148</v>
      </c>
      <c r="J42" s="44">
        <v>0</v>
      </c>
      <c r="K42" s="42">
        <v>0</v>
      </c>
      <c r="L42" s="44">
        <v>1</v>
      </c>
      <c r="M42" s="42">
        <v>3.7037</v>
      </c>
      <c r="N42" s="43">
        <v>2</v>
      </c>
      <c r="O42" s="42">
        <v>7.407</v>
      </c>
      <c r="P42" s="43">
        <v>20</v>
      </c>
      <c r="Q42" s="42">
        <v>74.074100000000001</v>
      </c>
      <c r="R42" s="43">
        <v>0</v>
      </c>
      <c r="S42" s="42">
        <v>0</v>
      </c>
      <c r="T42" s="45">
        <v>0</v>
      </c>
      <c r="U42" s="41">
        <v>0</v>
      </c>
      <c r="V42" s="47">
        <v>6</v>
      </c>
      <c r="W42" s="41">
        <v>20</v>
      </c>
      <c r="X42" s="25">
        <v>481</v>
      </c>
      <c r="Y42" s="26">
        <v>100</v>
      </c>
    </row>
    <row r="43" spans="1:25" s="24" customFormat="1" ht="15" customHeight="1" x14ac:dyDescent="0.2">
      <c r="A43" s="22" t="s">
        <v>2</v>
      </c>
      <c r="B43" s="65" t="s">
        <v>52</v>
      </c>
      <c r="C43" s="64">
        <v>202</v>
      </c>
      <c r="D43" s="71">
        <v>13</v>
      </c>
      <c r="E43" s="69">
        <v>6.4356</v>
      </c>
      <c r="F43" s="71">
        <v>189</v>
      </c>
      <c r="G43" s="70">
        <v>93.563999999999993</v>
      </c>
      <c r="H43" s="72">
        <v>0</v>
      </c>
      <c r="I43" s="73">
        <v>0</v>
      </c>
      <c r="J43" s="74">
        <v>2</v>
      </c>
      <c r="K43" s="73">
        <v>1.0582</v>
      </c>
      <c r="L43" s="75">
        <v>5</v>
      </c>
      <c r="M43" s="73">
        <v>2.6455000000000002</v>
      </c>
      <c r="N43" s="74">
        <v>56</v>
      </c>
      <c r="O43" s="73">
        <v>29.63</v>
      </c>
      <c r="P43" s="74">
        <v>117</v>
      </c>
      <c r="Q43" s="73">
        <v>61.904800000000002</v>
      </c>
      <c r="R43" s="74">
        <v>0</v>
      </c>
      <c r="S43" s="73">
        <v>0</v>
      </c>
      <c r="T43" s="76">
        <v>9</v>
      </c>
      <c r="U43" s="69">
        <v>4.7618999999999998</v>
      </c>
      <c r="V43" s="71">
        <v>6</v>
      </c>
      <c r="W43" s="69">
        <v>2.9702999999999999</v>
      </c>
      <c r="X43" s="80">
        <v>3631</v>
      </c>
      <c r="Y43" s="81">
        <v>100</v>
      </c>
    </row>
    <row r="44" spans="1:25" s="24" customFormat="1" ht="15" customHeight="1" x14ac:dyDescent="0.2">
      <c r="A44" s="22" t="s">
        <v>2</v>
      </c>
      <c r="B44" s="62" t="s">
        <v>53</v>
      </c>
      <c r="C44" s="39">
        <v>223</v>
      </c>
      <c r="D44" s="47">
        <v>18</v>
      </c>
      <c r="E44" s="41">
        <v>8.0716999999999999</v>
      </c>
      <c r="F44" s="47">
        <v>205</v>
      </c>
      <c r="G44" s="46">
        <v>91.927999999999997</v>
      </c>
      <c r="H44" s="40">
        <v>34</v>
      </c>
      <c r="I44" s="42">
        <v>16.5854</v>
      </c>
      <c r="J44" s="43">
        <v>1</v>
      </c>
      <c r="K44" s="42">
        <v>0.48780000000000001</v>
      </c>
      <c r="L44" s="44">
        <v>17</v>
      </c>
      <c r="M44" s="42">
        <v>8.2927</v>
      </c>
      <c r="N44" s="44">
        <v>38</v>
      </c>
      <c r="O44" s="42">
        <v>18.536999999999999</v>
      </c>
      <c r="P44" s="44">
        <v>97</v>
      </c>
      <c r="Q44" s="42">
        <v>47.317100000000003</v>
      </c>
      <c r="R44" s="43">
        <v>0</v>
      </c>
      <c r="S44" s="42">
        <v>0</v>
      </c>
      <c r="T44" s="48">
        <v>18</v>
      </c>
      <c r="U44" s="41">
        <v>8.7805</v>
      </c>
      <c r="V44" s="47">
        <v>12</v>
      </c>
      <c r="W44" s="41">
        <v>5.3811999999999998</v>
      </c>
      <c r="X44" s="25">
        <v>1815</v>
      </c>
      <c r="Y44" s="26">
        <v>100</v>
      </c>
    </row>
    <row r="45" spans="1:25" s="24" customFormat="1" ht="15" customHeight="1" x14ac:dyDescent="0.2">
      <c r="A45" s="22" t="s">
        <v>2</v>
      </c>
      <c r="B45" s="65" t="s">
        <v>54</v>
      </c>
      <c r="C45" s="64">
        <v>49</v>
      </c>
      <c r="D45" s="72">
        <v>7</v>
      </c>
      <c r="E45" s="69">
        <v>14.2857</v>
      </c>
      <c r="F45" s="71">
        <v>42</v>
      </c>
      <c r="G45" s="70">
        <v>85.713999999999999</v>
      </c>
      <c r="H45" s="71">
        <v>6</v>
      </c>
      <c r="I45" s="73">
        <v>14.2857</v>
      </c>
      <c r="J45" s="74">
        <v>0</v>
      </c>
      <c r="K45" s="73">
        <v>0</v>
      </c>
      <c r="L45" s="75">
        <v>12</v>
      </c>
      <c r="M45" s="73">
        <v>28.571400000000001</v>
      </c>
      <c r="N45" s="74">
        <v>2</v>
      </c>
      <c r="O45" s="73">
        <v>4.7619999999999996</v>
      </c>
      <c r="P45" s="75">
        <v>20</v>
      </c>
      <c r="Q45" s="73">
        <v>47.619</v>
      </c>
      <c r="R45" s="74">
        <v>0</v>
      </c>
      <c r="S45" s="73">
        <v>0</v>
      </c>
      <c r="T45" s="76">
        <v>2</v>
      </c>
      <c r="U45" s="69">
        <v>4.7618999999999998</v>
      </c>
      <c r="V45" s="72">
        <v>2</v>
      </c>
      <c r="W45" s="69">
        <v>4.0815999999999999</v>
      </c>
      <c r="X45" s="80">
        <v>1283</v>
      </c>
      <c r="Y45" s="81">
        <v>100</v>
      </c>
    </row>
    <row r="46" spans="1:25" s="24" customFormat="1" ht="15" customHeight="1" x14ac:dyDescent="0.2">
      <c r="A46" s="22" t="s">
        <v>2</v>
      </c>
      <c r="B46" s="62" t="s">
        <v>55</v>
      </c>
      <c r="C46" s="39">
        <v>1610</v>
      </c>
      <c r="D46" s="40">
        <v>66</v>
      </c>
      <c r="E46" s="41">
        <v>4.0994000000000002</v>
      </c>
      <c r="F46" s="40">
        <v>1544</v>
      </c>
      <c r="G46" s="46">
        <v>95.900999999999996</v>
      </c>
      <c r="H46" s="40">
        <v>2</v>
      </c>
      <c r="I46" s="42">
        <v>0.1295</v>
      </c>
      <c r="J46" s="44">
        <v>4</v>
      </c>
      <c r="K46" s="42">
        <v>0.25907000000000002</v>
      </c>
      <c r="L46" s="44">
        <v>237</v>
      </c>
      <c r="M46" s="42">
        <v>15.3497</v>
      </c>
      <c r="N46" s="44">
        <v>702</v>
      </c>
      <c r="O46" s="42">
        <v>45.466000000000001</v>
      </c>
      <c r="P46" s="43">
        <v>512</v>
      </c>
      <c r="Q46" s="42">
        <v>33.160600000000002</v>
      </c>
      <c r="R46" s="43">
        <v>1</v>
      </c>
      <c r="S46" s="42">
        <v>6.4799999999999996E-2</v>
      </c>
      <c r="T46" s="48">
        <v>86</v>
      </c>
      <c r="U46" s="41">
        <v>5.5698999999999996</v>
      </c>
      <c r="V46" s="40">
        <v>59</v>
      </c>
      <c r="W46" s="41">
        <v>3.6646000000000001</v>
      </c>
      <c r="X46" s="25">
        <v>3027</v>
      </c>
      <c r="Y46" s="26">
        <v>100</v>
      </c>
    </row>
    <row r="47" spans="1:25" s="24" customFormat="1" ht="15" customHeight="1" x14ac:dyDescent="0.2">
      <c r="A47" s="22" t="s">
        <v>2</v>
      </c>
      <c r="B47" s="65" t="s">
        <v>56</v>
      </c>
      <c r="C47" s="66">
        <v>51</v>
      </c>
      <c r="D47" s="71">
        <v>10</v>
      </c>
      <c r="E47" s="69">
        <v>19.607800000000001</v>
      </c>
      <c r="F47" s="72">
        <v>41</v>
      </c>
      <c r="G47" s="70">
        <v>80.391999999999996</v>
      </c>
      <c r="H47" s="72">
        <v>1</v>
      </c>
      <c r="I47" s="73">
        <v>2.4390000000000001</v>
      </c>
      <c r="J47" s="75">
        <v>0</v>
      </c>
      <c r="K47" s="73">
        <v>0</v>
      </c>
      <c r="L47" s="75">
        <v>19</v>
      </c>
      <c r="M47" s="73">
        <v>46.341500000000003</v>
      </c>
      <c r="N47" s="75">
        <v>8</v>
      </c>
      <c r="O47" s="73">
        <v>19.512</v>
      </c>
      <c r="P47" s="75">
        <v>10</v>
      </c>
      <c r="Q47" s="73">
        <v>24.3902</v>
      </c>
      <c r="R47" s="74">
        <v>0</v>
      </c>
      <c r="S47" s="73">
        <v>0</v>
      </c>
      <c r="T47" s="76">
        <v>3</v>
      </c>
      <c r="U47" s="69">
        <v>7.3170999999999999</v>
      </c>
      <c r="V47" s="71">
        <v>1</v>
      </c>
      <c r="W47" s="69">
        <v>1.9608000000000001</v>
      </c>
      <c r="X47" s="80">
        <v>308</v>
      </c>
      <c r="Y47" s="81">
        <v>100</v>
      </c>
    </row>
    <row r="48" spans="1:25" s="24" customFormat="1" ht="15" customHeight="1" x14ac:dyDescent="0.2">
      <c r="A48" s="22" t="s">
        <v>2</v>
      </c>
      <c r="B48" s="62" t="s">
        <v>57</v>
      </c>
      <c r="C48" s="39">
        <v>175</v>
      </c>
      <c r="D48" s="47">
        <v>16</v>
      </c>
      <c r="E48" s="41">
        <v>9.1428999999999991</v>
      </c>
      <c r="F48" s="47">
        <v>159</v>
      </c>
      <c r="G48" s="46">
        <v>90.856999999999999</v>
      </c>
      <c r="H48" s="47">
        <v>0</v>
      </c>
      <c r="I48" s="42">
        <v>0</v>
      </c>
      <c r="J48" s="44">
        <v>0</v>
      </c>
      <c r="K48" s="42">
        <v>0</v>
      </c>
      <c r="L48" s="43">
        <v>7</v>
      </c>
      <c r="M48" s="42">
        <v>4.4024999999999999</v>
      </c>
      <c r="N48" s="44">
        <v>91</v>
      </c>
      <c r="O48" s="42">
        <v>57.232999999999997</v>
      </c>
      <c r="P48" s="44">
        <v>59</v>
      </c>
      <c r="Q48" s="42">
        <v>37.106900000000003</v>
      </c>
      <c r="R48" s="43">
        <v>0</v>
      </c>
      <c r="S48" s="42">
        <v>0</v>
      </c>
      <c r="T48" s="48">
        <v>2</v>
      </c>
      <c r="U48" s="41">
        <v>1.2579</v>
      </c>
      <c r="V48" s="47">
        <v>1</v>
      </c>
      <c r="W48" s="41">
        <v>0.57140000000000002</v>
      </c>
      <c r="X48" s="25">
        <v>1236</v>
      </c>
      <c r="Y48" s="26">
        <v>100</v>
      </c>
    </row>
    <row r="49" spans="1:25" s="24" customFormat="1" ht="15" customHeight="1" x14ac:dyDescent="0.2">
      <c r="A49" s="22" t="s">
        <v>2</v>
      </c>
      <c r="B49" s="65" t="s">
        <v>58</v>
      </c>
      <c r="C49" s="66">
        <v>58</v>
      </c>
      <c r="D49" s="71">
        <v>2</v>
      </c>
      <c r="E49" s="69">
        <v>3.4483000000000001</v>
      </c>
      <c r="F49" s="71">
        <v>56</v>
      </c>
      <c r="G49" s="70">
        <v>96.552000000000007</v>
      </c>
      <c r="H49" s="72">
        <v>23</v>
      </c>
      <c r="I49" s="73">
        <v>41.071399999999997</v>
      </c>
      <c r="J49" s="74">
        <v>0</v>
      </c>
      <c r="K49" s="73">
        <v>0</v>
      </c>
      <c r="L49" s="74">
        <v>2</v>
      </c>
      <c r="M49" s="73">
        <v>3.5714000000000001</v>
      </c>
      <c r="N49" s="74">
        <v>8</v>
      </c>
      <c r="O49" s="73">
        <v>14.286</v>
      </c>
      <c r="P49" s="75">
        <v>21</v>
      </c>
      <c r="Q49" s="73">
        <v>37.5</v>
      </c>
      <c r="R49" s="75">
        <v>0</v>
      </c>
      <c r="S49" s="73">
        <v>0</v>
      </c>
      <c r="T49" s="76">
        <v>2</v>
      </c>
      <c r="U49" s="69">
        <v>3.5714000000000001</v>
      </c>
      <c r="V49" s="71">
        <v>4</v>
      </c>
      <c r="W49" s="69">
        <v>6.8966000000000003</v>
      </c>
      <c r="X49" s="80">
        <v>688</v>
      </c>
      <c r="Y49" s="81">
        <v>100</v>
      </c>
    </row>
    <row r="50" spans="1:25" s="24" customFormat="1" ht="15" customHeight="1" x14ac:dyDescent="0.2">
      <c r="A50" s="22" t="s">
        <v>2</v>
      </c>
      <c r="B50" s="62" t="s">
        <v>59</v>
      </c>
      <c r="C50" s="39">
        <v>150</v>
      </c>
      <c r="D50" s="40">
        <v>14</v>
      </c>
      <c r="E50" s="41">
        <v>9.3332999999999995</v>
      </c>
      <c r="F50" s="40">
        <v>136</v>
      </c>
      <c r="G50" s="46">
        <v>90.667000000000002</v>
      </c>
      <c r="H50" s="40">
        <v>0</v>
      </c>
      <c r="I50" s="42">
        <v>0</v>
      </c>
      <c r="J50" s="44">
        <v>2</v>
      </c>
      <c r="K50" s="42">
        <v>1.4705900000000001</v>
      </c>
      <c r="L50" s="43">
        <v>10</v>
      </c>
      <c r="M50" s="42">
        <v>7.3529</v>
      </c>
      <c r="N50" s="44">
        <v>47</v>
      </c>
      <c r="O50" s="42">
        <v>34.558999999999997</v>
      </c>
      <c r="P50" s="44">
        <v>75</v>
      </c>
      <c r="Q50" s="42">
        <v>55.147100000000002</v>
      </c>
      <c r="R50" s="43">
        <v>0</v>
      </c>
      <c r="S50" s="42">
        <v>0</v>
      </c>
      <c r="T50" s="48">
        <v>2</v>
      </c>
      <c r="U50" s="41">
        <v>1.4705999999999999</v>
      </c>
      <c r="V50" s="40">
        <v>4</v>
      </c>
      <c r="W50" s="41">
        <v>2.6667000000000001</v>
      </c>
      <c r="X50" s="25">
        <v>1818</v>
      </c>
      <c r="Y50" s="26">
        <v>100</v>
      </c>
    </row>
    <row r="51" spans="1:25" s="24" customFormat="1" ht="15" customHeight="1" x14ac:dyDescent="0.2">
      <c r="A51" s="22" t="s">
        <v>2</v>
      </c>
      <c r="B51" s="65" t="s">
        <v>60</v>
      </c>
      <c r="C51" s="64">
        <v>760</v>
      </c>
      <c r="D51" s="72">
        <v>126</v>
      </c>
      <c r="E51" s="69">
        <v>16.578900000000001</v>
      </c>
      <c r="F51" s="72">
        <v>634</v>
      </c>
      <c r="G51" s="70">
        <v>83.421000000000006</v>
      </c>
      <c r="H51" s="72">
        <v>2</v>
      </c>
      <c r="I51" s="73">
        <v>0.3155</v>
      </c>
      <c r="J51" s="75">
        <v>2</v>
      </c>
      <c r="K51" s="73">
        <v>0.31546000000000002</v>
      </c>
      <c r="L51" s="74">
        <v>331</v>
      </c>
      <c r="M51" s="73">
        <v>52.208199999999998</v>
      </c>
      <c r="N51" s="74">
        <v>199</v>
      </c>
      <c r="O51" s="73">
        <v>31.388000000000002</v>
      </c>
      <c r="P51" s="74">
        <v>86</v>
      </c>
      <c r="Q51" s="73">
        <v>13.5647</v>
      </c>
      <c r="R51" s="75">
        <v>0</v>
      </c>
      <c r="S51" s="73">
        <v>0</v>
      </c>
      <c r="T51" s="76">
        <v>14</v>
      </c>
      <c r="U51" s="69">
        <v>2.2082000000000002</v>
      </c>
      <c r="V51" s="72">
        <v>64</v>
      </c>
      <c r="W51" s="69">
        <v>8.4210999999999991</v>
      </c>
      <c r="X51" s="80">
        <v>8616</v>
      </c>
      <c r="Y51" s="81">
        <v>100</v>
      </c>
    </row>
    <row r="52" spans="1:25" s="24" customFormat="1" ht="15" customHeight="1" x14ac:dyDescent="0.2">
      <c r="A52" s="22" t="s">
        <v>2</v>
      </c>
      <c r="B52" s="62" t="s">
        <v>61</v>
      </c>
      <c r="C52" s="39">
        <v>81</v>
      </c>
      <c r="D52" s="40">
        <v>3</v>
      </c>
      <c r="E52" s="41">
        <v>3.7037</v>
      </c>
      <c r="F52" s="40">
        <v>78</v>
      </c>
      <c r="G52" s="46">
        <v>96.296000000000006</v>
      </c>
      <c r="H52" s="47">
        <v>3</v>
      </c>
      <c r="I52" s="42">
        <v>3.8462000000000001</v>
      </c>
      <c r="J52" s="44">
        <v>0</v>
      </c>
      <c r="K52" s="42">
        <v>0</v>
      </c>
      <c r="L52" s="43">
        <v>11</v>
      </c>
      <c r="M52" s="42">
        <v>14.102600000000001</v>
      </c>
      <c r="N52" s="43">
        <v>1</v>
      </c>
      <c r="O52" s="42">
        <v>1.282</v>
      </c>
      <c r="P52" s="44">
        <v>55</v>
      </c>
      <c r="Q52" s="42">
        <v>70.512799999999999</v>
      </c>
      <c r="R52" s="43">
        <v>4</v>
      </c>
      <c r="S52" s="42">
        <v>5.1281999999999996</v>
      </c>
      <c r="T52" s="45">
        <v>4</v>
      </c>
      <c r="U52" s="41">
        <v>5.1281999999999996</v>
      </c>
      <c r="V52" s="40">
        <v>9</v>
      </c>
      <c r="W52" s="41">
        <v>11.1111</v>
      </c>
      <c r="X52" s="25">
        <v>1009</v>
      </c>
      <c r="Y52" s="26">
        <v>100</v>
      </c>
    </row>
    <row r="53" spans="1:25" s="24" customFormat="1" ht="15" customHeight="1" x14ac:dyDescent="0.2">
      <c r="A53" s="22" t="s">
        <v>2</v>
      </c>
      <c r="B53" s="65" t="s">
        <v>62</v>
      </c>
      <c r="C53" s="66">
        <v>23</v>
      </c>
      <c r="D53" s="71">
        <v>7</v>
      </c>
      <c r="E53" s="69">
        <v>30.434799999999999</v>
      </c>
      <c r="F53" s="72">
        <v>16</v>
      </c>
      <c r="G53" s="70">
        <v>69.564999999999998</v>
      </c>
      <c r="H53" s="71">
        <v>0</v>
      </c>
      <c r="I53" s="73">
        <v>0</v>
      </c>
      <c r="J53" s="74">
        <v>0</v>
      </c>
      <c r="K53" s="73">
        <v>0</v>
      </c>
      <c r="L53" s="75">
        <v>0</v>
      </c>
      <c r="M53" s="73">
        <v>0</v>
      </c>
      <c r="N53" s="74">
        <v>0</v>
      </c>
      <c r="O53" s="73">
        <v>0</v>
      </c>
      <c r="P53" s="75">
        <v>15</v>
      </c>
      <c r="Q53" s="73">
        <v>93.75</v>
      </c>
      <c r="R53" s="75">
        <v>0</v>
      </c>
      <c r="S53" s="73">
        <v>0</v>
      </c>
      <c r="T53" s="76">
        <v>1</v>
      </c>
      <c r="U53" s="69">
        <v>6.25</v>
      </c>
      <c r="V53" s="71">
        <v>0</v>
      </c>
      <c r="W53" s="69">
        <v>0</v>
      </c>
      <c r="X53" s="80">
        <v>306</v>
      </c>
      <c r="Y53" s="81">
        <v>100</v>
      </c>
    </row>
    <row r="54" spans="1:25" s="24" customFormat="1" ht="15" customHeight="1" x14ac:dyDescent="0.2">
      <c r="A54" s="22" t="s">
        <v>2</v>
      </c>
      <c r="B54" s="62" t="s">
        <v>63</v>
      </c>
      <c r="C54" s="39">
        <v>875</v>
      </c>
      <c r="D54" s="40">
        <v>82</v>
      </c>
      <c r="E54" s="41">
        <v>9.3713999999999995</v>
      </c>
      <c r="F54" s="47">
        <v>793</v>
      </c>
      <c r="G54" s="46">
        <v>90.629000000000005</v>
      </c>
      <c r="H54" s="47">
        <v>3</v>
      </c>
      <c r="I54" s="42">
        <v>0.37830000000000003</v>
      </c>
      <c r="J54" s="44">
        <v>8</v>
      </c>
      <c r="K54" s="78">
        <v>1.0088299999999999</v>
      </c>
      <c r="L54" s="43">
        <v>61</v>
      </c>
      <c r="M54" s="78">
        <v>7.6923000000000004</v>
      </c>
      <c r="N54" s="44">
        <v>402</v>
      </c>
      <c r="O54" s="42">
        <v>50.694000000000003</v>
      </c>
      <c r="P54" s="44">
        <v>275</v>
      </c>
      <c r="Q54" s="42">
        <v>34.678400000000003</v>
      </c>
      <c r="R54" s="44">
        <v>0</v>
      </c>
      <c r="S54" s="42">
        <v>0</v>
      </c>
      <c r="T54" s="48">
        <v>44</v>
      </c>
      <c r="U54" s="41">
        <v>5.5484999999999998</v>
      </c>
      <c r="V54" s="40">
        <v>28</v>
      </c>
      <c r="W54" s="41">
        <v>3.2</v>
      </c>
      <c r="X54" s="25">
        <v>1971</v>
      </c>
      <c r="Y54" s="26">
        <v>100</v>
      </c>
    </row>
    <row r="55" spans="1:25" s="24" customFormat="1" ht="15" customHeight="1" x14ac:dyDescent="0.2">
      <c r="A55" s="22" t="s">
        <v>2</v>
      </c>
      <c r="B55" s="65" t="s">
        <v>64</v>
      </c>
      <c r="C55" s="64">
        <v>171</v>
      </c>
      <c r="D55" s="72">
        <v>10</v>
      </c>
      <c r="E55" s="69">
        <v>5.8479999999999999</v>
      </c>
      <c r="F55" s="71">
        <v>161</v>
      </c>
      <c r="G55" s="70">
        <v>94.152000000000001</v>
      </c>
      <c r="H55" s="72">
        <v>4</v>
      </c>
      <c r="I55" s="73">
        <v>2.4845000000000002</v>
      </c>
      <c r="J55" s="74">
        <v>4</v>
      </c>
      <c r="K55" s="73">
        <v>2.48447</v>
      </c>
      <c r="L55" s="75">
        <v>43</v>
      </c>
      <c r="M55" s="73">
        <v>26.708100000000002</v>
      </c>
      <c r="N55" s="75">
        <v>17</v>
      </c>
      <c r="O55" s="73">
        <v>10.558999999999999</v>
      </c>
      <c r="P55" s="74">
        <v>85</v>
      </c>
      <c r="Q55" s="73">
        <v>52.795000000000002</v>
      </c>
      <c r="R55" s="74">
        <v>1</v>
      </c>
      <c r="S55" s="73">
        <v>0.62109999999999999</v>
      </c>
      <c r="T55" s="77">
        <v>7</v>
      </c>
      <c r="U55" s="69">
        <v>4.3478000000000003</v>
      </c>
      <c r="V55" s="72">
        <v>14</v>
      </c>
      <c r="W55" s="69">
        <v>8.1870999999999992</v>
      </c>
      <c r="X55" s="80">
        <v>2305</v>
      </c>
      <c r="Y55" s="81">
        <v>100</v>
      </c>
    </row>
    <row r="56" spans="1:25" s="24" customFormat="1" ht="15" customHeight="1" x14ac:dyDescent="0.2">
      <c r="A56" s="22" t="s">
        <v>2</v>
      </c>
      <c r="B56" s="62" t="s">
        <v>65</v>
      </c>
      <c r="C56" s="39">
        <v>24</v>
      </c>
      <c r="D56" s="47">
        <v>2</v>
      </c>
      <c r="E56" s="41">
        <v>8.3332999999999995</v>
      </c>
      <c r="F56" s="47">
        <v>22</v>
      </c>
      <c r="G56" s="46">
        <v>91.667000000000002</v>
      </c>
      <c r="H56" s="40">
        <v>0</v>
      </c>
      <c r="I56" s="42">
        <v>0</v>
      </c>
      <c r="J56" s="44">
        <v>0</v>
      </c>
      <c r="K56" s="42">
        <v>0</v>
      </c>
      <c r="L56" s="44">
        <v>0</v>
      </c>
      <c r="M56" s="42">
        <v>0</v>
      </c>
      <c r="N56" s="43">
        <v>3</v>
      </c>
      <c r="O56" s="42">
        <v>13.635999999999999</v>
      </c>
      <c r="P56" s="44">
        <v>17</v>
      </c>
      <c r="Q56" s="42">
        <v>77.2727</v>
      </c>
      <c r="R56" s="43">
        <v>0</v>
      </c>
      <c r="S56" s="42">
        <v>0</v>
      </c>
      <c r="T56" s="45">
        <v>2</v>
      </c>
      <c r="U56" s="41">
        <v>9.0908999999999995</v>
      </c>
      <c r="V56" s="47">
        <v>1</v>
      </c>
      <c r="W56" s="41">
        <v>4.1666999999999996</v>
      </c>
      <c r="X56" s="25">
        <v>720</v>
      </c>
      <c r="Y56" s="26">
        <v>100</v>
      </c>
    </row>
    <row r="57" spans="1:25" s="24" customFormat="1" ht="15" customHeight="1" x14ac:dyDescent="0.2">
      <c r="A57" s="22" t="s">
        <v>2</v>
      </c>
      <c r="B57" s="65" t="s">
        <v>66</v>
      </c>
      <c r="C57" s="64">
        <v>498</v>
      </c>
      <c r="D57" s="71">
        <v>21</v>
      </c>
      <c r="E57" s="69">
        <v>4.2168999999999999</v>
      </c>
      <c r="F57" s="71">
        <v>477</v>
      </c>
      <c r="G57" s="70">
        <v>95.783000000000001</v>
      </c>
      <c r="H57" s="72">
        <v>13</v>
      </c>
      <c r="I57" s="73">
        <v>2.7254</v>
      </c>
      <c r="J57" s="75">
        <v>4</v>
      </c>
      <c r="K57" s="73">
        <v>0.83857000000000004</v>
      </c>
      <c r="L57" s="74">
        <v>31</v>
      </c>
      <c r="M57" s="73">
        <v>6.4989999999999997</v>
      </c>
      <c r="N57" s="74">
        <v>140</v>
      </c>
      <c r="O57" s="73">
        <v>29.35</v>
      </c>
      <c r="P57" s="74">
        <v>262</v>
      </c>
      <c r="Q57" s="73">
        <v>54.926600000000001</v>
      </c>
      <c r="R57" s="74">
        <v>0</v>
      </c>
      <c r="S57" s="73">
        <v>0</v>
      </c>
      <c r="T57" s="77">
        <v>27</v>
      </c>
      <c r="U57" s="69">
        <v>5.6604000000000001</v>
      </c>
      <c r="V57" s="71">
        <v>18</v>
      </c>
      <c r="W57" s="69">
        <v>3.6145</v>
      </c>
      <c r="X57" s="80">
        <v>2232</v>
      </c>
      <c r="Y57" s="81">
        <v>100</v>
      </c>
    </row>
    <row r="58" spans="1:25" s="24" customFormat="1" ht="15" customHeight="1" thickBot="1" x14ac:dyDescent="0.25">
      <c r="A58" s="22" t="s">
        <v>2</v>
      </c>
      <c r="B58" s="67" t="s">
        <v>67</v>
      </c>
      <c r="C58" s="50">
        <v>39</v>
      </c>
      <c r="D58" s="51">
        <v>0</v>
      </c>
      <c r="E58" s="52">
        <v>0</v>
      </c>
      <c r="F58" s="51">
        <v>39</v>
      </c>
      <c r="G58" s="57">
        <v>100</v>
      </c>
      <c r="H58" s="53">
        <v>2</v>
      </c>
      <c r="I58" s="54">
        <v>5.1281999999999996</v>
      </c>
      <c r="J58" s="55">
        <v>0</v>
      </c>
      <c r="K58" s="54">
        <v>0</v>
      </c>
      <c r="L58" s="56">
        <v>5</v>
      </c>
      <c r="M58" s="54">
        <v>12.820499999999999</v>
      </c>
      <c r="N58" s="55">
        <v>0</v>
      </c>
      <c r="O58" s="54">
        <v>0</v>
      </c>
      <c r="P58" s="55">
        <v>32</v>
      </c>
      <c r="Q58" s="54">
        <v>82.051299999999998</v>
      </c>
      <c r="R58" s="55">
        <v>0</v>
      </c>
      <c r="S58" s="54">
        <v>0</v>
      </c>
      <c r="T58" s="79">
        <v>0</v>
      </c>
      <c r="U58" s="52">
        <v>0</v>
      </c>
      <c r="V58" s="51">
        <v>1</v>
      </c>
      <c r="W58" s="52">
        <v>2.5640999999999998</v>
      </c>
      <c r="X58" s="27">
        <v>365</v>
      </c>
      <c r="Y58" s="28">
        <v>100</v>
      </c>
    </row>
    <row r="59" spans="1:25" s="24" customFormat="1" ht="15" customHeight="1" x14ac:dyDescent="0.2">
      <c r="A59" s="22"/>
      <c r="B59" s="29"/>
      <c r="C59" s="30"/>
      <c r="D59" s="30"/>
      <c r="E59" s="30"/>
      <c r="F59" s="30"/>
      <c r="G59" s="30"/>
      <c r="H59" s="30"/>
      <c r="I59" s="30"/>
      <c r="J59" s="30"/>
      <c r="K59" s="30"/>
      <c r="L59" s="30"/>
      <c r="M59" s="30"/>
      <c r="N59" s="30"/>
      <c r="O59" s="30"/>
      <c r="P59" s="30"/>
      <c r="Q59" s="30"/>
      <c r="R59" s="30"/>
      <c r="S59" s="30"/>
      <c r="T59" s="30"/>
      <c r="U59" s="30"/>
      <c r="V59" s="31"/>
      <c r="W59" s="23"/>
      <c r="X59" s="30"/>
      <c r="Y59" s="30"/>
    </row>
    <row r="60" spans="1:25" s="24" customFormat="1" ht="15" customHeight="1" x14ac:dyDescent="0.2">
      <c r="A60" s="22"/>
      <c r="B60" s="29" t="s">
        <v>79</v>
      </c>
      <c r="C60" s="31"/>
      <c r="D60" s="31"/>
      <c r="E60" s="31"/>
      <c r="F60" s="31"/>
      <c r="G60" s="31"/>
      <c r="H60" s="30"/>
      <c r="I60" s="30"/>
      <c r="J60" s="30"/>
      <c r="K60" s="30"/>
      <c r="L60" s="30"/>
      <c r="M60" s="30"/>
      <c r="N60" s="30"/>
      <c r="O60" s="30"/>
      <c r="P60" s="30"/>
      <c r="Q60" s="30"/>
      <c r="R60" s="30"/>
      <c r="S60" s="30"/>
      <c r="T60" s="30"/>
      <c r="U60" s="30"/>
      <c r="V60" s="31"/>
      <c r="W60" s="31"/>
      <c r="X60" s="30"/>
      <c r="Y60" s="30"/>
    </row>
    <row r="61" spans="1:25" s="24" customFormat="1" ht="15" customHeight="1" x14ac:dyDescent="0.2">
      <c r="A61" s="22"/>
      <c r="B61" s="32" t="s">
        <v>78</v>
      </c>
      <c r="C61" s="31"/>
      <c r="D61" s="31"/>
      <c r="E61" s="31"/>
      <c r="F61" s="31"/>
      <c r="G61" s="31"/>
      <c r="H61" s="30"/>
      <c r="I61" s="30"/>
      <c r="J61" s="30"/>
      <c r="K61" s="30"/>
      <c r="L61" s="30"/>
      <c r="M61" s="30"/>
      <c r="N61" s="30"/>
      <c r="O61" s="30"/>
      <c r="P61" s="30"/>
      <c r="Q61" s="30"/>
      <c r="R61" s="30"/>
      <c r="S61" s="30"/>
      <c r="T61" s="30"/>
      <c r="U61" s="30"/>
      <c r="V61" s="31"/>
      <c r="W61" s="31"/>
      <c r="X61" s="30"/>
      <c r="Y61" s="30"/>
    </row>
    <row r="62" spans="1:25" s="24" customFormat="1" ht="15" customHeight="1" x14ac:dyDescent="0.2">
      <c r="A62" s="22"/>
      <c r="B62" s="32" t="s">
        <v>77</v>
      </c>
      <c r="C62" s="31"/>
      <c r="D62" s="31"/>
      <c r="E62" s="31"/>
      <c r="F62" s="31"/>
      <c r="G62" s="31"/>
      <c r="H62" s="30"/>
      <c r="I62" s="30"/>
      <c r="J62" s="30"/>
      <c r="K62" s="30"/>
      <c r="L62" s="30"/>
      <c r="M62" s="30"/>
      <c r="N62" s="30"/>
      <c r="O62" s="30"/>
      <c r="P62" s="30"/>
      <c r="Q62" s="30"/>
      <c r="R62" s="30"/>
      <c r="S62" s="30"/>
      <c r="T62" s="30"/>
      <c r="U62" s="30"/>
      <c r="V62" s="31"/>
      <c r="W62" s="31"/>
      <c r="X62" s="30"/>
      <c r="Y62" s="30"/>
    </row>
    <row r="63" spans="1:25" s="24" customFormat="1" ht="15" customHeight="1" x14ac:dyDescent="0.2">
      <c r="A63" s="22"/>
      <c r="B63" s="32" t="str">
        <f>CONCATENATE("NOTE: Table reads (for US Totals):  Of all ", C68," public school female students with disabilities who received ", LOWER(A7), ", ",D68," (",TEXT(E7,"0.0"),"%) were served solely under Section 504 and ", F68," (",TEXT(G7,"0.0"),"%) were served under IDEA.")</f>
        <v>NOTE: Table reads (for US Totals):  Of all 12,630 public school female students with disabilities who received referral to law enforcement, 1,193 (9.4%) were served solely under Section 504 and 11,437 (90.6%) were served under IDEA.</v>
      </c>
      <c r="C63" s="31"/>
      <c r="D63" s="31"/>
      <c r="E63" s="31"/>
      <c r="F63" s="31"/>
      <c r="G63" s="31"/>
      <c r="H63" s="30"/>
      <c r="I63" s="30"/>
      <c r="J63" s="30"/>
      <c r="K63" s="30"/>
      <c r="L63" s="30"/>
      <c r="M63" s="30"/>
      <c r="N63" s="30"/>
      <c r="O63" s="30"/>
      <c r="P63" s="30"/>
      <c r="Q63" s="30"/>
      <c r="R63" s="30"/>
      <c r="S63" s="30"/>
      <c r="T63" s="30"/>
      <c r="U63" s="30"/>
      <c r="V63" s="31"/>
      <c r="W63" s="23"/>
      <c r="X63" s="30"/>
      <c r="Y63" s="30"/>
    </row>
    <row r="64" spans="1:25" s="24" customFormat="1" ht="15" customHeight="1" x14ac:dyDescent="0.2">
      <c r="A64" s="22"/>
      <c r="B64" s="32" t="str">
        <f>CONCATENATE("            Table reads (for US Race/Ethnicity):  Of all ",TEXT(F7,"#,##0")," public school female students with disabilities served under IDEA who received ",LOWER(A7), ", ",TEXT(H7,"#,##0")," (",TEXT(I7,"0.0"),"%) were American Indian or Alaska Native.")</f>
        <v xml:space="preserve">            Table reads (for US Race/Ethnicity):  Of all 11,437 public school female students with disabilities served under IDEA who received referral to law enforcement, 228 (2.0%) were American Indian or Alaska Native.</v>
      </c>
      <c r="C64" s="31"/>
      <c r="D64" s="31"/>
      <c r="E64" s="31"/>
      <c r="F64" s="31"/>
      <c r="G64" s="31"/>
      <c r="H64" s="30"/>
      <c r="I64" s="30"/>
      <c r="J64" s="30"/>
      <c r="K64" s="30"/>
      <c r="L64" s="30"/>
      <c r="M64" s="30"/>
      <c r="N64" s="30"/>
      <c r="O64" s="30"/>
      <c r="P64" s="30"/>
      <c r="Q64" s="30"/>
      <c r="R64" s="30"/>
      <c r="S64" s="30"/>
      <c r="T64" s="30"/>
      <c r="U64" s="30"/>
      <c r="V64" s="31"/>
      <c r="W64" s="31"/>
      <c r="X64" s="30"/>
      <c r="Y64" s="30"/>
    </row>
    <row r="65" spans="1:26" s="24" customFormat="1" ht="15" customHeight="1" x14ac:dyDescent="0.2">
      <c r="A65" s="22"/>
      <c r="B65" s="106" t="s">
        <v>75</v>
      </c>
      <c r="C65" s="106"/>
      <c r="D65" s="106"/>
      <c r="E65" s="106"/>
      <c r="F65" s="106"/>
      <c r="G65" s="106"/>
      <c r="H65" s="106"/>
      <c r="I65" s="106"/>
      <c r="J65" s="106"/>
      <c r="K65" s="106"/>
      <c r="L65" s="106"/>
      <c r="M65" s="106"/>
      <c r="N65" s="106"/>
      <c r="O65" s="106"/>
      <c r="P65" s="106"/>
      <c r="Q65" s="106"/>
      <c r="R65" s="106"/>
      <c r="S65" s="106"/>
      <c r="T65" s="106"/>
      <c r="U65" s="106"/>
      <c r="V65" s="106"/>
      <c r="W65" s="106"/>
      <c r="X65" s="30"/>
      <c r="Y65" s="30"/>
    </row>
    <row r="66" spans="1:26" s="35" customFormat="1" ht="14.1" customHeight="1" x14ac:dyDescent="0.2">
      <c r="A66" s="38"/>
      <c r="B66" s="106" t="s">
        <v>76</v>
      </c>
      <c r="C66" s="106"/>
      <c r="D66" s="106"/>
      <c r="E66" s="106"/>
      <c r="F66" s="106"/>
      <c r="G66" s="106"/>
      <c r="H66" s="106"/>
      <c r="I66" s="106"/>
      <c r="J66" s="106"/>
      <c r="K66" s="106"/>
      <c r="L66" s="106"/>
      <c r="M66" s="106"/>
      <c r="N66" s="106"/>
      <c r="O66" s="106"/>
      <c r="P66" s="106"/>
      <c r="Q66" s="106"/>
      <c r="R66" s="106"/>
      <c r="S66" s="106"/>
      <c r="T66" s="106"/>
      <c r="U66" s="106"/>
      <c r="V66" s="106"/>
      <c r="W66" s="106"/>
      <c r="X66" s="34"/>
      <c r="Y66" s="33"/>
    </row>
    <row r="67" spans="1:26" ht="15" customHeight="1" x14ac:dyDescent="0.2"/>
    <row r="68" spans="1:26" x14ac:dyDescent="0.2">
      <c r="B68" s="58"/>
      <c r="C68" s="59" t="str">
        <f>IF(ISTEXT(C7),LEFT(C7,3),TEXT(C7,"#,##0"))</f>
        <v>12,630</v>
      </c>
      <c r="D68" s="59" t="str">
        <f>IF(ISTEXT(D7),LEFT(D7,3),TEXT(D7,"#,##0"))</f>
        <v>1,193</v>
      </c>
      <c r="E68" s="59"/>
      <c r="F68" s="59" t="str">
        <f>IF(ISTEXT(F7),LEFT(F7,3),TEXT(F7,"#,##0"))</f>
        <v>11,437</v>
      </c>
      <c r="G68" s="59"/>
      <c r="H68" s="59" t="str">
        <f>IF(ISTEXT(H7),LEFT(H7,3),TEXT(H7,"#,##0"))</f>
        <v>228</v>
      </c>
      <c r="I68" s="5"/>
      <c r="J68" s="5"/>
      <c r="K68" s="5"/>
      <c r="L68" s="5"/>
      <c r="M68" s="5"/>
      <c r="N68" s="5"/>
      <c r="O68" s="5"/>
      <c r="P68" s="5"/>
      <c r="Q68" s="5"/>
      <c r="R68" s="5"/>
      <c r="S68" s="5"/>
      <c r="T68" s="5"/>
      <c r="U68" s="5"/>
      <c r="V68" s="60"/>
      <c r="W68" s="61"/>
    </row>
    <row r="69" spans="1:26" s="37"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1"/>
    </row>
  </sheetData>
  <mergeCells count="18">
    <mergeCell ref="B65:W65"/>
    <mergeCell ref="B66:W66"/>
    <mergeCell ref="X4:X5"/>
    <mergeCell ref="Y4:Y5"/>
    <mergeCell ref="H5:I5"/>
    <mergeCell ref="J5:K5"/>
    <mergeCell ref="L5:M5"/>
    <mergeCell ref="N5:O5"/>
    <mergeCell ref="P5:Q5"/>
    <mergeCell ref="R5:S5"/>
    <mergeCell ref="T5:U5"/>
    <mergeCell ref="B2:W2"/>
    <mergeCell ref="B4:B5"/>
    <mergeCell ref="C4:C5"/>
    <mergeCell ref="D4:E5"/>
    <mergeCell ref="F4:G5"/>
    <mergeCell ref="H4:U4"/>
    <mergeCell ref="V4:W5"/>
  </mergeCells>
  <pageMargins left="0.7" right="0.7" top="0.75" bottom="0.75" header="0.3" footer="0.3"/>
  <pageSetup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W68"/>
  <sheetViews>
    <sheetView showGridLines="0" zoomScale="80" zoomScaleNormal="80" workbookViewId="0"/>
  </sheetViews>
  <sheetFormatPr defaultColWidth="10.140625" defaultRowHeight="15" customHeight="1" x14ac:dyDescent="0.2"/>
  <cols>
    <col min="1" max="1" width="2.85546875" style="36" customWidth="1"/>
    <col min="2" max="2" width="18.2851562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5" t="str">
        <f>CONCATENATE("Number and percentage of public school students without disabilities receiving ",LOWER(A7), " by race/ethnicity and English proficiency, by state: School Year 2015-16")</f>
        <v>Number and percentage of public school students without disabilities receiving referral to law enforcement by race/ethnicity and English proficiency, by state: School Year 2015-16</v>
      </c>
      <c r="C2" s="85"/>
      <c r="D2" s="85"/>
      <c r="E2" s="85"/>
      <c r="F2" s="85"/>
      <c r="G2" s="85"/>
      <c r="H2" s="85"/>
      <c r="I2" s="85"/>
      <c r="J2" s="85"/>
      <c r="K2" s="85"/>
      <c r="L2" s="85"/>
      <c r="M2" s="85"/>
      <c r="N2" s="85"/>
      <c r="O2" s="85"/>
      <c r="P2" s="85"/>
      <c r="Q2" s="85"/>
      <c r="R2" s="85"/>
      <c r="S2" s="85"/>
      <c r="T2" s="85"/>
      <c r="U2" s="85"/>
      <c r="V2" s="85"/>
      <c r="W2" s="85"/>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8" t="s">
        <v>0</v>
      </c>
      <c r="C4" s="90" t="s">
        <v>86</v>
      </c>
      <c r="D4" s="103" t="s">
        <v>85</v>
      </c>
      <c r="E4" s="104"/>
      <c r="F4" s="104"/>
      <c r="G4" s="104"/>
      <c r="H4" s="104"/>
      <c r="I4" s="104"/>
      <c r="J4" s="104"/>
      <c r="K4" s="104"/>
      <c r="L4" s="104"/>
      <c r="M4" s="104"/>
      <c r="N4" s="104"/>
      <c r="O4" s="104"/>
      <c r="P4" s="104"/>
      <c r="Q4" s="105"/>
      <c r="R4" s="92" t="s">
        <v>84</v>
      </c>
      <c r="S4" s="93"/>
      <c r="T4" s="86" t="s">
        <v>68</v>
      </c>
      <c r="U4" s="96" t="s">
        <v>5</v>
      </c>
    </row>
    <row r="5" spans="1:23" s="12" customFormat="1" ht="24.95" customHeight="1" x14ac:dyDescent="0.2">
      <c r="A5" s="11"/>
      <c r="B5" s="89"/>
      <c r="C5" s="91"/>
      <c r="D5" s="98" t="s">
        <v>6</v>
      </c>
      <c r="E5" s="99"/>
      <c r="F5" s="100" t="s">
        <v>7</v>
      </c>
      <c r="G5" s="99"/>
      <c r="H5" s="101" t="s">
        <v>8</v>
      </c>
      <c r="I5" s="99"/>
      <c r="J5" s="101" t="s">
        <v>9</v>
      </c>
      <c r="K5" s="99"/>
      <c r="L5" s="101" t="s">
        <v>10</v>
      </c>
      <c r="M5" s="99"/>
      <c r="N5" s="101" t="s">
        <v>11</v>
      </c>
      <c r="O5" s="99"/>
      <c r="P5" s="101" t="s">
        <v>12</v>
      </c>
      <c r="Q5" s="102"/>
      <c r="R5" s="94"/>
      <c r="S5" s="95"/>
      <c r="T5" s="87"/>
      <c r="U5" s="97"/>
    </row>
    <row r="6" spans="1:23" s="12" customFormat="1" ht="15" customHeight="1" thickBot="1" x14ac:dyDescent="0.25">
      <c r="A6" s="11"/>
      <c r="B6" s="13"/>
      <c r="C6" s="14"/>
      <c r="D6" s="15" t="s">
        <v>13</v>
      </c>
      <c r="E6" s="17" t="s">
        <v>15</v>
      </c>
      <c r="F6" s="18" t="s">
        <v>13</v>
      </c>
      <c r="G6" s="17" t="s">
        <v>15</v>
      </c>
      <c r="H6" s="18" t="s">
        <v>13</v>
      </c>
      <c r="I6" s="17" t="s">
        <v>15</v>
      </c>
      <c r="J6" s="18" t="s">
        <v>13</v>
      </c>
      <c r="K6" s="17" t="s">
        <v>15</v>
      </c>
      <c r="L6" s="18" t="s">
        <v>13</v>
      </c>
      <c r="M6" s="17" t="s">
        <v>15</v>
      </c>
      <c r="N6" s="18" t="s">
        <v>13</v>
      </c>
      <c r="O6" s="17" t="s">
        <v>15</v>
      </c>
      <c r="P6" s="18" t="s">
        <v>13</v>
      </c>
      <c r="Q6" s="19" t="s">
        <v>15</v>
      </c>
      <c r="R6" s="18" t="s">
        <v>13</v>
      </c>
      <c r="S6" s="16" t="s">
        <v>83</v>
      </c>
      <c r="T6" s="20"/>
      <c r="U6" s="21"/>
    </row>
    <row r="7" spans="1:23" s="24" customFormat="1" ht="15" customHeight="1" x14ac:dyDescent="0.2">
      <c r="A7" s="22" t="s">
        <v>16</v>
      </c>
      <c r="B7" s="63" t="s">
        <v>1</v>
      </c>
      <c r="C7" s="64">
        <v>147193</v>
      </c>
      <c r="D7" s="72">
        <v>2752</v>
      </c>
      <c r="E7" s="73">
        <v>1.8696999999999999</v>
      </c>
      <c r="F7" s="74">
        <v>2442</v>
      </c>
      <c r="G7" s="73">
        <v>1.659</v>
      </c>
      <c r="H7" s="74">
        <v>38412</v>
      </c>
      <c r="I7" s="73">
        <v>26.096299999999999</v>
      </c>
      <c r="J7" s="74">
        <v>43860</v>
      </c>
      <c r="K7" s="73">
        <v>29.797599999999999</v>
      </c>
      <c r="L7" s="74">
        <v>53582</v>
      </c>
      <c r="M7" s="73">
        <v>36.402500000000003</v>
      </c>
      <c r="N7" s="75">
        <v>557</v>
      </c>
      <c r="O7" s="73">
        <v>0.37840000000000001</v>
      </c>
      <c r="P7" s="76">
        <v>5588</v>
      </c>
      <c r="Q7" s="69">
        <v>3.7963800000000001</v>
      </c>
      <c r="R7" s="68">
        <v>9420</v>
      </c>
      <c r="S7" s="69">
        <v>6.3997999999999999</v>
      </c>
      <c r="T7" s="80">
        <v>96360</v>
      </c>
      <c r="U7" s="70">
        <v>99.965000000000003</v>
      </c>
    </row>
    <row r="8" spans="1:23" s="24" customFormat="1" ht="15" customHeight="1" x14ac:dyDescent="0.2">
      <c r="A8" s="22" t="s">
        <v>2</v>
      </c>
      <c r="B8" s="62" t="s">
        <v>18</v>
      </c>
      <c r="C8" s="39">
        <v>1428</v>
      </c>
      <c r="D8" s="40">
        <v>13</v>
      </c>
      <c r="E8" s="42">
        <v>0.91039999999999999</v>
      </c>
      <c r="F8" s="44">
        <v>8</v>
      </c>
      <c r="G8" s="42">
        <v>0.56020000000000003</v>
      </c>
      <c r="H8" s="43">
        <v>47</v>
      </c>
      <c r="I8" s="42">
        <v>3.2913000000000001</v>
      </c>
      <c r="J8" s="44">
        <v>779</v>
      </c>
      <c r="K8" s="42">
        <v>54.5518</v>
      </c>
      <c r="L8" s="44">
        <v>567</v>
      </c>
      <c r="M8" s="42">
        <v>39.7059</v>
      </c>
      <c r="N8" s="44">
        <v>1</v>
      </c>
      <c r="O8" s="42">
        <v>7.0000000000000007E-2</v>
      </c>
      <c r="P8" s="48">
        <v>13</v>
      </c>
      <c r="Q8" s="41">
        <v>0.91035999999999995</v>
      </c>
      <c r="R8" s="40">
        <v>31</v>
      </c>
      <c r="S8" s="41">
        <v>2.1709000000000001</v>
      </c>
      <c r="T8" s="25">
        <v>1400</v>
      </c>
      <c r="U8" s="46">
        <v>100</v>
      </c>
    </row>
    <row r="9" spans="1:23" s="24" customFormat="1" ht="15" customHeight="1" x14ac:dyDescent="0.2">
      <c r="A9" s="22" t="s">
        <v>2</v>
      </c>
      <c r="B9" s="65" t="s">
        <v>17</v>
      </c>
      <c r="C9" s="64">
        <v>264</v>
      </c>
      <c r="D9" s="72">
        <v>120</v>
      </c>
      <c r="E9" s="73">
        <v>45.454500000000003</v>
      </c>
      <c r="F9" s="74">
        <v>5</v>
      </c>
      <c r="G9" s="73">
        <v>1.8938999999999999</v>
      </c>
      <c r="H9" s="74">
        <v>13</v>
      </c>
      <c r="I9" s="73">
        <v>4.9241999999999999</v>
      </c>
      <c r="J9" s="75">
        <v>12</v>
      </c>
      <c r="K9" s="73">
        <v>4.5454999999999997</v>
      </c>
      <c r="L9" s="75">
        <v>91</v>
      </c>
      <c r="M9" s="73">
        <v>34.469700000000003</v>
      </c>
      <c r="N9" s="74">
        <v>7</v>
      </c>
      <c r="O9" s="73">
        <v>2.6515</v>
      </c>
      <c r="P9" s="77">
        <v>16</v>
      </c>
      <c r="Q9" s="69">
        <v>6.0606099999999996</v>
      </c>
      <c r="R9" s="71">
        <v>40</v>
      </c>
      <c r="S9" s="69">
        <v>15.1515</v>
      </c>
      <c r="T9" s="80">
        <v>503</v>
      </c>
      <c r="U9" s="70">
        <v>100</v>
      </c>
    </row>
    <row r="10" spans="1:23" s="24" customFormat="1" ht="15" customHeight="1" x14ac:dyDescent="0.2">
      <c r="A10" s="22" t="s">
        <v>2</v>
      </c>
      <c r="B10" s="62" t="s">
        <v>20</v>
      </c>
      <c r="C10" s="39">
        <v>3266</v>
      </c>
      <c r="D10" s="47">
        <v>423</v>
      </c>
      <c r="E10" s="42">
        <v>12.951599999999999</v>
      </c>
      <c r="F10" s="44">
        <v>27</v>
      </c>
      <c r="G10" s="42">
        <v>0.82669999999999999</v>
      </c>
      <c r="H10" s="43">
        <v>1719</v>
      </c>
      <c r="I10" s="42">
        <v>52.633200000000002</v>
      </c>
      <c r="J10" s="44">
        <v>256</v>
      </c>
      <c r="K10" s="42">
        <v>7.8383000000000003</v>
      </c>
      <c r="L10" s="43">
        <v>776</v>
      </c>
      <c r="M10" s="42">
        <v>23.76</v>
      </c>
      <c r="N10" s="43">
        <v>9</v>
      </c>
      <c r="O10" s="42">
        <v>0.27560000000000001</v>
      </c>
      <c r="P10" s="45">
        <v>56</v>
      </c>
      <c r="Q10" s="41">
        <v>1.7146399999999999</v>
      </c>
      <c r="R10" s="47">
        <v>169</v>
      </c>
      <c r="S10" s="41">
        <v>5.1745000000000001</v>
      </c>
      <c r="T10" s="25">
        <v>1977</v>
      </c>
      <c r="U10" s="46">
        <v>100</v>
      </c>
    </row>
    <row r="11" spans="1:23" s="24" customFormat="1" ht="15" customHeight="1" x14ac:dyDescent="0.2">
      <c r="A11" s="22" t="s">
        <v>2</v>
      </c>
      <c r="B11" s="65" t="s">
        <v>19</v>
      </c>
      <c r="C11" s="64">
        <v>1068</v>
      </c>
      <c r="D11" s="72">
        <v>8</v>
      </c>
      <c r="E11" s="73">
        <v>0.74909999999999999</v>
      </c>
      <c r="F11" s="75">
        <v>3</v>
      </c>
      <c r="G11" s="73">
        <v>0.28089999999999998</v>
      </c>
      <c r="H11" s="74">
        <v>146</v>
      </c>
      <c r="I11" s="73">
        <v>13.670400000000001</v>
      </c>
      <c r="J11" s="74">
        <v>369</v>
      </c>
      <c r="K11" s="73">
        <v>34.550600000000003</v>
      </c>
      <c r="L11" s="74">
        <v>508</v>
      </c>
      <c r="M11" s="73">
        <v>47.5655</v>
      </c>
      <c r="N11" s="74">
        <v>16</v>
      </c>
      <c r="O11" s="73">
        <v>1.4981</v>
      </c>
      <c r="P11" s="77">
        <v>18</v>
      </c>
      <c r="Q11" s="69">
        <v>1.6853899999999999</v>
      </c>
      <c r="R11" s="71">
        <v>83</v>
      </c>
      <c r="S11" s="69">
        <v>7.7714999999999996</v>
      </c>
      <c r="T11" s="80">
        <v>1092</v>
      </c>
      <c r="U11" s="70">
        <v>100</v>
      </c>
    </row>
    <row r="12" spans="1:23" s="24" customFormat="1" ht="15" customHeight="1" x14ac:dyDescent="0.2">
      <c r="A12" s="22" t="s">
        <v>2</v>
      </c>
      <c r="B12" s="62" t="s">
        <v>21</v>
      </c>
      <c r="C12" s="39">
        <v>18449</v>
      </c>
      <c r="D12" s="40">
        <v>126</v>
      </c>
      <c r="E12" s="42">
        <v>0.68300000000000005</v>
      </c>
      <c r="F12" s="43">
        <v>791</v>
      </c>
      <c r="G12" s="42">
        <v>4.2874999999999996</v>
      </c>
      <c r="H12" s="44">
        <v>10924</v>
      </c>
      <c r="I12" s="42">
        <v>59.2119</v>
      </c>
      <c r="J12" s="44">
        <v>2705</v>
      </c>
      <c r="K12" s="42">
        <v>14.662000000000001</v>
      </c>
      <c r="L12" s="44">
        <v>2789</v>
      </c>
      <c r="M12" s="42">
        <v>15.1174</v>
      </c>
      <c r="N12" s="43">
        <v>121</v>
      </c>
      <c r="O12" s="42">
        <v>0.65590000000000004</v>
      </c>
      <c r="P12" s="48">
        <v>993</v>
      </c>
      <c r="Q12" s="41">
        <v>5.3824100000000001</v>
      </c>
      <c r="R12" s="47">
        <v>1900</v>
      </c>
      <c r="S12" s="41">
        <v>10.2987</v>
      </c>
      <c r="T12" s="25">
        <v>10138</v>
      </c>
      <c r="U12" s="46">
        <v>100</v>
      </c>
    </row>
    <row r="13" spans="1:23" s="24" customFormat="1" ht="15" customHeight="1" x14ac:dyDescent="0.2">
      <c r="A13" s="22" t="s">
        <v>2</v>
      </c>
      <c r="B13" s="65" t="s">
        <v>22</v>
      </c>
      <c r="C13" s="64">
        <v>3880</v>
      </c>
      <c r="D13" s="72">
        <v>37</v>
      </c>
      <c r="E13" s="73">
        <v>0.9536</v>
      </c>
      <c r="F13" s="75">
        <v>49</v>
      </c>
      <c r="G13" s="73">
        <v>1.2628999999999999</v>
      </c>
      <c r="H13" s="74">
        <v>1635</v>
      </c>
      <c r="I13" s="73">
        <v>42.139200000000002</v>
      </c>
      <c r="J13" s="75">
        <v>381</v>
      </c>
      <c r="K13" s="73">
        <v>9.8195999999999994</v>
      </c>
      <c r="L13" s="74">
        <v>1646</v>
      </c>
      <c r="M13" s="73">
        <v>42.422699999999999</v>
      </c>
      <c r="N13" s="74">
        <v>3</v>
      </c>
      <c r="O13" s="73">
        <v>7.7299999999999994E-2</v>
      </c>
      <c r="P13" s="76">
        <v>129</v>
      </c>
      <c r="Q13" s="69">
        <v>3.3247399999999998</v>
      </c>
      <c r="R13" s="72">
        <v>759</v>
      </c>
      <c r="S13" s="69">
        <v>19.561900000000001</v>
      </c>
      <c r="T13" s="80">
        <v>1868</v>
      </c>
      <c r="U13" s="70">
        <v>100</v>
      </c>
    </row>
    <row r="14" spans="1:23" s="24" customFormat="1" ht="15" customHeight="1" x14ac:dyDescent="0.2">
      <c r="A14" s="22" t="s">
        <v>2</v>
      </c>
      <c r="B14" s="62" t="s">
        <v>23</v>
      </c>
      <c r="C14" s="49">
        <v>1349</v>
      </c>
      <c r="D14" s="40">
        <v>6</v>
      </c>
      <c r="E14" s="42">
        <v>0.44479999999999997</v>
      </c>
      <c r="F14" s="44">
        <v>21</v>
      </c>
      <c r="G14" s="42">
        <v>1.5567</v>
      </c>
      <c r="H14" s="43">
        <v>421</v>
      </c>
      <c r="I14" s="42">
        <v>31.208300000000001</v>
      </c>
      <c r="J14" s="43">
        <v>348</v>
      </c>
      <c r="K14" s="42">
        <v>25.796900000000001</v>
      </c>
      <c r="L14" s="43">
        <v>507</v>
      </c>
      <c r="M14" s="42">
        <v>37.583399999999997</v>
      </c>
      <c r="N14" s="44">
        <v>1</v>
      </c>
      <c r="O14" s="42">
        <v>7.4099999999999999E-2</v>
      </c>
      <c r="P14" s="45">
        <v>45</v>
      </c>
      <c r="Q14" s="41">
        <v>3.3357999999999999</v>
      </c>
      <c r="R14" s="47">
        <v>75</v>
      </c>
      <c r="S14" s="41">
        <v>5.5597000000000003</v>
      </c>
      <c r="T14" s="25">
        <v>1238</v>
      </c>
      <c r="U14" s="46">
        <v>100</v>
      </c>
    </row>
    <row r="15" spans="1:23" s="24" customFormat="1" ht="15" customHeight="1" x14ac:dyDescent="0.2">
      <c r="A15" s="22" t="s">
        <v>2</v>
      </c>
      <c r="B15" s="65" t="s">
        <v>25</v>
      </c>
      <c r="C15" s="66">
        <v>972</v>
      </c>
      <c r="D15" s="72">
        <v>5</v>
      </c>
      <c r="E15" s="73">
        <v>0.51439999999999997</v>
      </c>
      <c r="F15" s="74">
        <v>12</v>
      </c>
      <c r="G15" s="73">
        <v>1.2345999999999999</v>
      </c>
      <c r="H15" s="74">
        <v>129</v>
      </c>
      <c r="I15" s="73">
        <v>13.271599999999999</v>
      </c>
      <c r="J15" s="75">
        <v>515</v>
      </c>
      <c r="K15" s="73">
        <v>52.983499999999999</v>
      </c>
      <c r="L15" s="74">
        <v>287</v>
      </c>
      <c r="M15" s="73">
        <v>29.526700000000002</v>
      </c>
      <c r="N15" s="75">
        <v>1</v>
      </c>
      <c r="O15" s="73">
        <v>0.10290000000000001</v>
      </c>
      <c r="P15" s="76">
        <v>23</v>
      </c>
      <c r="Q15" s="69">
        <v>2.36626</v>
      </c>
      <c r="R15" s="71">
        <v>33</v>
      </c>
      <c r="S15" s="69">
        <v>3.3950999999999998</v>
      </c>
      <c r="T15" s="80">
        <v>235</v>
      </c>
      <c r="U15" s="70">
        <v>100</v>
      </c>
    </row>
    <row r="16" spans="1:23" s="24" customFormat="1" ht="15" customHeight="1" x14ac:dyDescent="0.2">
      <c r="A16" s="22" t="s">
        <v>2</v>
      </c>
      <c r="B16" s="62" t="s">
        <v>24</v>
      </c>
      <c r="C16" s="49">
        <v>135</v>
      </c>
      <c r="D16" s="47">
        <v>0</v>
      </c>
      <c r="E16" s="42">
        <v>0</v>
      </c>
      <c r="F16" s="43">
        <v>0</v>
      </c>
      <c r="G16" s="42">
        <v>0</v>
      </c>
      <c r="H16" s="44">
        <v>9</v>
      </c>
      <c r="I16" s="42">
        <v>6.6666999999999996</v>
      </c>
      <c r="J16" s="43">
        <v>126</v>
      </c>
      <c r="K16" s="42">
        <v>93.333299999999994</v>
      </c>
      <c r="L16" s="44">
        <v>0</v>
      </c>
      <c r="M16" s="42">
        <v>0</v>
      </c>
      <c r="N16" s="43">
        <v>0</v>
      </c>
      <c r="O16" s="42">
        <v>0</v>
      </c>
      <c r="P16" s="45">
        <v>0</v>
      </c>
      <c r="Q16" s="41">
        <v>0</v>
      </c>
      <c r="R16" s="40">
        <v>8</v>
      </c>
      <c r="S16" s="41">
        <v>5.9259000000000004</v>
      </c>
      <c r="T16" s="25">
        <v>221</v>
      </c>
      <c r="U16" s="46">
        <v>100</v>
      </c>
    </row>
    <row r="17" spans="1:21" s="24" customFormat="1" ht="15" customHeight="1" x14ac:dyDescent="0.2">
      <c r="A17" s="22" t="s">
        <v>2</v>
      </c>
      <c r="B17" s="65" t="s">
        <v>26</v>
      </c>
      <c r="C17" s="64">
        <v>13383</v>
      </c>
      <c r="D17" s="72">
        <v>60</v>
      </c>
      <c r="E17" s="73">
        <v>0.44829999999999998</v>
      </c>
      <c r="F17" s="75">
        <v>103</v>
      </c>
      <c r="G17" s="73">
        <v>0.76959999999999995</v>
      </c>
      <c r="H17" s="74">
        <v>2922</v>
      </c>
      <c r="I17" s="73">
        <v>21.8337</v>
      </c>
      <c r="J17" s="75">
        <v>5410</v>
      </c>
      <c r="K17" s="73">
        <v>40.424399999999999</v>
      </c>
      <c r="L17" s="75">
        <v>4391</v>
      </c>
      <c r="M17" s="73">
        <v>32.810299999999998</v>
      </c>
      <c r="N17" s="75">
        <v>15</v>
      </c>
      <c r="O17" s="73">
        <v>0.11210000000000001</v>
      </c>
      <c r="P17" s="77">
        <v>482</v>
      </c>
      <c r="Q17" s="69">
        <v>3.6015799999999998</v>
      </c>
      <c r="R17" s="72">
        <v>641</v>
      </c>
      <c r="S17" s="69">
        <v>4.7896999999999998</v>
      </c>
      <c r="T17" s="80">
        <v>3952</v>
      </c>
      <c r="U17" s="70">
        <v>100</v>
      </c>
    </row>
    <row r="18" spans="1:21" s="24" customFormat="1" ht="15" customHeight="1" x14ac:dyDescent="0.2">
      <c r="A18" s="22" t="s">
        <v>2</v>
      </c>
      <c r="B18" s="62" t="s">
        <v>27</v>
      </c>
      <c r="C18" s="39">
        <v>4492</v>
      </c>
      <c r="D18" s="47">
        <v>15</v>
      </c>
      <c r="E18" s="42">
        <v>0.33389999999999997</v>
      </c>
      <c r="F18" s="44">
        <v>41</v>
      </c>
      <c r="G18" s="42">
        <v>0.91269999999999996</v>
      </c>
      <c r="H18" s="44">
        <v>406</v>
      </c>
      <c r="I18" s="42">
        <v>9.0382999999999996</v>
      </c>
      <c r="J18" s="44">
        <v>2629</v>
      </c>
      <c r="K18" s="42">
        <v>58.526299999999999</v>
      </c>
      <c r="L18" s="44">
        <v>1234</v>
      </c>
      <c r="M18" s="42">
        <v>27.4711</v>
      </c>
      <c r="N18" s="44">
        <v>8</v>
      </c>
      <c r="O18" s="42">
        <v>0.17810000000000001</v>
      </c>
      <c r="P18" s="45">
        <v>159</v>
      </c>
      <c r="Q18" s="41">
        <v>3.5396299999999998</v>
      </c>
      <c r="R18" s="47">
        <v>85</v>
      </c>
      <c r="S18" s="41">
        <v>1.8923000000000001</v>
      </c>
      <c r="T18" s="25">
        <v>2407</v>
      </c>
      <c r="U18" s="46">
        <v>100</v>
      </c>
    </row>
    <row r="19" spans="1:21" s="24" customFormat="1" ht="15" customHeight="1" x14ac:dyDescent="0.2">
      <c r="A19" s="22" t="s">
        <v>2</v>
      </c>
      <c r="B19" s="65" t="s">
        <v>28</v>
      </c>
      <c r="C19" s="64">
        <v>413</v>
      </c>
      <c r="D19" s="72">
        <v>2</v>
      </c>
      <c r="E19" s="73">
        <v>0.48430000000000001</v>
      </c>
      <c r="F19" s="74">
        <v>95</v>
      </c>
      <c r="G19" s="73">
        <v>23.002400000000002</v>
      </c>
      <c r="H19" s="74">
        <v>27</v>
      </c>
      <c r="I19" s="73">
        <v>6.5374999999999996</v>
      </c>
      <c r="J19" s="74">
        <v>8</v>
      </c>
      <c r="K19" s="73">
        <v>1.9370000000000001</v>
      </c>
      <c r="L19" s="74">
        <v>43</v>
      </c>
      <c r="M19" s="73">
        <v>10.4116</v>
      </c>
      <c r="N19" s="74">
        <v>205</v>
      </c>
      <c r="O19" s="73">
        <v>49.636800000000001</v>
      </c>
      <c r="P19" s="76">
        <v>33</v>
      </c>
      <c r="Q19" s="69">
        <v>7.99031</v>
      </c>
      <c r="R19" s="72">
        <v>73</v>
      </c>
      <c r="S19" s="69">
        <v>17.6755</v>
      </c>
      <c r="T19" s="80">
        <v>290</v>
      </c>
      <c r="U19" s="70">
        <v>100</v>
      </c>
    </row>
    <row r="20" spans="1:21" s="24" customFormat="1" ht="15" customHeight="1" x14ac:dyDescent="0.2">
      <c r="A20" s="22" t="s">
        <v>2</v>
      </c>
      <c r="B20" s="62" t="s">
        <v>30</v>
      </c>
      <c r="C20" s="49">
        <v>613</v>
      </c>
      <c r="D20" s="47">
        <v>33</v>
      </c>
      <c r="E20" s="42">
        <v>5.3834</v>
      </c>
      <c r="F20" s="43">
        <v>3</v>
      </c>
      <c r="G20" s="42">
        <v>0.4894</v>
      </c>
      <c r="H20" s="44">
        <v>133</v>
      </c>
      <c r="I20" s="42">
        <v>21.6966</v>
      </c>
      <c r="J20" s="43">
        <v>8</v>
      </c>
      <c r="K20" s="42">
        <v>1.3050999999999999</v>
      </c>
      <c r="L20" s="43">
        <v>407</v>
      </c>
      <c r="M20" s="42">
        <v>66.394800000000004</v>
      </c>
      <c r="N20" s="43">
        <v>5</v>
      </c>
      <c r="O20" s="42">
        <v>0.81569999999999998</v>
      </c>
      <c r="P20" s="45">
        <v>24</v>
      </c>
      <c r="Q20" s="41">
        <v>3.9151699999999998</v>
      </c>
      <c r="R20" s="47">
        <v>13</v>
      </c>
      <c r="S20" s="41">
        <v>2.1206999999999998</v>
      </c>
      <c r="T20" s="25">
        <v>720</v>
      </c>
      <c r="U20" s="46">
        <v>100</v>
      </c>
    </row>
    <row r="21" spans="1:21" s="24" customFormat="1" ht="15" customHeight="1" x14ac:dyDescent="0.2">
      <c r="A21" s="22" t="s">
        <v>2</v>
      </c>
      <c r="B21" s="65" t="s">
        <v>31</v>
      </c>
      <c r="C21" s="64">
        <v>5575</v>
      </c>
      <c r="D21" s="71">
        <v>25</v>
      </c>
      <c r="E21" s="73">
        <v>0.44840000000000002</v>
      </c>
      <c r="F21" s="74">
        <v>88</v>
      </c>
      <c r="G21" s="73">
        <v>1.5785</v>
      </c>
      <c r="H21" s="75">
        <v>1782</v>
      </c>
      <c r="I21" s="73">
        <v>31.964099999999998</v>
      </c>
      <c r="J21" s="74">
        <v>1966</v>
      </c>
      <c r="K21" s="73">
        <v>35.264600000000002</v>
      </c>
      <c r="L21" s="74">
        <v>1571</v>
      </c>
      <c r="M21" s="73">
        <v>28.179400000000001</v>
      </c>
      <c r="N21" s="74">
        <v>3</v>
      </c>
      <c r="O21" s="73">
        <v>5.3800000000000001E-2</v>
      </c>
      <c r="P21" s="77">
        <v>140</v>
      </c>
      <c r="Q21" s="69">
        <v>2.5112100000000002</v>
      </c>
      <c r="R21" s="72">
        <v>291</v>
      </c>
      <c r="S21" s="69">
        <v>5.2196999999999996</v>
      </c>
      <c r="T21" s="80">
        <v>4081</v>
      </c>
      <c r="U21" s="70">
        <v>99.73</v>
      </c>
    </row>
    <row r="22" spans="1:21" s="24" customFormat="1" ht="15" customHeight="1" x14ac:dyDescent="0.2">
      <c r="A22" s="22" t="s">
        <v>2</v>
      </c>
      <c r="B22" s="62" t="s">
        <v>32</v>
      </c>
      <c r="C22" s="39">
        <v>1753</v>
      </c>
      <c r="D22" s="40">
        <v>4</v>
      </c>
      <c r="E22" s="42">
        <v>0.22819999999999999</v>
      </c>
      <c r="F22" s="43">
        <v>4</v>
      </c>
      <c r="G22" s="42">
        <v>0.22819999999999999</v>
      </c>
      <c r="H22" s="43">
        <v>135</v>
      </c>
      <c r="I22" s="42">
        <v>7.7011000000000003</v>
      </c>
      <c r="J22" s="44">
        <v>408</v>
      </c>
      <c r="K22" s="42">
        <v>23.2744</v>
      </c>
      <c r="L22" s="44">
        <v>1104</v>
      </c>
      <c r="M22" s="42">
        <v>62.977800000000002</v>
      </c>
      <c r="N22" s="44">
        <v>1</v>
      </c>
      <c r="O22" s="42">
        <v>5.7000000000000002E-2</v>
      </c>
      <c r="P22" s="48">
        <v>97</v>
      </c>
      <c r="Q22" s="41">
        <v>5.5333699999999997</v>
      </c>
      <c r="R22" s="47">
        <v>43</v>
      </c>
      <c r="S22" s="41">
        <v>2.4529000000000001</v>
      </c>
      <c r="T22" s="25">
        <v>1879</v>
      </c>
      <c r="U22" s="46">
        <v>100</v>
      </c>
    </row>
    <row r="23" spans="1:21" s="24" customFormat="1" ht="15" customHeight="1" x14ac:dyDescent="0.2">
      <c r="A23" s="22" t="s">
        <v>2</v>
      </c>
      <c r="B23" s="65" t="s">
        <v>29</v>
      </c>
      <c r="C23" s="64">
        <v>1889</v>
      </c>
      <c r="D23" s="72">
        <v>14</v>
      </c>
      <c r="E23" s="73">
        <v>0.74109999999999998</v>
      </c>
      <c r="F23" s="74">
        <v>23</v>
      </c>
      <c r="G23" s="73">
        <v>1.2176</v>
      </c>
      <c r="H23" s="74">
        <v>180</v>
      </c>
      <c r="I23" s="73">
        <v>9.5289000000000001</v>
      </c>
      <c r="J23" s="74">
        <v>318</v>
      </c>
      <c r="K23" s="73">
        <v>16.834299999999999</v>
      </c>
      <c r="L23" s="74">
        <v>1272</v>
      </c>
      <c r="M23" s="73">
        <v>67.337199999999996</v>
      </c>
      <c r="N23" s="74">
        <v>6</v>
      </c>
      <c r="O23" s="73">
        <v>0.31759999999999999</v>
      </c>
      <c r="P23" s="77">
        <v>76</v>
      </c>
      <c r="Q23" s="69">
        <v>4.0232900000000003</v>
      </c>
      <c r="R23" s="71">
        <v>54</v>
      </c>
      <c r="S23" s="69">
        <v>2.8586999999999998</v>
      </c>
      <c r="T23" s="80">
        <v>1365</v>
      </c>
      <c r="U23" s="70">
        <v>100</v>
      </c>
    </row>
    <row r="24" spans="1:21" s="24" customFormat="1" ht="15" customHeight="1" x14ac:dyDescent="0.2">
      <c r="A24" s="22" t="s">
        <v>2</v>
      </c>
      <c r="B24" s="62" t="s">
        <v>33</v>
      </c>
      <c r="C24" s="39">
        <v>1312</v>
      </c>
      <c r="D24" s="47">
        <v>21</v>
      </c>
      <c r="E24" s="42">
        <v>1.6006</v>
      </c>
      <c r="F24" s="44">
        <v>14</v>
      </c>
      <c r="G24" s="42">
        <v>1.0670999999999999</v>
      </c>
      <c r="H24" s="43">
        <v>242</v>
      </c>
      <c r="I24" s="42">
        <v>18.4451</v>
      </c>
      <c r="J24" s="44">
        <v>282</v>
      </c>
      <c r="K24" s="42">
        <v>21.4939</v>
      </c>
      <c r="L24" s="44">
        <v>678</v>
      </c>
      <c r="M24" s="42">
        <v>51.6768</v>
      </c>
      <c r="N24" s="44">
        <v>0</v>
      </c>
      <c r="O24" s="42">
        <v>0</v>
      </c>
      <c r="P24" s="48">
        <v>75</v>
      </c>
      <c r="Q24" s="41">
        <v>5.7164599999999997</v>
      </c>
      <c r="R24" s="47">
        <v>98</v>
      </c>
      <c r="S24" s="41">
        <v>7.4695</v>
      </c>
      <c r="T24" s="25">
        <v>1356</v>
      </c>
      <c r="U24" s="46">
        <v>99.778999999999996</v>
      </c>
    </row>
    <row r="25" spans="1:21" s="24" customFormat="1" ht="15" customHeight="1" x14ac:dyDescent="0.2">
      <c r="A25" s="22" t="s">
        <v>2</v>
      </c>
      <c r="B25" s="65" t="s">
        <v>34</v>
      </c>
      <c r="C25" s="66">
        <v>785</v>
      </c>
      <c r="D25" s="72">
        <v>2</v>
      </c>
      <c r="E25" s="73">
        <v>0.25480000000000003</v>
      </c>
      <c r="F25" s="74">
        <v>6</v>
      </c>
      <c r="G25" s="73">
        <v>0.76429999999999998</v>
      </c>
      <c r="H25" s="74">
        <v>60</v>
      </c>
      <c r="I25" s="73">
        <v>7.6433</v>
      </c>
      <c r="J25" s="74">
        <v>218</v>
      </c>
      <c r="K25" s="73">
        <v>27.770700000000001</v>
      </c>
      <c r="L25" s="75">
        <v>466</v>
      </c>
      <c r="M25" s="73">
        <v>59.363100000000003</v>
      </c>
      <c r="N25" s="74">
        <v>0</v>
      </c>
      <c r="O25" s="73">
        <v>0</v>
      </c>
      <c r="P25" s="77">
        <v>33</v>
      </c>
      <c r="Q25" s="69">
        <v>4.2038200000000003</v>
      </c>
      <c r="R25" s="72">
        <v>25</v>
      </c>
      <c r="S25" s="69">
        <v>3.1846999999999999</v>
      </c>
      <c r="T25" s="80">
        <v>1407</v>
      </c>
      <c r="U25" s="70">
        <v>100</v>
      </c>
    </row>
    <row r="26" spans="1:21" s="24" customFormat="1" ht="15" customHeight="1" x14ac:dyDescent="0.2">
      <c r="A26" s="22" t="s">
        <v>2</v>
      </c>
      <c r="B26" s="62" t="s">
        <v>35</v>
      </c>
      <c r="C26" s="39">
        <v>1025</v>
      </c>
      <c r="D26" s="40">
        <v>12</v>
      </c>
      <c r="E26" s="42">
        <v>1.1707000000000001</v>
      </c>
      <c r="F26" s="43">
        <v>2</v>
      </c>
      <c r="G26" s="42">
        <v>0.1951</v>
      </c>
      <c r="H26" s="43">
        <v>48</v>
      </c>
      <c r="I26" s="42">
        <v>4.6829000000000001</v>
      </c>
      <c r="J26" s="44">
        <v>675</v>
      </c>
      <c r="K26" s="42">
        <v>65.853700000000003</v>
      </c>
      <c r="L26" s="44">
        <v>264</v>
      </c>
      <c r="M26" s="42">
        <v>25.7561</v>
      </c>
      <c r="N26" s="43">
        <v>0</v>
      </c>
      <c r="O26" s="42">
        <v>0</v>
      </c>
      <c r="P26" s="48">
        <v>24</v>
      </c>
      <c r="Q26" s="41">
        <v>2.3414600000000001</v>
      </c>
      <c r="R26" s="40">
        <v>23</v>
      </c>
      <c r="S26" s="41">
        <v>2.2439</v>
      </c>
      <c r="T26" s="25">
        <v>1367</v>
      </c>
      <c r="U26" s="46">
        <v>100</v>
      </c>
    </row>
    <row r="27" spans="1:21" s="24" customFormat="1" ht="15" customHeight="1" x14ac:dyDescent="0.2">
      <c r="A27" s="22" t="s">
        <v>2</v>
      </c>
      <c r="B27" s="65" t="s">
        <v>38</v>
      </c>
      <c r="C27" s="66">
        <v>516</v>
      </c>
      <c r="D27" s="71">
        <v>1</v>
      </c>
      <c r="E27" s="73">
        <v>0.1938</v>
      </c>
      <c r="F27" s="74">
        <v>2</v>
      </c>
      <c r="G27" s="73">
        <v>0.3876</v>
      </c>
      <c r="H27" s="74">
        <v>8</v>
      </c>
      <c r="I27" s="73">
        <v>1.5504</v>
      </c>
      <c r="J27" s="74">
        <v>15</v>
      </c>
      <c r="K27" s="73">
        <v>2.907</v>
      </c>
      <c r="L27" s="75">
        <v>483</v>
      </c>
      <c r="M27" s="73">
        <v>93.604699999999994</v>
      </c>
      <c r="N27" s="74">
        <v>0</v>
      </c>
      <c r="O27" s="73">
        <v>0</v>
      </c>
      <c r="P27" s="77">
        <v>7</v>
      </c>
      <c r="Q27" s="69">
        <v>1.35659</v>
      </c>
      <c r="R27" s="71">
        <v>10</v>
      </c>
      <c r="S27" s="69">
        <v>1.9379999999999999</v>
      </c>
      <c r="T27" s="80">
        <v>589</v>
      </c>
      <c r="U27" s="70">
        <v>100</v>
      </c>
    </row>
    <row r="28" spans="1:21" s="24" customFormat="1" ht="15" customHeight="1" x14ac:dyDescent="0.2">
      <c r="A28" s="22" t="s">
        <v>2</v>
      </c>
      <c r="B28" s="62" t="s">
        <v>37</v>
      </c>
      <c r="C28" s="49">
        <v>2955</v>
      </c>
      <c r="D28" s="47">
        <v>11</v>
      </c>
      <c r="E28" s="42">
        <v>0.37230000000000002</v>
      </c>
      <c r="F28" s="44">
        <v>30</v>
      </c>
      <c r="G28" s="42">
        <v>1.0152000000000001</v>
      </c>
      <c r="H28" s="44">
        <v>510</v>
      </c>
      <c r="I28" s="42">
        <v>17.258900000000001</v>
      </c>
      <c r="J28" s="44">
        <v>1747</v>
      </c>
      <c r="K28" s="42">
        <v>59.120100000000001</v>
      </c>
      <c r="L28" s="43">
        <v>541</v>
      </c>
      <c r="M28" s="42">
        <v>18.308</v>
      </c>
      <c r="N28" s="44">
        <v>3</v>
      </c>
      <c r="O28" s="42">
        <v>0.10150000000000001</v>
      </c>
      <c r="P28" s="45">
        <v>113</v>
      </c>
      <c r="Q28" s="41">
        <v>3.82403</v>
      </c>
      <c r="R28" s="40">
        <v>205</v>
      </c>
      <c r="S28" s="41">
        <v>6.9374000000000002</v>
      </c>
      <c r="T28" s="25">
        <v>1434</v>
      </c>
      <c r="U28" s="46">
        <v>100</v>
      </c>
    </row>
    <row r="29" spans="1:21" s="24" customFormat="1" ht="15" customHeight="1" x14ac:dyDescent="0.2">
      <c r="A29" s="22" t="s">
        <v>2</v>
      </c>
      <c r="B29" s="65" t="s">
        <v>36</v>
      </c>
      <c r="C29" s="64">
        <v>792</v>
      </c>
      <c r="D29" s="72">
        <v>0</v>
      </c>
      <c r="E29" s="73">
        <v>0</v>
      </c>
      <c r="F29" s="74">
        <v>19</v>
      </c>
      <c r="G29" s="73">
        <v>2.399</v>
      </c>
      <c r="H29" s="75">
        <v>267</v>
      </c>
      <c r="I29" s="73">
        <v>33.7121</v>
      </c>
      <c r="J29" s="74">
        <v>103</v>
      </c>
      <c r="K29" s="73">
        <v>13.005100000000001</v>
      </c>
      <c r="L29" s="75">
        <v>384</v>
      </c>
      <c r="M29" s="73">
        <v>48.4848</v>
      </c>
      <c r="N29" s="74">
        <v>0</v>
      </c>
      <c r="O29" s="73">
        <v>0</v>
      </c>
      <c r="P29" s="77">
        <v>19</v>
      </c>
      <c r="Q29" s="69">
        <v>2.39899</v>
      </c>
      <c r="R29" s="72">
        <v>52</v>
      </c>
      <c r="S29" s="69">
        <v>6.5656999999999996</v>
      </c>
      <c r="T29" s="80">
        <v>1873</v>
      </c>
      <c r="U29" s="70">
        <v>100</v>
      </c>
    </row>
    <row r="30" spans="1:21" s="24" customFormat="1" ht="15" customHeight="1" x14ac:dyDescent="0.2">
      <c r="A30" s="22" t="s">
        <v>2</v>
      </c>
      <c r="B30" s="62" t="s">
        <v>39</v>
      </c>
      <c r="C30" s="39">
        <v>2179</v>
      </c>
      <c r="D30" s="47">
        <v>35</v>
      </c>
      <c r="E30" s="42">
        <v>1.6062000000000001</v>
      </c>
      <c r="F30" s="43">
        <v>18</v>
      </c>
      <c r="G30" s="42">
        <v>0.82609999999999995</v>
      </c>
      <c r="H30" s="44">
        <v>133</v>
      </c>
      <c r="I30" s="42">
        <v>6.1036999999999999</v>
      </c>
      <c r="J30" s="44">
        <v>666</v>
      </c>
      <c r="K30" s="42">
        <v>30.564499999999999</v>
      </c>
      <c r="L30" s="44">
        <v>1257</v>
      </c>
      <c r="M30" s="42">
        <v>57.686999999999998</v>
      </c>
      <c r="N30" s="44">
        <v>1</v>
      </c>
      <c r="O30" s="42">
        <v>4.5900000000000003E-2</v>
      </c>
      <c r="P30" s="45">
        <v>69</v>
      </c>
      <c r="Q30" s="41">
        <v>3.1665899999999998</v>
      </c>
      <c r="R30" s="40">
        <v>44</v>
      </c>
      <c r="S30" s="41">
        <v>2.0192999999999999</v>
      </c>
      <c r="T30" s="25">
        <v>3616</v>
      </c>
      <c r="U30" s="46">
        <v>99.971999999999994</v>
      </c>
    </row>
    <row r="31" spans="1:21" s="24" customFormat="1" ht="15" customHeight="1" x14ac:dyDescent="0.2">
      <c r="A31" s="22" t="s">
        <v>2</v>
      </c>
      <c r="B31" s="65" t="s">
        <v>40</v>
      </c>
      <c r="C31" s="66">
        <v>3459</v>
      </c>
      <c r="D31" s="72">
        <v>162</v>
      </c>
      <c r="E31" s="73">
        <v>4.6833999999999998</v>
      </c>
      <c r="F31" s="75">
        <v>149</v>
      </c>
      <c r="G31" s="73">
        <v>4.3075999999999999</v>
      </c>
      <c r="H31" s="74">
        <v>363</v>
      </c>
      <c r="I31" s="73">
        <v>10.494400000000001</v>
      </c>
      <c r="J31" s="75">
        <v>1031</v>
      </c>
      <c r="K31" s="73">
        <v>29.8063</v>
      </c>
      <c r="L31" s="74">
        <v>1547</v>
      </c>
      <c r="M31" s="73">
        <v>44.7239</v>
      </c>
      <c r="N31" s="74">
        <v>2</v>
      </c>
      <c r="O31" s="73">
        <v>5.7799999999999997E-2</v>
      </c>
      <c r="P31" s="76">
        <v>205</v>
      </c>
      <c r="Q31" s="69">
        <v>5.9265699999999999</v>
      </c>
      <c r="R31" s="72">
        <v>285</v>
      </c>
      <c r="S31" s="69">
        <v>8.2393999999999998</v>
      </c>
      <c r="T31" s="80">
        <v>2170</v>
      </c>
      <c r="U31" s="70">
        <v>99.908000000000001</v>
      </c>
    </row>
    <row r="32" spans="1:21" s="24" customFormat="1" ht="15" customHeight="1" x14ac:dyDescent="0.2">
      <c r="A32" s="22" t="s">
        <v>2</v>
      </c>
      <c r="B32" s="62" t="s">
        <v>42</v>
      </c>
      <c r="C32" s="39">
        <v>994</v>
      </c>
      <c r="D32" s="40">
        <v>0</v>
      </c>
      <c r="E32" s="42">
        <v>0</v>
      </c>
      <c r="F32" s="44">
        <v>1</v>
      </c>
      <c r="G32" s="42">
        <v>0.10059999999999999</v>
      </c>
      <c r="H32" s="44">
        <v>16</v>
      </c>
      <c r="I32" s="42">
        <v>1.6096999999999999</v>
      </c>
      <c r="J32" s="44">
        <v>651</v>
      </c>
      <c r="K32" s="42">
        <v>65.492999999999995</v>
      </c>
      <c r="L32" s="43">
        <v>315</v>
      </c>
      <c r="M32" s="42">
        <v>31.690100000000001</v>
      </c>
      <c r="N32" s="43">
        <v>0</v>
      </c>
      <c r="O32" s="42">
        <v>0</v>
      </c>
      <c r="P32" s="48">
        <v>11</v>
      </c>
      <c r="Q32" s="41">
        <v>1.1066400000000001</v>
      </c>
      <c r="R32" s="47">
        <v>5</v>
      </c>
      <c r="S32" s="41">
        <v>0.503</v>
      </c>
      <c r="T32" s="25">
        <v>978</v>
      </c>
      <c r="U32" s="46">
        <v>100</v>
      </c>
    </row>
    <row r="33" spans="1:21" s="24" customFormat="1" ht="15" customHeight="1" x14ac:dyDescent="0.2">
      <c r="A33" s="22" t="s">
        <v>2</v>
      </c>
      <c r="B33" s="65" t="s">
        <v>41</v>
      </c>
      <c r="C33" s="64">
        <v>3503</v>
      </c>
      <c r="D33" s="71">
        <v>20</v>
      </c>
      <c r="E33" s="73">
        <v>0.57089999999999996</v>
      </c>
      <c r="F33" s="74">
        <v>12</v>
      </c>
      <c r="G33" s="73">
        <v>0.34260000000000002</v>
      </c>
      <c r="H33" s="75">
        <v>142</v>
      </c>
      <c r="I33" s="73">
        <v>4.0537000000000001</v>
      </c>
      <c r="J33" s="74">
        <v>1242</v>
      </c>
      <c r="K33" s="73">
        <v>35.455300000000001</v>
      </c>
      <c r="L33" s="74">
        <v>1968</v>
      </c>
      <c r="M33" s="73">
        <v>56.180399999999999</v>
      </c>
      <c r="N33" s="75">
        <v>5</v>
      </c>
      <c r="O33" s="73">
        <v>0.14269999999999999</v>
      </c>
      <c r="P33" s="77">
        <v>114</v>
      </c>
      <c r="Q33" s="69">
        <v>3.2543500000000001</v>
      </c>
      <c r="R33" s="71">
        <v>42</v>
      </c>
      <c r="S33" s="69">
        <v>1.1990000000000001</v>
      </c>
      <c r="T33" s="80">
        <v>2372</v>
      </c>
      <c r="U33" s="70">
        <v>100</v>
      </c>
    </row>
    <row r="34" spans="1:21" s="24" customFormat="1" ht="15" customHeight="1" x14ac:dyDescent="0.2">
      <c r="A34" s="22" t="s">
        <v>2</v>
      </c>
      <c r="B34" s="62" t="s">
        <v>43</v>
      </c>
      <c r="C34" s="49">
        <v>731</v>
      </c>
      <c r="D34" s="40">
        <v>228</v>
      </c>
      <c r="E34" s="42">
        <v>31.190200000000001</v>
      </c>
      <c r="F34" s="44">
        <v>3</v>
      </c>
      <c r="G34" s="42">
        <v>0.41039999999999999</v>
      </c>
      <c r="H34" s="43">
        <v>22</v>
      </c>
      <c r="I34" s="42">
        <v>3.0095999999999998</v>
      </c>
      <c r="J34" s="44">
        <v>16</v>
      </c>
      <c r="K34" s="42">
        <v>2.1888000000000001</v>
      </c>
      <c r="L34" s="43">
        <v>449</v>
      </c>
      <c r="M34" s="42">
        <v>61.422699999999999</v>
      </c>
      <c r="N34" s="43">
        <v>0</v>
      </c>
      <c r="O34" s="42">
        <v>0</v>
      </c>
      <c r="P34" s="45">
        <v>13</v>
      </c>
      <c r="Q34" s="41">
        <v>1.7783899999999999</v>
      </c>
      <c r="R34" s="47">
        <v>5</v>
      </c>
      <c r="S34" s="41">
        <v>0.68400000000000005</v>
      </c>
      <c r="T34" s="25">
        <v>825</v>
      </c>
      <c r="U34" s="46">
        <v>100</v>
      </c>
    </row>
    <row r="35" spans="1:21" s="24" customFormat="1" ht="15" customHeight="1" x14ac:dyDescent="0.2">
      <c r="A35" s="22" t="s">
        <v>2</v>
      </c>
      <c r="B35" s="65" t="s">
        <v>46</v>
      </c>
      <c r="C35" s="66">
        <v>887</v>
      </c>
      <c r="D35" s="71">
        <v>35</v>
      </c>
      <c r="E35" s="73">
        <v>3.9459</v>
      </c>
      <c r="F35" s="74">
        <v>9</v>
      </c>
      <c r="G35" s="73">
        <v>1.0146999999999999</v>
      </c>
      <c r="H35" s="75">
        <v>213</v>
      </c>
      <c r="I35" s="73">
        <v>24.013500000000001</v>
      </c>
      <c r="J35" s="74">
        <v>102</v>
      </c>
      <c r="K35" s="73">
        <v>11.4994</v>
      </c>
      <c r="L35" s="75">
        <v>491</v>
      </c>
      <c r="M35" s="73">
        <v>55.3551</v>
      </c>
      <c r="N35" s="74">
        <v>0</v>
      </c>
      <c r="O35" s="73">
        <v>0</v>
      </c>
      <c r="P35" s="77">
        <v>37</v>
      </c>
      <c r="Q35" s="69">
        <v>4.17136</v>
      </c>
      <c r="R35" s="71">
        <v>46</v>
      </c>
      <c r="S35" s="69">
        <v>5.1859999999999999</v>
      </c>
      <c r="T35" s="80">
        <v>1064</v>
      </c>
      <c r="U35" s="70">
        <v>100</v>
      </c>
    </row>
    <row r="36" spans="1:21" s="24" customFormat="1" ht="15" customHeight="1" x14ac:dyDescent="0.2">
      <c r="A36" s="22" t="s">
        <v>2</v>
      </c>
      <c r="B36" s="62" t="s">
        <v>50</v>
      </c>
      <c r="C36" s="49">
        <v>1630</v>
      </c>
      <c r="D36" s="47">
        <v>42</v>
      </c>
      <c r="E36" s="42">
        <v>2.5767000000000002</v>
      </c>
      <c r="F36" s="44">
        <v>21</v>
      </c>
      <c r="G36" s="42">
        <v>1.2883</v>
      </c>
      <c r="H36" s="44">
        <v>578</v>
      </c>
      <c r="I36" s="42">
        <v>35.460099999999997</v>
      </c>
      <c r="J36" s="43">
        <v>361</v>
      </c>
      <c r="K36" s="42">
        <v>22.147200000000002</v>
      </c>
      <c r="L36" s="43">
        <v>525</v>
      </c>
      <c r="M36" s="42">
        <v>32.208599999999997</v>
      </c>
      <c r="N36" s="44">
        <v>20</v>
      </c>
      <c r="O36" s="42">
        <v>1.2270000000000001</v>
      </c>
      <c r="P36" s="48">
        <v>83</v>
      </c>
      <c r="Q36" s="41">
        <v>5.0920199999999998</v>
      </c>
      <c r="R36" s="47">
        <v>153</v>
      </c>
      <c r="S36" s="41">
        <v>9.3864999999999998</v>
      </c>
      <c r="T36" s="25">
        <v>658</v>
      </c>
      <c r="U36" s="46">
        <v>100</v>
      </c>
    </row>
    <row r="37" spans="1:21" s="24" customFormat="1" ht="15" customHeight="1" x14ac:dyDescent="0.2">
      <c r="A37" s="22" t="s">
        <v>2</v>
      </c>
      <c r="B37" s="65" t="s">
        <v>47</v>
      </c>
      <c r="C37" s="64">
        <v>1026</v>
      </c>
      <c r="D37" s="72">
        <v>6</v>
      </c>
      <c r="E37" s="73">
        <v>0.58479999999999999</v>
      </c>
      <c r="F37" s="74">
        <v>10</v>
      </c>
      <c r="G37" s="73">
        <v>0.97470000000000001</v>
      </c>
      <c r="H37" s="74">
        <v>26</v>
      </c>
      <c r="I37" s="73">
        <v>2.5341</v>
      </c>
      <c r="J37" s="74">
        <v>41</v>
      </c>
      <c r="K37" s="73">
        <v>3.9961000000000002</v>
      </c>
      <c r="L37" s="74">
        <v>937</v>
      </c>
      <c r="M37" s="73">
        <v>91.325500000000005</v>
      </c>
      <c r="N37" s="75">
        <v>1</v>
      </c>
      <c r="O37" s="73">
        <v>9.7500000000000003E-2</v>
      </c>
      <c r="P37" s="77">
        <v>5</v>
      </c>
      <c r="Q37" s="69">
        <v>0.48732999999999999</v>
      </c>
      <c r="R37" s="71">
        <v>7</v>
      </c>
      <c r="S37" s="69">
        <v>0.68230000000000002</v>
      </c>
      <c r="T37" s="80">
        <v>483</v>
      </c>
      <c r="U37" s="70">
        <v>100</v>
      </c>
    </row>
    <row r="38" spans="1:21" s="24" customFormat="1" ht="15" customHeight="1" x14ac:dyDescent="0.2">
      <c r="A38" s="22" t="s">
        <v>2</v>
      </c>
      <c r="B38" s="62" t="s">
        <v>48</v>
      </c>
      <c r="C38" s="39">
        <v>1941</v>
      </c>
      <c r="D38" s="40">
        <v>1</v>
      </c>
      <c r="E38" s="42">
        <v>5.1499999999999997E-2</v>
      </c>
      <c r="F38" s="44">
        <v>49</v>
      </c>
      <c r="G38" s="42">
        <v>2.5245000000000002</v>
      </c>
      <c r="H38" s="44">
        <v>585</v>
      </c>
      <c r="I38" s="42">
        <v>30.139099999999999</v>
      </c>
      <c r="J38" s="44">
        <v>638</v>
      </c>
      <c r="K38" s="42">
        <v>32.869700000000002</v>
      </c>
      <c r="L38" s="44">
        <v>623</v>
      </c>
      <c r="M38" s="42">
        <v>32.096899999999998</v>
      </c>
      <c r="N38" s="44">
        <v>1</v>
      </c>
      <c r="O38" s="42">
        <v>5.1499999999999997E-2</v>
      </c>
      <c r="P38" s="45">
        <v>44</v>
      </c>
      <c r="Q38" s="41">
        <v>2.2668699999999999</v>
      </c>
      <c r="R38" s="47">
        <v>83</v>
      </c>
      <c r="S38" s="41">
        <v>4.2760999999999996</v>
      </c>
      <c r="T38" s="25">
        <v>2577</v>
      </c>
      <c r="U38" s="46">
        <v>100</v>
      </c>
    </row>
    <row r="39" spans="1:21" s="24" customFormat="1" ht="15" customHeight="1" x14ac:dyDescent="0.2">
      <c r="A39" s="22" t="s">
        <v>2</v>
      </c>
      <c r="B39" s="65" t="s">
        <v>49</v>
      </c>
      <c r="C39" s="64">
        <v>906</v>
      </c>
      <c r="D39" s="71">
        <v>292</v>
      </c>
      <c r="E39" s="73">
        <v>32.229599999999998</v>
      </c>
      <c r="F39" s="74">
        <v>3</v>
      </c>
      <c r="G39" s="73">
        <v>0.33110000000000001</v>
      </c>
      <c r="H39" s="75">
        <v>408</v>
      </c>
      <c r="I39" s="73">
        <v>45.033099999999997</v>
      </c>
      <c r="J39" s="74">
        <v>17</v>
      </c>
      <c r="K39" s="73">
        <v>1.8764000000000001</v>
      </c>
      <c r="L39" s="75">
        <v>182</v>
      </c>
      <c r="M39" s="73">
        <v>20.0883</v>
      </c>
      <c r="N39" s="74">
        <v>2</v>
      </c>
      <c r="O39" s="73">
        <v>0.2208</v>
      </c>
      <c r="P39" s="77">
        <v>2</v>
      </c>
      <c r="Q39" s="69">
        <v>0.22075</v>
      </c>
      <c r="R39" s="72">
        <v>158</v>
      </c>
      <c r="S39" s="69">
        <v>17.439299999999999</v>
      </c>
      <c r="T39" s="80">
        <v>880</v>
      </c>
      <c r="U39" s="70">
        <v>100</v>
      </c>
    </row>
    <row r="40" spans="1:21" s="24" customFormat="1" ht="15" customHeight="1" x14ac:dyDescent="0.2">
      <c r="A40" s="22" t="s">
        <v>2</v>
      </c>
      <c r="B40" s="62" t="s">
        <v>51</v>
      </c>
      <c r="C40" s="49">
        <v>4321</v>
      </c>
      <c r="D40" s="40">
        <v>28</v>
      </c>
      <c r="E40" s="42">
        <v>0.64800000000000002</v>
      </c>
      <c r="F40" s="44">
        <v>137</v>
      </c>
      <c r="G40" s="42">
        <v>3.1705999999999999</v>
      </c>
      <c r="H40" s="44">
        <v>940</v>
      </c>
      <c r="I40" s="42">
        <v>21.754200000000001</v>
      </c>
      <c r="J40" s="43">
        <v>1529</v>
      </c>
      <c r="K40" s="42">
        <v>35.385300000000001</v>
      </c>
      <c r="L40" s="43">
        <v>1639</v>
      </c>
      <c r="M40" s="42">
        <v>37.930999999999997</v>
      </c>
      <c r="N40" s="44">
        <v>2</v>
      </c>
      <c r="O40" s="42">
        <v>4.6300000000000001E-2</v>
      </c>
      <c r="P40" s="45">
        <v>46</v>
      </c>
      <c r="Q40" s="41">
        <v>1.06457</v>
      </c>
      <c r="R40" s="47">
        <v>238</v>
      </c>
      <c r="S40" s="41">
        <v>5.508</v>
      </c>
      <c r="T40" s="25">
        <v>4916</v>
      </c>
      <c r="U40" s="46">
        <v>99.653999999999996</v>
      </c>
    </row>
    <row r="41" spans="1:21" s="24" customFormat="1" ht="15" customHeight="1" x14ac:dyDescent="0.2">
      <c r="A41" s="22" t="s">
        <v>2</v>
      </c>
      <c r="B41" s="65" t="s">
        <v>44</v>
      </c>
      <c r="C41" s="64">
        <v>3872</v>
      </c>
      <c r="D41" s="71">
        <v>31</v>
      </c>
      <c r="E41" s="73">
        <v>0.80059999999999998</v>
      </c>
      <c r="F41" s="74">
        <v>47</v>
      </c>
      <c r="G41" s="73">
        <v>1.2138</v>
      </c>
      <c r="H41" s="74">
        <v>629</v>
      </c>
      <c r="I41" s="73">
        <v>16.244800000000001</v>
      </c>
      <c r="J41" s="74">
        <v>1808</v>
      </c>
      <c r="K41" s="73">
        <v>46.694200000000002</v>
      </c>
      <c r="L41" s="75">
        <v>1161</v>
      </c>
      <c r="M41" s="73">
        <v>29.984500000000001</v>
      </c>
      <c r="N41" s="75">
        <v>4</v>
      </c>
      <c r="O41" s="73">
        <v>0.1033</v>
      </c>
      <c r="P41" s="76">
        <v>192</v>
      </c>
      <c r="Q41" s="69">
        <v>4.9586800000000002</v>
      </c>
      <c r="R41" s="72">
        <v>268</v>
      </c>
      <c r="S41" s="69">
        <v>6.9215</v>
      </c>
      <c r="T41" s="80">
        <v>2618</v>
      </c>
      <c r="U41" s="70">
        <v>100</v>
      </c>
    </row>
    <row r="42" spans="1:21" s="24" customFormat="1" ht="15" customHeight="1" x14ac:dyDescent="0.2">
      <c r="A42" s="22" t="s">
        <v>2</v>
      </c>
      <c r="B42" s="62" t="s">
        <v>45</v>
      </c>
      <c r="C42" s="49">
        <v>343</v>
      </c>
      <c r="D42" s="40">
        <v>71</v>
      </c>
      <c r="E42" s="42">
        <v>20.6997</v>
      </c>
      <c r="F42" s="44">
        <v>1</v>
      </c>
      <c r="G42" s="42">
        <v>0.29149999999999998</v>
      </c>
      <c r="H42" s="44">
        <v>20</v>
      </c>
      <c r="I42" s="42">
        <v>5.8308999999999997</v>
      </c>
      <c r="J42" s="43">
        <v>25</v>
      </c>
      <c r="K42" s="42">
        <v>7.2885999999999997</v>
      </c>
      <c r="L42" s="43">
        <v>223</v>
      </c>
      <c r="M42" s="42">
        <v>65.014600000000002</v>
      </c>
      <c r="N42" s="43">
        <v>2</v>
      </c>
      <c r="O42" s="42">
        <v>0.58309999999999995</v>
      </c>
      <c r="P42" s="45">
        <v>1</v>
      </c>
      <c r="Q42" s="41">
        <v>0.29154999999999998</v>
      </c>
      <c r="R42" s="47">
        <v>7</v>
      </c>
      <c r="S42" s="41">
        <v>2.0407999999999999</v>
      </c>
      <c r="T42" s="25">
        <v>481</v>
      </c>
      <c r="U42" s="46">
        <v>100</v>
      </c>
    </row>
    <row r="43" spans="1:21" s="24" customFormat="1" ht="15" customHeight="1" x14ac:dyDescent="0.2">
      <c r="A43" s="22" t="s">
        <v>2</v>
      </c>
      <c r="B43" s="65" t="s">
        <v>52</v>
      </c>
      <c r="C43" s="64">
        <v>2074</v>
      </c>
      <c r="D43" s="72">
        <v>1</v>
      </c>
      <c r="E43" s="73">
        <v>4.82E-2</v>
      </c>
      <c r="F43" s="74">
        <v>20</v>
      </c>
      <c r="G43" s="73">
        <v>0.96430000000000005</v>
      </c>
      <c r="H43" s="75">
        <v>85</v>
      </c>
      <c r="I43" s="73">
        <v>4.0983999999999998</v>
      </c>
      <c r="J43" s="74">
        <v>525</v>
      </c>
      <c r="K43" s="73">
        <v>25.313400000000001</v>
      </c>
      <c r="L43" s="74">
        <v>1331</v>
      </c>
      <c r="M43" s="73">
        <v>64.1755</v>
      </c>
      <c r="N43" s="74">
        <v>2</v>
      </c>
      <c r="O43" s="73">
        <v>9.64E-2</v>
      </c>
      <c r="P43" s="76">
        <v>110</v>
      </c>
      <c r="Q43" s="69">
        <v>5.3037599999999996</v>
      </c>
      <c r="R43" s="71">
        <v>39</v>
      </c>
      <c r="S43" s="69">
        <v>1.8804000000000001</v>
      </c>
      <c r="T43" s="80">
        <v>3631</v>
      </c>
      <c r="U43" s="70">
        <v>100</v>
      </c>
    </row>
    <row r="44" spans="1:21" s="24" customFormat="1" ht="15" customHeight="1" x14ac:dyDescent="0.2">
      <c r="A44" s="22" t="s">
        <v>2</v>
      </c>
      <c r="B44" s="62" t="s">
        <v>53</v>
      </c>
      <c r="C44" s="39">
        <v>2448</v>
      </c>
      <c r="D44" s="40">
        <v>325</v>
      </c>
      <c r="E44" s="42">
        <v>13.2761</v>
      </c>
      <c r="F44" s="43">
        <v>28</v>
      </c>
      <c r="G44" s="42">
        <v>1.1437999999999999</v>
      </c>
      <c r="H44" s="44">
        <v>301</v>
      </c>
      <c r="I44" s="42">
        <v>12.2958</v>
      </c>
      <c r="J44" s="44">
        <v>430</v>
      </c>
      <c r="K44" s="42">
        <v>17.5654</v>
      </c>
      <c r="L44" s="44">
        <v>1189</v>
      </c>
      <c r="M44" s="42">
        <v>48.570300000000003</v>
      </c>
      <c r="N44" s="43">
        <v>24</v>
      </c>
      <c r="O44" s="42">
        <v>0.98040000000000005</v>
      </c>
      <c r="P44" s="48">
        <v>151</v>
      </c>
      <c r="Q44" s="41">
        <v>6.1683000000000003</v>
      </c>
      <c r="R44" s="47">
        <v>116</v>
      </c>
      <c r="S44" s="41">
        <v>4.7385999999999999</v>
      </c>
      <c r="T44" s="25">
        <v>1815</v>
      </c>
      <c r="U44" s="46">
        <v>100</v>
      </c>
    </row>
    <row r="45" spans="1:21" s="24" customFormat="1" ht="15" customHeight="1" x14ac:dyDescent="0.2">
      <c r="A45" s="22" t="s">
        <v>2</v>
      </c>
      <c r="B45" s="65" t="s">
        <v>54</v>
      </c>
      <c r="C45" s="64">
        <v>786</v>
      </c>
      <c r="D45" s="71">
        <v>31</v>
      </c>
      <c r="E45" s="73">
        <v>3.944</v>
      </c>
      <c r="F45" s="74">
        <v>8</v>
      </c>
      <c r="G45" s="73">
        <v>1.0178</v>
      </c>
      <c r="H45" s="75">
        <v>196</v>
      </c>
      <c r="I45" s="73">
        <v>24.936399999999999</v>
      </c>
      <c r="J45" s="74">
        <v>15</v>
      </c>
      <c r="K45" s="73">
        <v>1.9084000000000001</v>
      </c>
      <c r="L45" s="75">
        <v>493</v>
      </c>
      <c r="M45" s="73">
        <v>62.7226</v>
      </c>
      <c r="N45" s="74">
        <v>5</v>
      </c>
      <c r="O45" s="73">
        <v>0.6361</v>
      </c>
      <c r="P45" s="76">
        <v>38</v>
      </c>
      <c r="Q45" s="69">
        <v>4.8346099999999996</v>
      </c>
      <c r="R45" s="72">
        <v>30</v>
      </c>
      <c r="S45" s="69">
        <v>3.8168000000000002</v>
      </c>
      <c r="T45" s="80">
        <v>1283</v>
      </c>
      <c r="U45" s="70">
        <v>100</v>
      </c>
    </row>
    <row r="46" spans="1:21" s="24" customFormat="1" ht="15" customHeight="1" x14ac:dyDescent="0.2">
      <c r="A46" s="22" t="s">
        <v>2</v>
      </c>
      <c r="B46" s="62" t="s">
        <v>55</v>
      </c>
      <c r="C46" s="39">
        <v>13162</v>
      </c>
      <c r="D46" s="40">
        <v>21</v>
      </c>
      <c r="E46" s="42">
        <v>0.15959999999999999</v>
      </c>
      <c r="F46" s="44">
        <v>202</v>
      </c>
      <c r="G46" s="42">
        <v>1.5347</v>
      </c>
      <c r="H46" s="44">
        <v>2026</v>
      </c>
      <c r="I46" s="42">
        <v>15.392799999999999</v>
      </c>
      <c r="J46" s="44">
        <v>5460</v>
      </c>
      <c r="K46" s="42">
        <v>41.4831</v>
      </c>
      <c r="L46" s="43">
        <v>4928</v>
      </c>
      <c r="M46" s="42">
        <v>37.441099999999999</v>
      </c>
      <c r="N46" s="43">
        <v>4</v>
      </c>
      <c r="O46" s="42">
        <v>3.04E-2</v>
      </c>
      <c r="P46" s="48">
        <v>521</v>
      </c>
      <c r="Q46" s="41">
        <v>3.9583599999999999</v>
      </c>
      <c r="R46" s="40">
        <v>513</v>
      </c>
      <c r="S46" s="41">
        <v>3.8976000000000002</v>
      </c>
      <c r="T46" s="25">
        <v>3027</v>
      </c>
      <c r="U46" s="46">
        <v>100</v>
      </c>
    </row>
    <row r="47" spans="1:21" s="24" customFormat="1" ht="15" customHeight="1" x14ac:dyDescent="0.2">
      <c r="A47" s="22" t="s">
        <v>2</v>
      </c>
      <c r="B47" s="65" t="s">
        <v>56</v>
      </c>
      <c r="C47" s="66">
        <v>684</v>
      </c>
      <c r="D47" s="72">
        <v>24</v>
      </c>
      <c r="E47" s="73">
        <v>3.5087999999999999</v>
      </c>
      <c r="F47" s="75">
        <v>2</v>
      </c>
      <c r="G47" s="73">
        <v>0.29239999999999999</v>
      </c>
      <c r="H47" s="75">
        <v>356</v>
      </c>
      <c r="I47" s="73">
        <v>52.046799999999998</v>
      </c>
      <c r="J47" s="75">
        <v>165</v>
      </c>
      <c r="K47" s="73">
        <v>24.122800000000002</v>
      </c>
      <c r="L47" s="75">
        <v>111</v>
      </c>
      <c r="M47" s="73">
        <v>16.228100000000001</v>
      </c>
      <c r="N47" s="74">
        <v>0</v>
      </c>
      <c r="O47" s="73">
        <v>0</v>
      </c>
      <c r="P47" s="76">
        <v>26</v>
      </c>
      <c r="Q47" s="69">
        <v>3.8011699999999999</v>
      </c>
      <c r="R47" s="71">
        <v>102</v>
      </c>
      <c r="S47" s="69">
        <v>14.9123</v>
      </c>
      <c r="T47" s="80">
        <v>308</v>
      </c>
      <c r="U47" s="70">
        <v>100</v>
      </c>
    </row>
    <row r="48" spans="1:21" s="24" customFormat="1" ht="15" customHeight="1" x14ac:dyDescent="0.2">
      <c r="A48" s="22" t="s">
        <v>2</v>
      </c>
      <c r="B48" s="62" t="s">
        <v>57</v>
      </c>
      <c r="C48" s="39">
        <v>2145</v>
      </c>
      <c r="D48" s="47">
        <v>6</v>
      </c>
      <c r="E48" s="42">
        <v>0.2797</v>
      </c>
      <c r="F48" s="44">
        <v>9</v>
      </c>
      <c r="G48" s="42">
        <v>0.41959999999999997</v>
      </c>
      <c r="H48" s="43">
        <v>64</v>
      </c>
      <c r="I48" s="42">
        <v>2.9836999999999998</v>
      </c>
      <c r="J48" s="44">
        <v>1207</v>
      </c>
      <c r="K48" s="42">
        <v>56.270400000000002</v>
      </c>
      <c r="L48" s="44">
        <v>793</v>
      </c>
      <c r="M48" s="42">
        <v>36.969700000000003</v>
      </c>
      <c r="N48" s="43">
        <v>2</v>
      </c>
      <c r="O48" s="42">
        <v>9.3200000000000005E-2</v>
      </c>
      <c r="P48" s="48">
        <v>64</v>
      </c>
      <c r="Q48" s="41">
        <v>2.9836800000000001</v>
      </c>
      <c r="R48" s="47">
        <v>48</v>
      </c>
      <c r="S48" s="41">
        <v>2.2378</v>
      </c>
      <c r="T48" s="25">
        <v>1236</v>
      </c>
      <c r="U48" s="46">
        <v>100</v>
      </c>
    </row>
    <row r="49" spans="1:23" s="24" customFormat="1" ht="15" customHeight="1" x14ac:dyDescent="0.2">
      <c r="A49" s="22" t="s">
        <v>2</v>
      </c>
      <c r="B49" s="65" t="s">
        <v>58</v>
      </c>
      <c r="C49" s="66">
        <v>645</v>
      </c>
      <c r="D49" s="72">
        <v>190</v>
      </c>
      <c r="E49" s="73">
        <v>29.4574</v>
      </c>
      <c r="F49" s="74">
        <v>7</v>
      </c>
      <c r="G49" s="73">
        <v>1.0852999999999999</v>
      </c>
      <c r="H49" s="74">
        <v>42</v>
      </c>
      <c r="I49" s="73">
        <v>6.5115999999999996</v>
      </c>
      <c r="J49" s="74">
        <v>34</v>
      </c>
      <c r="K49" s="73">
        <v>5.2713000000000001</v>
      </c>
      <c r="L49" s="75">
        <v>343</v>
      </c>
      <c r="M49" s="73">
        <v>53.1783</v>
      </c>
      <c r="N49" s="75">
        <v>0</v>
      </c>
      <c r="O49" s="73">
        <v>0</v>
      </c>
      <c r="P49" s="76">
        <v>29</v>
      </c>
      <c r="Q49" s="69">
        <v>4.4961200000000003</v>
      </c>
      <c r="R49" s="71">
        <v>13</v>
      </c>
      <c r="S49" s="69">
        <v>2.0154999999999998</v>
      </c>
      <c r="T49" s="80">
        <v>688</v>
      </c>
      <c r="U49" s="70">
        <v>100</v>
      </c>
    </row>
    <row r="50" spans="1:23" s="24" customFormat="1" ht="15" customHeight="1" x14ac:dyDescent="0.2">
      <c r="A50" s="22" t="s">
        <v>2</v>
      </c>
      <c r="B50" s="62" t="s">
        <v>59</v>
      </c>
      <c r="C50" s="39">
        <v>2723</v>
      </c>
      <c r="D50" s="40">
        <v>3</v>
      </c>
      <c r="E50" s="42">
        <v>0.11020000000000001</v>
      </c>
      <c r="F50" s="44">
        <v>33</v>
      </c>
      <c r="G50" s="42">
        <v>1.2119</v>
      </c>
      <c r="H50" s="43">
        <v>198</v>
      </c>
      <c r="I50" s="42">
        <v>7.2713999999999999</v>
      </c>
      <c r="J50" s="44">
        <v>693</v>
      </c>
      <c r="K50" s="42">
        <v>25.4499</v>
      </c>
      <c r="L50" s="44">
        <v>1747</v>
      </c>
      <c r="M50" s="42">
        <v>64.157200000000003</v>
      </c>
      <c r="N50" s="43">
        <v>7</v>
      </c>
      <c r="O50" s="42">
        <v>0.2571</v>
      </c>
      <c r="P50" s="48">
        <v>42</v>
      </c>
      <c r="Q50" s="41">
        <v>1.5424199999999999</v>
      </c>
      <c r="R50" s="40">
        <v>64</v>
      </c>
      <c r="S50" s="41">
        <v>2.3502999999999998</v>
      </c>
      <c r="T50" s="25">
        <v>1818</v>
      </c>
      <c r="U50" s="46">
        <v>100</v>
      </c>
    </row>
    <row r="51" spans="1:23" s="24" customFormat="1" ht="15" customHeight="1" x14ac:dyDescent="0.2">
      <c r="A51" s="22" t="s">
        <v>2</v>
      </c>
      <c r="B51" s="65" t="s">
        <v>60</v>
      </c>
      <c r="C51" s="64">
        <v>11424</v>
      </c>
      <c r="D51" s="72">
        <v>36</v>
      </c>
      <c r="E51" s="73">
        <v>0.31509999999999999</v>
      </c>
      <c r="F51" s="75">
        <v>70</v>
      </c>
      <c r="G51" s="73">
        <v>0.61270000000000002</v>
      </c>
      <c r="H51" s="74">
        <v>6608</v>
      </c>
      <c r="I51" s="73">
        <v>57.8431</v>
      </c>
      <c r="J51" s="74">
        <v>2515</v>
      </c>
      <c r="K51" s="73">
        <v>22.0151</v>
      </c>
      <c r="L51" s="74">
        <v>1806</v>
      </c>
      <c r="M51" s="73">
        <v>15.8088</v>
      </c>
      <c r="N51" s="75">
        <v>12</v>
      </c>
      <c r="O51" s="73">
        <v>0.105</v>
      </c>
      <c r="P51" s="76">
        <v>377</v>
      </c>
      <c r="Q51" s="69">
        <v>3.3000699999999998</v>
      </c>
      <c r="R51" s="72">
        <v>1469</v>
      </c>
      <c r="S51" s="69">
        <v>12.8589</v>
      </c>
      <c r="T51" s="80">
        <v>8616</v>
      </c>
      <c r="U51" s="70">
        <v>100</v>
      </c>
    </row>
    <row r="52" spans="1:23" s="24" customFormat="1" ht="15" customHeight="1" x14ac:dyDescent="0.2">
      <c r="A52" s="22" t="s">
        <v>2</v>
      </c>
      <c r="B52" s="62" t="s">
        <v>61</v>
      </c>
      <c r="C52" s="39">
        <v>1399</v>
      </c>
      <c r="D52" s="47">
        <v>36</v>
      </c>
      <c r="E52" s="42">
        <v>2.5733000000000001</v>
      </c>
      <c r="F52" s="44">
        <v>11</v>
      </c>
      <c r="G52" s="42">
        <v>0.7863</v>
      </c>
      <c r="H52" s="43">
        <v>378</v>
      </c>
      <c r="I52" s="42">
        <v>27.019300000000001</v>
      </c>
      <c r="J52" s="43">
        <v>48</v>
      </c>
      <c r="K52" s="42">
        <v>3.431</v>
      </c>
      <c r="L52" s="44">
        <v>867</v>
      </c>
      <c r="M52" s="42">
        <v>61.972799999999999</v>
      </c>
      <c r="N52" s="43">
        <v>27</v>
      </c>
      <c r="O52" s="42">
        <v>1.9298999999999999</v>
      </c>
      <c r="P52" s="45">
        <v>32</v>
      </c>
      <c r="Q52" s="41">
        <v>2.28735</v>
      </c>
      <c r="R52" s="40">
        <v>93</v>
      </c>
      <c r="S52" s="41">
        <v>6.6475999999999997</v>
      </c>
      <c r="T52" s="25">
        <v>1009</v>
      </c>
      <c r="U52" s="46">
        <v>100</v>
      </c>
    </row>
    <row r="53" spans="1:23" s="24" customFormat="1" ht="15" customHeight="1" x14ac:dyDescent="0.2">
      <c r="A53" s="22" t="s">
        <v>2</v>
      </c>
      <c r="B53" s="65" t="s">
        <v>62</v>
      </c>
      <c r="C53" s="66">
        <v>153</v>
      </c>
      <c r="D53" s="71">
        <v>0</v>
      </c>
      <c r="E53" s="73">
        <v>0</v>
      </c>
      <c r="F53" s="74">
        <v>5</v>
      </c>
      <c r="G53" s="73">
        <v>3.2679999999999998</v>
      </c>
      <c r="H53" s="75">
        <v>2</v>
      </c>
      <c r="I53" s="73">
        <v>1.3071999999999999</v>
      </c>
      <c r="J53" s="74">
        <v>11</v>
      </c>
      <c r="K53" s="73">
        <v>7.1894999999999998</v>
      </c>
      <c r="L53" s="75">
        <v>131</v>
      </c>
      <c r="M53" s="73">
        <v>85.620900000000006</v>
      </c>
      <c r="N53" s="75">
        <v>0</v>
      </c>
      <c r="O53" s="73">
        <v>0</v>
      </c>
      <c r="P53" s="76">
        <v>4</v>
      </c>
      <c r="Q53" s="69">
        <v>2.6143800000000001</v>
      </c>
      <c r="R53" s="71">
        <v>6</v>
      </c>
      <c r="S53" s="69">
        <v>3.9216000000000002</v>
      </c>
      <c r="T53" s="80">
        <v>306</v>
      </c>
      <c r="U53" s="70">
        <v>100</v>
      </c>
    </row>
    <row r="54" spans="1:23" s="24" customFormat="1" ht="15" customHeight="1" x14ac:dyDescent="0.2">
      <c r="A54" s="22" t="s">
        <v>2</v>
      </c>
      <c r="B54" s="62" t="s">
        <v>63</v>
      </c>
      <c r="C54" s="39">
        <v>10024</v>
      </c>
      <c r="D54" s="47">
        <v>23</v>
      </c>
      <c r="E54" s="42">
        <v>0.22939999999999999</v>
      </c>
      <c r="F54" s="44">
        <v>127</v>
      </c>
      <c r="G54" s="78">
        <v>1.2669999999999999</v>
      </c>
      <c r="H54" s="43">
        <v>1140</v>
      </c>
      <c r="I54" s="78">
        <v>11.3727</v>
      </c>
      <c r="J54" s="44">
        <v>4433</v>
      </c>
      <c r="K54" s="42">
        <v>44.2239</v>
      </c>
      <c r="L54" s="44">
        <v>3808</v>
      </c>
      <c r="M54" s="42">
        <v>37.988799999999998</v>
      </c>
      <c r="N54" s="44">
        <v>5</v>
      </c>
      <c r="O54" s="42">
        <v>4.99E-2</v>
      </c>
      <c r="P54" s="48">
        <v>488</v>
      </c>
      <c r="Q54" s="41">
        <v>4.8683199999999998</v>
      </c>
      <c r="R54" s="40">
        <v>543</v>
      </c>
      <c r="S54" s="41">
        <v>5.4169999999999998</v>
      </c>
      <c r="T54" s="25">
        <v>1971</v>
      </c>
      <c r="U54" s="46">
        <v>100</v>
      </c>
    </row>
    <row r="55" spans="1:23" s="24" customFormat="1" ht="15" customHeight="1" x14ac:dyDescent="0.2">
      <c r="A55" s="22" t="s">
        <v>2</v>
      </c>
      <c r="B55" s="65" t="s">
        <v>64</v>
      </c>
      <c r="C55" s="64">
        <v>1710</v>
      </c>
      <c r="D55" s="72">
        <v>28</v>
      </c>
      <c r="E55" s="73">
        <v>1.6374</v>
      </c>
      <c r="F55" s="74">
        <v>52</v>
      </c>
      <c r="G55" s="73">
        <v>3.0409000000000002</v>
      </c>
      <c r="H55" s="75">
        <v>580</v>
      </c>
      <c r="I55" s="73">
        <v>33.918100000000003</v>
      </c>
      <c r="J55" s="75">
        <v>153</v>
      </c>
      <c r="K55" s="73">
        <v>8.9474</v>
      </c>
      <c r="L55" s="74">
        <v>784</v>
      </c>
      <c r="M55" s="73">
        <v>45.847999999999999</v>
      </c>
      <c r="N55" s="74">
        <v>20</v>
      </c>
      <c r="O55" s="73">
        <v>1.1696</v>
      </c>
      <c r="P55" s="77">
        <v>93</v>
      </c>
      <c r="Q55" s="69">
        <v>5.4386000000000001</v>
      </c>
      <c r="R55" s="72">
        <v>144</v>
      </c>
      <c r="S55" s="69">
        <v>8.4210999999999991</v>
      </c>
      <c r="T55" s="80">
        <v>2305</v>
      </c>
      <c r="U55" s="70">
        <v>100</v>
      </c>
    </row>
    <row r="56" spans="1:23" s="24" customFormat="1" ht="15" customHeight="1" x14ac:dyDescent="0.2">
      <c r="A56" s="22" t="s">
        <v>2</v>
      </c>
      <c r="B56" s="62" t="s">
        <v>65</v>
      </c>
      <c r="C56" s="39">
        <v>492</v>
      </c>
      <c r="D56" s="40">
        <v>0</v>
      </c>
      <c r="E56" s="42">
        <v>0</v>
      </c>
      <c r="F56" s="44">
        <v>0</v>
      </c>
      <c r="G56" s="42">
        <v>0</v>
      </c>
      <c r="H56" s="44">
        <v>7</v>
      </c>
      <c r="I56" s="42">
        <v>1.4228000000000001</v>
      </c>
      <c r="J56" s="43">
        <v>36</v>
      </c>
      <c r="K56" s="42">
        <v>7.3170999999999999</v>
      </c>
      <c r="L56" s="44">
        <v>434</v>
      </c>
      <c r="M56" s="42">
        <v>88.211399999999998</v>
      </c>
      <c r="N56" s="43">
        <v>0</v>
      </c>
      <c r="O56" s="42">
        <v>0</v>
      </c>
      <c r="P56" s="45">
        <v>15</v>
      </c>
      <c r="Q56" s="41">
        <v>3.0487799999999998</v>
      </c>
      <c r="R56" s="47">
        <v>2</v>
      </c>
      <c r="S56" s="41">
        <v>0.40649999999999997</v>
      </c>
      <c r="T56" s="25">
        <v>720</v>
      </c>
      <c r="U56" s="46">
        <v>100</v>
      </c>
    </row>
    <row r="57" spans="1:23" s="24" customFormat="1" ht="15" customHeight="1" x14ac:dyDescent="0.2">
      <c r="A57" s="22" t="s">
        <v>2</v>
      </c>
      <c r="B57" s="65" t="s">
        <v>66</v>
      </c>
      <c r="C57" s="64">
        <v>4532</v>
      </c>
      <c r="D57" s="72">
        <v>100</v>
      </c>
      <c r="E57" s="73">
        <v>2.2065000000000001</v>
      </c>
      <c r="F57" s="75">
        <v>58</v>
      </c>
      <c r="G57" s="73">
        <v>1.2798</v>
      </c>
      <c r="H57" s="74">
        <v>487</v>
      </c>
      <c r="I57" s="73">
        <v>10.745799999999999</v>
      </c>
      <c r="J57" s="74">
        <v>716</v>
      </c>
      <c r="K57" s="73">
        <v>15.7988</v>
      </c>
      <c r="L57" s="74">
        <v>2982</v>
      </c>
      <c r="M57" s="73">
        <v>65.7988</v>
      </c>
      <c r="N57" s="74">
        <v>3</v>
      </c>
      <c r="O57" s="73">
        <v>6.6199999999999995E-2</v>
      </c>
      <c r="P57" s="77">
        <v>186</v>
      </c>
      <c r="Q57" s="69">
        <v>4.1041499999999997</v>
      </c>
      <c r="R57" s="71">
        <v>174</v>
      </c>
      <c r="S57" s="69">
        <v>3.8393999999999999</v>
      </c>
      <c r="T57" s="80">
        <v>2232</v>
      </c>
      <c r="U57" s="70">
        <v>100</v>
      </c>
    </row>
    <row r="58" spans="1:23" s="24" customFormat="1" ht="15" customHeight="1" thickBot="1" x14ac:dyDescent="0.25">
      <c r="A58" s="22" t="s">
        <v>2</v>
      </c>
      <c r="B58" s="67" t="s">
        <v>67</v>
      </c>
      <c r="C58" s="50">
        <v>686</v>
      </c>
      <c r="D58" s="53">
        <v>39</v>
      </c>
      <c r="E58" s="54">
        <v>5.6851000000000003</v>
      </c>
      <c r="F58" s="55">
        <v>4</v>
      </c>
      <c r="G58" s="54">
        <v>0.58309999999999995</v>
      </c>
      <c r="H58" s="56">
        <v>104</v>
      </c>
      <c r="I58" s="54">
        <v>15.160299999999999</v>
      </c>
      <c r="J58" s="55">
        <v>14</v>
      </c>
      <c r="K58" s="54">
        <v>2.0407999999999999</v>
      </c>
      <c r="L58" s="55">
        <v>509</v>
      </c>
      <c r="M58" s="54">
        <v>74.198300000000003</v>
      </c>
      <c r="N58" s="55">
        <v>1</v>
      </c>
      <c r="O58" s="54">
        <v>0.14580000000000001</v>
      </c>
      <c r="P58" s="79">
        <v>15</v>
      </c>
      <c r="Q58" s="52">
        <v>2.1865899999999998</v>
      </c>
      <c r="R58" s="51">
        <v>12</v>
      </c>
      <c r="S58" s="52">
        <v>1.7493000000000001</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students without disabilities who received ", LOWER(A7), ", ",D68," (",TEXT(E7,"0.0"),"%) were American Indian or Alaska Native.")</f>
        <v>NOTE: Table reads (for US): Of all 147,193 public school students without disabilities who received referral to law enforcement, 2,752 (1.9%)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6" t="s">
        <v>75</v>
      </c>
      <c r="C61" s="106"/>
      <c r="D61" s="106"/>
      <c r="E61" s="106"/>
      <c r="F61" s="106"/>
      <c r="G61" s="106"/>
      <c r="H61" s="106"/>
      <c r="I61" s="106"/>
      <c r="J61" s="106"/>
      <c r="K61" s="106"/>
      <c r="L61" s="106"/>
      <c r="M61" s="106"/>
      <c r="N61" s="106"/>
      <c r="O61" s="106"/>
      <c r="P61" s="106"/>
      <c r="Q61" s="106"/>
      <c r="R61" s="106"/>
      <c r="S61" s="106"/>
      <c r="T61" s="106"/>
      <c r="U61" s="106"/>
      <c r="V61" s="106"/>
      <c r="W61" s="106"/>
    </row>
    <row r="62" spans="1:23" s="35" customFormat="1" ht="14.1" customHeight="1" x14ac:dyDescent="0.2">
      <c r="A62" s="38"/>
      <c r="B62" s="106" t="s">
        <v>76</v>
      </c>
      <c r="C62" s="106"/>
      <c r="D62" s="106"/>
      <c r="E62" s="106"/>
      <c r="F62" s="106"/>
      <c r="G62" s="106"/>
      <c r="H62" s="106"/>
      <c r="I62" s="106"/>
      <c r="J62" s="106"/>
      <c r="K62" s="106"/>
      <c r="L62" s="106"/>
      <c r="M62" s="106"/>
      <c r="N62" s="106"/>
      <c r="O62" s="106"/>
      <c r="P62" s="106"/>
      <c r="Q62" s="106"/>
      <c r="R62" s="106"/>
      <c r="S62" s="106"/>
      <c r="T62" s="106"/>
      <c r="U62" s="106"/>
      <c r="V62" s="106"/>
      <c r="W62" s="106"/>
    </row>
    <row r="64" spans="1:23" ht="15" customHeight="1" x14ac:dyDescent="0.2">
      <c r="B64" s="58"/>
      <c r="C64" s="59" t="str">
        <f>IF(ISTEXT(C7),LEFT(C7,3),TEXT(C7,"#,##0"))</f>
        <v>147,193</v>
      </c>
      <c r="D64" s="59" t="str">
        <f>IF(ISTEXT(D7),LEFT(D7,3),TEXT(D7,"#,##0"))</f>
        <v>2,752</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ht="15" customHeight="1" x14ac:dyDescent="0.2">
      <c r="A68" s="38"/>
      <c r="C68" s="84" t="str">
        <f>IF(ISTEXT(C7),LEFT(C7,3),TEXT(C7,"#,##0"))</f>
        <v>147,193</v>
      </c>
      <c r="D68" s="84" t="str">
        <f>IF(ISTEXT(D7),LEFT(D7,3),TEXT(D7,"#,##0"))</f>
        <v>2,752</v>
      </c>
    </row>
  </sheetData>
  <mergeCells count="16">
    <mergeCell ref="B62:W62"/>
    <mergeCell ref="B4:B5"/>
    <mergeCell ref="C4:C5"/>
    <mergeCell ref="D4:Q4"/>
    <mergeCell ref="T4:T5"/>
    <mergeCell ref="U4:U5"/>
    <mergeCell ref="N5:O5"/>
    <mergeCell ref="P5:Q5"/>
    <mergeCell ref="R4:S5"/>
    <mergeCell ref="B2:W2"/>
    <mergeCell ref="B61:W61"/>
    <mergeCell ref="D5:E5"/>
    <mergeCell ref="F5:G5"/>
    <mergeCell ref="H5:I5"/>
    <mergeCell ref="J5:K5"/>
    <mergeCell ref="L5:M5"/>
  </mergeCells>
  <printOptions horizontalCentered="1"/>
  <pageMargins left="0.25" right="0.25" top="0.75" bottom="0.75" header="0.3" footer="0.3"/>
  <pageSetup scale="46" orientation="landscape" horizontalDpi="2400" verticalDpi="24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69"/>
  <sheetViews>
    <sheetView showGridLines="0" zoomScale="80" zoomScaleNormal="80" workbookViewId="0"/>
  </sheetViews>
  <sheetFormatPr defaultColWidth="10.140625" defaultRowHeight="14.25" x14ac:dyDescent="0.2"/>
  <cols>
    <col min="1" max="1" width="3.42578125" style="36" customWidth="1"/>
    <col min="2" max="2" width="18.2851562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5" t="str">
        <f>CONCATENATE("Number and percentage of public school male students without disabilities receiving ",LOWER(A7), " by race/ethnicity and English proficiency, by state: School Year 2015-16")</f>
        <v>Number and percentage of public school male students without disabilities receiving referral to law enforcement by race/ethnicity and English proficiency, by state: School Year 2015-16</v>
      </c>
      <c r="C2" s="85"/>
      <c r="D2" s="85"/>
      <c r="E2" s="85"/>
      <c r="F2" s="85"/>
      <c r="G2" s="85"/>
      <c r="H2" s="85"/>
      <c r="I2" s="85"/>
      <c r="J2" s="85"/>
      <c r="K2" s="85"/>
      <c r="L2" s="85"/>
      <c r="M2" s="85"/>
      <c r="N2" s="85"/>
      <c r="O2" s="85"/>
      <c r="P2" s="85"/>
      <c r="Q2" s="85"/>
      <c r="R2" s="85"/>
      <c r="S2" s="85"/>
      <c r="T2" s="85"/>
      <c r="U2" s="85"/>
      <c r="V2" s="85"/>
      <c r="W2" s="85"/>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8" t="s">
        <v>0</v>
      </c>
      <c r="C4" s="90" t="s">
        <v>86</v>
      </c>
      <c r="D4" s="103" t="s">
        <v>85</v>
      </c>
      <c r="E4" s="104"/>
      <c r="F4" s="104"/>
      <c r="G4" s="104"/>
      <c r="H4" s="104"/>
      <c r="I4" s="104"/>
      <c r="J4" s="104"/>
      <c r="K4" s="104"/>
      <c r="L4" s="104"/>
      <c r="M4" s="104"/>
      <c r="N4" s="104"/>
      <c r="O4" s="104"/>
      <c r="P4" s="104"/>
      <c r="Q4" s="105"/>
      <c r="R4" s="92" t="s">
        <v>84</v>
      </c>
      <c r="S4" s="93"/>
      <c r="T4" s="86" t="s">
        <v>68</v>
      </c>
      <c r="U4" s="96" t="s">
        <v>5</v>
      </c>
    </row>
    <row r="5" spans="1:23" s="12" customFormat="1" ht="24.95" customHeight="1" x14ac:dyDescent="0.2">
      <c r="A5" s="11"/>
      <c r="B5" s="89"/>
      <c r="C5" s="91"/>
      <c r="D5" s="98" t="s">
        <v>6</v>
      </c>
      <c r="E5" s="99"/>
      <c r="F5" s="100" t="s">
        <v>7</v>
      </c>
      <c r="G5" s="99"/>
      <c r="H5" s="101" t="s">
        <v>8</v>
      </c>
      <c r="I5" s="99"/>
      <c r="J5" s="101" t="s">
        <v>9</v>
      </c>
      <c r="K5" s="99"/>
      <c r="L5" s="101" t="s">
        <v>10</v>
      </c>
      <c r="M5" s="99"/>
      <c r="N5" s="101" t="s">
        <v>11</v>
      </c>
      <c r="O5" s="99"/>
      <c r="P5" s="101" t="s">
        <v>12</v>
      </c>
      <c r="Q5" s="102"/>
      <c r="R5" s="94"/>
      <c r="S5" s="95"/>
      <c r="T5" s="87"/>
      <c r="U5" s="97"/>
    </row>
    <row r="6" spans="1:23" s="12" customFormat="1" ht="15" customHeight="1" thickBot="1" x14ac:dyDescent="0.25">
      <c r="A6" s="11"/>
      <c r="B6" s="13"/>
      <c r="C6" s="14"/>
      <c r="D6" s="15" t="s">
        <v>13</v>
      </c>
      <c r="E6" s="17" t="s">
        <v>15</v>
      </c>
      <c r="F6" s="18" t="s">
        <v>13</v>
      </c>
      <c r="G6" s="17" t="s">
        <v>15</v>
      </c>
      <c r="H6" s="18" t="s">
        <v>13</v>
      </c>
      <c r="I6" s="17" t="s">
        <v>15</v>
      </c>
      <c r="J6" s="18" t="s">
        <v>13</v>
      </c>
      <c r="K6" s="17" t="s">
        <v>15</v>
      </c>
      <c r="L6" s="18" t="s">
        <v>13</v>
      </c>
      <c r="M6" s="17" t="s">
        <v>15</v>
      </c>
      <c r="N6" s="18" t="s">
        <v>13</v>
      </c>
      <c r="O6" s="17" t="s">
        <v>15</v>
      </c>
      <c r="P6" s="18" t="s">
        <v>13</v>
      </c>
      <c r="Q6" s="19" t="s">
        <v>15</v>
      </c>
      <c r="R6" s="18" t="s">
        <v>13</v>
      </c>
      <c r="S6" s="16" t="s">
        <v>83</v>
      </c>
      <c r="T6" s="20"/>
      <c r="U6" s="21"/>
    </row>
    <row r="7" spans="1:23" s="24" customFormat="1" ht="15" customHeight="1" x14ac:dyDescent="0.2">
      <c r="A7" s="22" t="s">
        <v>16</v>
      </c>
      <c r="B7" s="63" t="s">
        <v>1</v>
      </c>
      <c r="C7" s="64">
        <v>97826</v>
      </c>
      <c r="D7" s="72">
        <v>1664</v>
      </c>
      <c r="E7" s="73">
        <v>1.7010000000000001</v>
      </c>
      <c r="F7" s="74">
        <v>1791</v>
      </c>
      <c r="G7" s="73">
        <v>1.8308</v>
      </c>
      <c r="H7" s="74">
        <v>25787</v>
      </c>
      <c r="I7" s="73">
        <v>26.360099999999999</v>
      </c>
      <c r="J7" s="74">
        <v>27202</v>
      </c>
      <c r="K7" s="73">
        <v>27.8065</v>
      </c>
      <c r="L7" s="74">
        <v>37370</v>
      </c>
      <c r="M7" s="73">
        <v>38.200499999999998</v>
      </c>
      <c r="N7" s="75">
        <v>382</v>
      </c>
      <c r="O7" s="73">
        <v>0.39050000000000001</v>
      </c>
      <c r="P7" s="76">
        <v>3630</v>
      </c>
      <c r="Q7" s="69">
        <v>3.7106699999999999</v>
      </c>
      <c r="R7" s="68">
        <v>6843</v>
      </c>
      <c r="S7" s="69">
        <v>6.9950999999999999</v>
      </c>
      <c r="T7" s="80">
        <v>96360</v>
      </c>
      <c r="U7" s="70">
        <v>99.965000000000003</v>
      </c>
    </row>
    <row r="8" spans="1:23" s="24" customFormat="1" ht="15" customHeight="1" x14ac:dyDescent="0.2">
      <c r="A8" s="22" t="s">
        <v>2</v>
      </c>
      <c r="B8" s="62" t="s">
        <v>18</v>
      </c>
      <c r="C8" s="39">
        <v>967</v>
      </c>
      <c r="D8" s="40">
        <v>10</v>
      </c>
      <c r="E8" s="42">
        <v>1.0341</v>
      </c>
      <c r="F8" s="44">
        <v>7</v>
      </c>
      <c r="G8" s="42">
        <v>0.72389999999999999</v>
      </c>
      <c r="H8" s="43">
        <v>34</v>
      </c>
      <c r="I8" s="42">
        <v>3.516</v>
      </c>
      <c r="J8" s="44">
        <v>483</v>
      </c>
      <c r="K8" s="42">
        <v>49.948300000000003</v>
      </c>
      <c r="L8" s="44">
        <v>421</v>
      </c>
      <c r="M8" s="42">
        <v>43.536700000000003</v>
      </c>
      <c r="N8" s="44">
        <v>1</v>
      </c>
      <c r="O8" s="42">
        <v>0.10340000000000001</v>
      </c>
      <c r="P8" s="48">
        <v>11</v>
      </c>
      <c r="Q8" s="41">
        <v>1.13754</v>
      </c>
      <c r="R8" s="40">
        <v>25</v>
      </c>
      <c r="S8" s="41">
        <v>2.5853000000000002</v>
      </c>
      <c r="T8" s="25">
        <v>1400</v>
      </c>
      <c r="U8" s="46">
        <v>100</v>
      </c>
    </row>
    <row r="9" spans="1:23" s="24" customFormat="1" ht="15" customHeight="1" x14ac:dyDescent="0.2">
      <c r="A9" s="22" t="s">
        <v>2</v>
      </c>
      <c r="B9" s="65" t="s">
        <v>17</v>
      </c>
      <c r="C9" s="64">
        <v>177</v>
      </c>
      <c r="D9" s="72">
        <v>80</v>
      </c>
      <c r="E9" s="73">
        <v>45.197699999999998</v>
      </c>
      <c r="F9" s="74">
        <v>4</v>
      </c>
      <c r="G9" s="73">
        <v>2.2599</v>
      </c>
      <c r="H9" s="74">
        <v>7</v>
      </c>
      <c r="I9" s="73">
        <v>3.9548000000000001</v>
      </c>
      <c r="J9" s="75">
        <v>11</v>
      </c>
      <c r="K9" s="73">
        <v>6.2146999999999997</v>
      </c>
      <c r="L9" s="75">
        <v>63</v>
      </c>
      <c r="M9" s="73">
        <v>35.593200000000003</v>
      </c>
      <c r="N9" s="74">
        <v>4</v>
      </c>
      <c r="O9" s="73">
        <v>2.2599</v>
      </c>
      <c r="P9" s="77">
        <v>8</v>
      </c>
      <c r="Q9" s="69">
        <v>4.5197700000000003</v>
      </c>
      <c r="R9" s="71">
        <v>32</v>
      </c>
      <c r="S9" s="69">
        <v>18.0791</v>
      </c>
      <c r="T9" s="80">
        <v>503</v>
      </c>
      <c r="U9" s="70">
        <v>100</v>
      </c>
    </row>
    <row r="10" spans="1:23" s="24" customFormat="1" ht="15" customHeight="1" x14ac:dyDescent="0.2">
      <c r="A10" s="22" t="s">
        <v>2</v>
      </c>
      <c r="B10" s="62" t="s">
        <v>20</v>
      </c>
      <c r="C10" s="39">
        <v>2353</v>
      </c>
      <c r="D10" s="47">
        <v>279</v>
      </c>
      <c r="E10" s="42">
        <v>11.857200000000001</v>
      </c>
      <c r="F10" s="44">
        <v>20</v>
      </c>
      <c r="G10" s="42">
        <v>0.85</v>
      </c>
      <c r="H10" s="43">
        <v>1248</v>
      </c>
      <c r="I10" s="42">
        <v>53.038699999999999</v>
      </c>
      <c r="J10" s="44">
        <v>194</v>
      </c>
      <c r="K10" s="42">
        <v>8.2447999999999997</v>
      </c>
      <c r="L10" s="43">
        <v>570</v>
      </c>
      <c r="M10" s="42">
        <v>24.224399999999999</v>
      </c>
      <c r="N10" s="43">
        <v>8</v>
      </c>
      <c r="O10" s="42">
        <v>0.34</v>
      </c>
      <c r="P10" s="45">
        <v>34</v>
      </c>
      <c r="Q10" s="41">
        <v>1.44496</v>
      </c>
      <c r="R10" s="47">
        <v>122</v>
      </c>
      <c r="S10" s="41">
        <v>5.1848999999999998</v>
      </c>
      <c r="T10" s="25">
        <v>1977</v>
      </c>
      <c r="U10" s="46">
        <v>100</v>
      </c>
    </row>
    <row r="11" spans="1:23" s="24" customFormat="1" ht="15" customHeight="1" x14ac:dyDescent="0.2">
      <c r="A11" s="22" t="s">
        <v>2</v>
      </c>
      <c r="B11" s="65" t="s">
        <v>19</v>
      </c>
      <c r="C11" s="64">
        <v>746</v>
      </c>
      <c r="D11" s="72">
        <v>4</v>
      </c>
      <c r="E11" s="73">
        <v>0.53620000000000001</v>
      </c>
      <c r="F11" s="75">
        <v>3</v>
      </c>
      <c r="G11" s="73">
        <v>0.40210000000000001</v>
      </c>
      <c r="H11" s="74">
        <v>108</v>
      </c>
      <c r="I11" s="73">
        <v>14.4772</v>
      </c>
      <c r="J11" s="74">
        <v>243</v>
      </c>
      <c r="K11" s="73">
        <v>32.573700000000002</v>
      </c>
      <c r="L11" s="74">
        <v>364</v>
      </c>
      <c r="M11" s="73">
        <v>48.793599999999998</v>
      </c>
      <c r="N11" s="74">
        <v>12</v>
      </c>
      <c r="O11" s="73">
        <v>1.6086</v>
      </c>
      <c r="P11" s="77">
        <v>12</v>
      </c>
      <c r="Q11" s="69">
        <v>1.6085799999999999</v>
      </c>
      <c r="R11" s="71">
        <v>63</v>
      </c>
      <c r="S11" s="69">
        <v>8.4450000000000003</v>
      </c>
      <c r="T11" s="80">
        <v>1092</v>
      </c>
      <c r="U11" s="70">
        <v>100</v>
      </c>
    </row>
    <row r="12" spans="1:23" s="24" customFormat="1" ht="15" customHeight="1" x14ac:dyDescent="0.2">
      <c r="A12" s="22" t="s">
        <v>2</v>
      </c>
      <c r="B12" s="62" t="s">
        <v>21</v>
      </c>
      <c r="C12" s="39">
        <v>12747</v>
      </c>
      <c r="D12" s="40">
        <v>85</v>
      </c>
      <c r="E12" s="42">
        <v>0.66679999999999995</v>
      </c>
      <c r="F12" s="43">
        <v>596</v>
      </c>
      <c r="G12" s="42">
        <v>4.6756000000000002</v>
      </c>
      <c r="H12" s="44">
        <v>7572</v>
      </c>
      <c r="I12" s="42">
        <v>59.402200000000001</v>
      </c>
      <c r="J12" s="44">
        <v>1727</v>
      </c>
      <c r="K12" s="42">
        <v>13.548299999999999</v>
      </c>
      <c r="L12" s="44">
        <v>1995</v>
      </c>
      <c r="M12" s="42">
        <v>15.650700000000001</v>
      </c>
      <c r="N12" s="43">
        <v>81</v>
      </c>
      <c r="O12" s="42">
        <v>0.63539999999999996</v>
      </c>
      <c r="P12" s="48">
        <v>691</v>
      </c>
      <c r="Q12" s="41">
        <v>5.4208800000000004</v>
      </c>
      <c r="R12" s="47">
        <v>1425</v>
      </c>
      <c r="S12" s="41">
        <v>11.1791</v>
      </c>
      <c r="T12" s="25">
        <v>10138</v>
      </c>
      <c r="U12" s="46">
        <v>100</v>
      </c>
    </row>
    <row r="13" spans="1:23" s="24" customFormat="1" ht="15" customHeight="1" x14ac:dyDescent="0.2">
      <c r="A13" s="22" t="s">
        <v>2</v>
      </c>
      <c r="B13" s="65" t="s">
        <v>22</v>
      </c>
      <c r="C13" s="64">
        <v>2595</v>
      </c>
      <c r="D13" s="72">
        <v>22</v>
      </c>
      <c r="E13" s="73">
        <v>0.8478</v>
      </c>
      <c r="F13" s="75">
        <v>39</v>
      </c>
      <c r="G13" s="73">
        <v>1.5028999999999999</v>
      </c>
      <c r="H13" s="74">
        <v>1064</v>
      </c>
      <c r="I13" s="73">
        <v>41.001899999999999</v>
      </c>
      <c r="J13" s="75">
        <v>278</v>
      </c>
      <c r="K13" s="73">
        <v>10.712899999999999</v>
      </c>
      <c r="L13" s="74">
        <v>1099</v>
      </c>
      <c r="M13" s="73">
        <v>42.350700000000003</v>
      </c>
      <c r="N13" s="74">
        <v>3</v>
      </c>
      <c r="O13" s="73">
        <v>0.11559999999999999</v>
      </c>
      <c r="P13" s="76">
        <v>90</v>
      </c>
      <c r="Q13" s="69">
        <v>3.46821</v>
      </c>
      <c r="R13" s="72">
        <v>521</v>
      </c>
      <c r="S13" s="69">
        <v>20.077100000000002</v>
      </c>
      <c r="T13" s="80">
        <v>1868</v>
      </c>
      <c r="U13" s="70">
        <v>100</v>
      </c>
    </row>
    <row r="14" spans="1:23" s="24" customFormat="1" ht="15" customHeight="1" x14ac:dyDescent="0.2">
      <c r="A14" s="22" t="s">
        <v>2</v>
      </c>
      <c r="B14" s="62" t="s">
        <v>23</v>
      </c>
      <c r="C14" s="49">
        <v>926</v>
      </c>
      <c r="D14" s="40">
        <v>4</v>
      </c>
      <c r="E14" s="42">
        <v>0.432</v>
      </c>
      <c r="F14" s="44">
        <v>19</v>
      </c>
      <c r="G14" s="42">
        <v>2.0518000000000001</v>
      </c>
      <c r="H14" s="43">
        <v>263</v>
      </c>
      <c r="I14" s="42">
        <v>28.401700000000002</v>
      </c>
      <c r="J14" s="43">
        <v>235</v>
      </c>
      <c r="K14" s="42">
        <v>25.378</v>
      </c>
      <c r="L14" s="43">
        <v>377</v>
      </c>
      <c r="M14" s="42">
        <v>40.712699999999998</v>
      </c>
      <c r="N14" s="44">
        <v>0</v>
      </c>
      <c r="O14" s="42">
        <v>0</v>
      </c>
      <c r="P14" s="45">
        <v>28</v>
      </c>
      <c r="Q14" s="41">
        <v>3.0237599999999998</v>
      </c>
      <c r="R14" s="47">
        <v>47</v>
      </c>
      <c r="S14" s="41">
        <v>5.0755999999999997</v>
      </c>
      <c r="T14" s="25">
        <v>1238</v>
      </c>
      <c r="U14" s="46">
        <v>100</v>
      </c>
    </row>
    <row r="15" spans="1:23" s="24" customFormat="1" ht="15" customHeight="1" x14ac:dyDescent="0.2">
      <c r="A15" s="22" t="s">
        <v>2</v>
      </c>
      <c r="B15" s="65" t="s">
        <v>25</v>
      </c>
      <c r="C15" s="66">
        <v>633</v>
      </c>
      <c r="D15" s="72">
        <v>3</v>
      </c>
      <c r="E15" s="73">
        <v>0.47389999999999999</v>
      </c>
      <c r="F15" s="74">
        <v>9</v>
      </c>
      <c r="G15" s="73">
        <v>1.4218</v>
      </c>
      <c r="H15" s="74">
        <v>84</v>
      </c>
      <c r="I15" s="73">
        <v>13.270099999999999</v>
      </c>
      <c r="J15" s="75">
        <v>329</v>
      </c>
      <c r="K15" s="73">
        <v>51.974699999999999</v>
      </c>
      <c r="L15" s="74">
        <v>197</v>
      </c>
      <c r="M15" s="73">
        <v>31.121600000000001</v>
      </c>
      <c r="N15" s="75">
        <v>1</v>
      </c>
      <c r="O15" s="73">
        <v>0.158</v>
      </c>
      <c r="P15" s="76">
        <v>10</v>
      </c>
      <c r="Q15" s="69">
        <v>1.57978</v>
      </c>
      <c r="R15" s="71">
        <v>20</v>
      </c>
      <c r="S15" s="69">
        <v>3.1596000000000002</v>
      </c>
      <c r="T15" s="80">
        <v>235</v>
      </c>
      <c r="U15" s="70">
        <v>100</v>
      </c>
    </row>
    <row r="16" spans="1:23" s="24" customFormat="1" ht="15" customHeight="1" x14ac:dyDescent="0.2">
      <c r="A16" s="22" t="s">
        <v>2</v>
      </c>
      <c r="B16" s="62" t="s">
        <v>24</v>
      </c>
      <c r="C16" s="49">
        <v>64</v>
      </c>
      <c r="D16" s="47">
        <v>0</v>
      </c>
      <c r="E16" s="42">
        <v>0</v>
      </c>
      <c r="F16" s="43">
        <v>0</v>
      </c>
      <c r="G16" s="42">
        <v>0</v>
      </c>
      <c r="H16" s="44">
        <v>8</v>
      </c>
      <c r="I16" s="42">
        <v>12.5</v>
      </c>
      <c r="J16" s="43">
        <v>56</v>
      </c>
      <c r="K16" s="42">
        <v>87.5</v>
      </c>
      <c r="L16" s="44">
        <v>0</v>
      </c>
      <c r="M16" s="42">
        <v>0</v>
      </c>
      <c r="N16" s="43">
        <v>0</v>
      </c>
      <c r="O16" s="42">
        <v>0</v>
      </c>
      <c r="P16" s="45">
        <v>0</v>
      </c>
      <c r="Q16" s="41">
        <v>0</v>
      </c>
      <c r="R16" s="40">
        <v>8</v>
      </c>
      <c r="S16" s="41">
        <v>12.5</v>
      </c>
      <c r="T16" s="25">
        <v>221</v>
      </c>
      <c r="U16" s="46">
        <v>100</v>
      </c>
    </row>
    <row r="17" spans="1:21" s="24" customFormat="1" ht="15" customHeight="1" x14ac:dyDescent="0.2">
      <c r="A17" s="22" t="s">
        <v>2</v>
      </c>
      <c r="B17" s="65" t="s">
        <v>26</v>
      </c>
      <c r="C17" s="64">
        <v>8654</v>
      </c>
      <c r="D17" s="72">
        <v>36</v>
      </c>
      <c r="E17" s="73">
        <v>0.41599999999999998</v>
      </c>
      <c r="F17" s="75">
        <v>76</v>
      </c>
      <c r="G17" s="73">
        <v>0.87819999999999998</v>
      </c>
      <c r="H17" s="74">
        <v>1917</v>
      </c>
      <c r="I17" s="73">
        <v>22.151599999999998</v>
      </c>
      <c r="J17" s="75">
        <v>3338</v>
      </c>
      <c r="K17" s="73">
        <v>38.571800000000003</v>
      </c>
      <c r="L17" s="75">
        <v>2965</v>
      </c>
      <c r="M17" s="73">
        <v>34.261600000000001</v>
      </c>
      <c r="N17" s="75">
        <v>7</v>
      </c>
      <c r="O17" s="73">
        <v>8.09E-2</v>
      </c>
      <c r="P17" s="77">
        <v>315</v>
      </c>
      <c r="Q17" s="69">
        <v>3.6399400000000002</v>
      </c>
      <c r="R17" s="72">
        <v>462</v>
      </c>
      <c r="S17" s="69">
        <v>5.3385999999999996</v>
      </c>
      <c r="T17" s="80">
        <v>3952</v>
      </c>
      <c r="U17" s="70">
        <v>100</v>
      </c>
    </row>
    <row r="18" spans="1:21" s="24" customFormat="1" ht="15" customHeight="1" x14ac:dyDescent="0.2">
      <c r="A18" s="22" t="s">
        <v>2</v>
      </c>
      <c r="B18" s="62" t="s">
        <v>27</v>
      </c>
      <c r="C18" s="39">
        <v>2954</v>
      </c>
      <c r="D18" s="47">
        <v>10</v>
      </c>
      <c r="E18" s="42">
        <v>0.33850000000000002</v>
      </c>
      <c r="F18" s="44">
        <v>29</v>
      </c>
      <c r="G18" s="42">
        <v>0.98170000000000002</v>
      </c>
      <c r="H18" s="44">
        <v>277</v>
      </c>
      <c r="I18" s="42">
        <v>9.3771000000000004</v>
      </c>
      <c r="J18" s="44">
        <v>1659</v>
      </c>
      <c r="K18" s="42">
        <v>56.161099999999998</v>
      </c>
      <c r="L18" s="44">
        <v>868</v>
      </c>
      <c r="M18" s="42">
        <v>29.383900000000001</v>
      </c>
      <c r="N18" s="44">
        <v>6</v>
      </c>
      <c r="O18" s="42">
        <v>0.2031</v>
      </c>
      <c r="P18" s="45">
        <v>105</v>
      </c>
      <c r="Q18" s="41">
        <v>3.5545</v>
      </c>
      <c r="R18" s="47">
        <v>66</v>
      </c>
      <c r="S18" s="41">
        <v>2.2343000000000002</v>
      </c>
      <c r="T18" s="25">
        <v>2407</v>
      </c>
      <c r="U18" s="46">
        <v>100</v>
      </c>
    </row>
    <row r="19" spans="1:21" s="24" customFormat="1" ht="15" customHeight="1" x14ac:dyDescent="0.2">
      <c r="A19" s="22" t="s">
        <v>2</v>
      </c>
      <c r="B19" s="65" t="s">
        <v>28</v>
      </c>
      <c r="C19" s="64">
        <v>277</v>
      </c>
      <c r="D19" s="72">
        <v>2</v>
      </c>
      <c r="E19" s="73">
        <v>0.72199999999999998</v>
      </c>
      <c r="F19" s="74">
        <v>67</v>
      </c>
      <c r="G19" s="73">
        <v>24.1877</v>
      </c>
      <c r="H19" s="74">
        <v>16</v>
      </c>
      <c r="I19" s="73">
        <v>5.7762000000000002</v>
      </c>
      <c r="J19" s="74">
        <v>5</v>
      </c>
      <c r="K19" s="73">
        <v>1.8050999999999999</v>
      </c>
      <c r="L19" s="74">
        <v>31</v>
      </c>
      <c r="M19" s="73">
        <v>11.1913</v>
      </c>
      <c r="N19" s="74">
        <v>135</v>
      </c>
      <c r="O19" s="73">
        <v>48.736499999999999</v>
      </c>
      <c r="P19" s="76">
        <v>21</v>
      </c>
      <c r="Q19" s="69">
        <v>7.5812299999999997</v>
      </c>
      <c r="R19" s="72">
        <v>58</v>
      </c>
      <c r="S19" s="69">
        <v>20.938600000000001</v>
      </c>
      <c r="T19" s="80">
        <v>290</v>
      </c>
      <c r="U19" s="70">
        <v>100</v>
      </c>
    </row>
    <row r="20" spans="1:21" s="24" customFormat="1" ht="15" customHeight="1" x14ac:dyDescent="0.2">
      <c r="A20" s="22" t="s">
        <v>2</v>
      </c>
      <c r="B20" s="62" t="s">
        <v>30</v>
      </c>
      <c r="C20" s="49">
        <v>455</v>
      </c>
      <c r="D20" s="47">
        <v>23</v>
      </c>
      <c r="E20" s="42">
        <v>5.0548999999999999</v>
      </c>
      <c r="F20" s="43">
        <v>3</v>
      </c>
      <c r="G20" s="42">
        <v>0.6593</v>
      </c>
      <c r="H20" s="44">
        <v>89</v>
      </c>
      <c r="I20" s="42">
        <v>19.560400000000001</v>
      </c>
      <c r="J20" s="43">
        <v>6</v>
      </c>
      <c r="K20" s="42">
        <v>1.3187</v>
      </c>
      <c r="L20" s="43">
        <v>311</v>
      </c>
      <c r="M20" s="42">
        <v>68.351600000000005</v>
      </c>
      <c r="N20" s="43">
        <v>3</v>
      </c>
      <c r="O20" s="42">
        <v>0.6593</v>
      </c>
      <c r="P20" s="45">
        <v>20</v>
      </c>
      <c r="Q20" s="41">
        <v>4.3956</v>
      </c>
      <c r="R20" s="47">
        <v>10</v>
      </c>
      <c r="S20" s="41">
        <v>2.1978</v>
      </c>
      <c r="T20" s="25">
        <v>720</v>
      </c>
      <c r="U20" s="46">
        <v>100</v>
      </c>
    </row>
    <row r="21" spans="1:21" s="24" customFormat="1" ht="15" customHeight="1" x14ac:dyDescent="0.2">
      <c r="A21" s="22" t="s">
        <v>2</v>
      </c>
      <c r="B21" s="65" t="s">
        <v>31</v>
      </c>
      <c r="C21" s="64">
        <v>3443</v>
      </c>
      <c r="D21" s="71">
        <v>15</v>
      </c>
      <c r="E21" s="73">
        <v>0.43569999999999998</v>
      </c>
      <c r="F21" s="74">
        <v>65</v>
      </c>
      <c r="G21" s="73">
        <v>1.8878999999999999</v>
      </c>
      <c r="H21" s="75">
        <v>1112</v>
      </c>
      <c r="I21" s="73">
        <v>32.297400000000003</v>
      </c>
      <c r="J21" s="74">
        <v>1094</v>
      </c>
      <c r="K21" s="73">
        <v>31.7746</v>
      </c>
      <c r="L21" s="74">
        <v>1073</v>
      </c>
      <c r="M21" s="73">
        <v>31.1647</v>
      </c>
      <c r="N21" s="74">
        <v>2</v>
      </c>
      <c r="O21" s="73">
        <v>5.8099999999999999E-2</v>
      </c>
      <c r="P21" s="77">
        <v>82</v>
      </c>
      <c r="Q21" s="69">
        <v>2.38164</v>
      </c>
      <c r="R21" s="72">
        <v>200</v>
      </c>
      <c r="S21" s="69">
        <v>5.8089000000000004</v>
      </c>
      <c r="T21" s="80">
        <v>4081</v>
      </c>
      <c r="U21" s="70">
        <v>99.73</v>
      </c>
    </row>
    <row r="22" spans="1:21" s="24" customFormat="1" ht="15" customHeight="1" x14ac:dyDescent="0.2">
      <c r="A22" s="22" t="s">
        <v>2</v>
      </c>
      <c r="B22" s="62" t="s">
        <v>32</v>
      </c>
      <c r="C22" s="39">
        <v>1206</v>
      </c>
      <c r="D22" s="40">
        <v>2</v>
      </c>
      <c r="E22" s="42">
        <v>0.1658</v>
      </c>
      <c r="F22" s="43">
        <v>4</v>
      </c>
      <c r="G22" s="42">
        <v>0.33169999999999999</v>
      </c>
      <c r="H22" s="43">
        <v>83</v>
      </c>
      <c r="I22" s="42">
        <v>6.8822999999999999</v>
      </c>
      <c r="J22" s="44">
        <v>259</v>
      </c>
      <c r="K22" s="42">
        <v>21.475999999999999</v>
      </c>
      <c r="L22" s="44">
        <v>792</v>
      </c>
      <c r="M22" s="42">
        <v>65.671599999999998</v>
      </c>
      <c r="N22" s="44">
        <v>0</v>
      </c>
      <c r="O22" s="42">
        <v>0</v>
      </c>
      <c r="P22" s="48">
        <v>66</v>
      </c>
      <c r="Q22" s="41">
        <v>5.4726400000000002</v>
      </c>
      <c r="R22" s="47">
        <v>32</v>
      </c>
      <c r="S22" s="41">
        <v>2.6534</v>
      </c>
      <c r="T22" s="25">
        <v>1879</v>
      </c>
      <c r="U22" s="46">
        <v>100</v>
      </c>
    </row>
    <row r="23" spans="1:21" s="24" customFormat="1" ht="15" customHeight="1" x14ac:dyDescent="0.2">
      <c r="A23" s="22" t="s">
        <v>2</v>
      </c>
      <c r="B23" s="65" t="s">
        <v>29</v>
      </c>
      <c r="C23" s="64">
        <v>1255</v>
      </c>
      <c r="D23" s="72">
        <v>7</v>
      </c>
      <c r="E23" s="73">
        <v>0.55779999999999996</v>
      </c>
      <c r="F23" s="74">
        <v>17</v>
      </c>
      <c r="G23" s="73">
        <v>1.3546</v>
      </c>
      <c r="H23" s="74">
        <v>121</v>
      </c>
      <c r="I23" s="73">
        <v>9.6414000000000009</v>
      </c>
      <c r="J23" s="74">
        <v>175</v>
      </c>
      <c r="K23" s="73">
        <v>13.9442</v>
      </c>
      <c r="L23" s="74">
        <v>880</v>
      </c>
      <c r="M23" s="73">
        <v>70.119500000000002</v>
      </c>
      <c r="N23" s="74">
        <v>5</v>
      </c>
      <c r="O23" s="73">
        <v>0.39839999999999998</v>
      </c>
      <c r="P23" s="77">
        <v>50</v>
      </c>
      <c r="Q23" s="69">
        <v>3.9840599999999999</v>
      </c>
      <c r="R23" s="71">
        <v>43</v>
      </c>
      <c r="S23" s="69">
        <v>3.4262999999999999</v>
      </c>
      <c r="T23" s="80">
        <v>1365</v>
      </c>
      <c r="U23" s="70">
        <v>100</v>
      </c>
    </row>
    <row r="24" spans="1:21" s="24" customFormat="1" ht="15" customHeight="1" x14ac:dyDescent="0.2">
      <c r="A24" s="22" t="s">
        <v>2</v>
      </c>
      <c r="B24" s="62" t="s">
        <v>33</v>
      </c>
      <c r="C24" s="39">
        <v>881</v>
      </c>
      <c r="D24" s="47">
        <v>11</v>
      </c>
      <c r="E24" s="42">
        <v>1.2485999999999999</v>
      </c>
      <c r="F24" s="44">
        <v>10</v>
      </c>
      <c r="G24" s="42">
        <v>1.1351</v>
      </c>
      <c r="H24" s="43">
        <v>150</v>
      </c>
      <c r="I24" s="42">
        <v>17.0261</v>
      </c>
      <c r="J24" s="44">
        <v>178</v>
      </c>
      <c r="K24" s="42">
        <v>20.2043</v>
      </c>
      <c r="L24" s="44">
        <v>487</v>
      </c>
      <c r="M24" s="42">
        <v>55.278100000000002</v>
      </c>
      <c r="N24" s="44">
        <v>0</v>
      </c>
      <c r="O24" s="42">
        <v>0</v>
      </c>
      <c r="P24" s="48">
        <v>45</v>
      </c>
      <c r="Q24" s="41">
        <v>5.1078299999999999</v>
      </c>
      <c r="R24" s="47">
        <v>66</v>
      </c>
      <c r="S24" s="41">
        <v>7.4915000000000003</v>
      </c>
      <c r="T24" s="25">
        <v>1356</v>
      </c>
      <c r="U24" s="46">
        <v>99.778999999999996</v>
      </c>
    </row>
    <row r="25" spans="1:21" s="24" customFormat="1" ht="15" customHeight="1" x14ac:dyDescent="0.2">
      <c r="A25" s="22" t="s">
        <v>2</v>
      </c>
      <c r="B25" s="65" t="s">
        <v>34</v>
      </c>
      <c r="C25" s="66">
        <v>511</v>
      </c>
      <c r="D25" s="72">
        <v>2</v>
      </c>
      <c r="E25" s="73">
        <v>0.39140000000000003</v>
      </c>
      <c r="F25" s="74">
        <v>6</v>
      </c>
      <c r="G25" s="73">
        <v>1.1741999999999999</v>
      </c>
      <c r="H25" s="74">
        <v>47</v>
      </c>
      <c r="I25" s="73">
        <v>9.1976999999999993</v>
      </c>
      <c r="J25" s="74">
        <v>141</v>
      </c>
      <c r="K25" s="73">
        <v>27.593</v>
      </c>
      <c r="L25" s="75">
        <v>303</v>
      </c>
      <c r="M25" s="73">
        <v>59.295499999999997</v>
      </c>
      <c r="N25" s="74">
        <v>0</v>
      </c>
      <c r="O25" s="73">
        <v>0</v>
      </c>
      <c r="P25" s="77">
        <v>12</v>
      </c>
      <c r="Q25" s="69">
        <v>2.3483399999999999</v>
      </c>
      <c r="R25" s="72">
        <v>24</v>
      </c>
      <c r="S25" s="69">
        <v>4.6966999999999999</v>
      </c>
      <c r="T25" s="80">
        <v>1407</v>
      </c>
      <c r="U25" s="70">
        <v>100</v>
      </c>
    </row>
    <row r="26" spans="1:21" s="24" customFormat="1" ht="15" customHeight="1" x14ac:dyDescent="0.2">
      <c r="A26" s="22" t="s">
        <v>2</v>
      </c>
      <c r="B26" s="62" t="s">
        <v>35</v>
      </c>
      <c r="C26" s="39">
        <v>655</v>
      </c>
      <c r="D26" s="40">
        <v>11</v>
      </c>
      <c r="E26" s="42">
        <v>1.6794</v>
      </c>
      <c r="F26" s="43">
        <v>1</v>
      </c>
      <c r="G26" s="42">
        <v>0.1527</v>
      </c>
      <c r="H26" s="43">
        <v>26</v>
      </c>
      <c r="I26" s="42">
        <v>3.9695</v>
      </c>
      <c r="J26" s="44">
        <v>393</v>
      </c>
      <c r="K26" s="42">
        <v>60</v>
      </c>
      <c r="L26" s="44">
        <v>210</v>
      </c>
      <c r="M26" s="42">
        <v>32.061100000000003</v>
      </c>
      <c r="N26" s="43">
        <v>0</v>
      </c>
      <c r="O26" s="42">
        <v>0</v>
      </c>
      <c r="P26" s="48">
        <v>14</v>
      </c>
      <c r="Q26" s="41">
        <v>2.1374</v>
      </c>
      <c r="R26" s="40">
        <v>14</v>
      </c>
      <c r="S26" s="41">
        <v>2.1374</v>
      </c>
      <c r="T26" s="25">
        <v>1367</v>
      </c>
      <c r="U26" s="46">
        <v>100</v>
      </c>
    </row>
    <row r="27" spans="1:21" s="24" customFormat="1" ht="15" customHeight="1" x14ac:dyDescent="0.2">
      <c r="A27" s="22" t="s">
        <v>2</v>
      </c>
      <c r="B27" s="65" t="s">
        <v>38</v>
      </c>
      <c r="C27" s="66">
        <v>336</v>
      </c>
      <c r="D27" s="71">
        <v>1</v>
      </c>
      <c r="E27" s="73">
        <v>0.29759999999999998</v>
      </c>
      <c r="F27" s="74">
        <v>1</v>
      </c>
      <c r="G27" s="73">
        <v>0.29759999999999998</v>
      </c>
      <c r="H27" s="74">
        <v>5</v>
      </c>
      <c r="I27" s="73">
        <v>1.4881</v>
      </c>
      <c r="J27" s="74">
        <v>13</v>
      </c>
      <c r="K27" s="73">
        <v>3.8690000000000002</v>
      </c>
      <c r="L27" s="75">
        <v>313</v>
      </c>
      <c r="M27" s="73">
        <v>93.154799999999994</v>
      </c>
      <c r="N27" s="74">
        <v>0</v>
      </c>
      <c r="O27" s="73">
        <v>0</v>
      </c>
      <c r="P27" s="77">
        <v>3</v>
      </c>
      <c r="Q27" s="69">
        <v>0.89285999999999999</v>
      </c>
      <c r="R27" s="71">
        <v>8</v>
      </c>
      <c r="S27" s="69">
        <v>2.3809999999999998</v>
      </c>
      <c r="T27" s="80">
        <v>589</v>
      </c>
      <c r="U27" s="70">
        <v>100</v>
      </c>
    </row>
    <row r="28" spans="1:21" s="24" customFormat="1" ht="15" customHeight="1" x14ac:dyDescent="0.2">
      <c r="A28" s="22" t="s">
        <v>2</v>
      </c>
      <c r="B28" s="62" t="s">
        <v>37</v>
      </c>
      <c r="C28" s="49">
        <v>1861</v>
      </c>
      <c r="D28" s="47">
        <v>9</v>
      </c>
      <c r="E28" s="42">
        <v>0.48359999999999997</v>
      </c>
      <c r="F28" s="44">
        <v>18</v>
      </c>
      <c r="G28" s="42">
        <v>0.96719999999999995</v>
      </c>
      <c r="H28" s="44">
        <v>375</v>
      </c>
      <c r="I28" s="42">
        <v>20.150500000000001</v>
      </c>
      <c r="J28" s="44">
        <v>1043</v>
      </c>
      <c r="K28" s="42">
        <v>56.045099999999998</v>
      </c>
      <c r="L28" s="43">
        <v>344</v>
      </c>
      <c r="M28" s="42">
        <v>18.4847</v>
      </c>
      <c r="N28" s="44">
        <v>2</v>
      </c>
      <c r="O28" s="42">
        <v>0.1075</v>
      </c>
      <c r="P28" s="45">
        <v>70</v>
      </c>
      <c r="Q28" s="41">
        <v>3.7614200000000002</v>
      </c>
      <c r="R28" s="40">
        <v>167</v>
      </c>
      <c r="S28" s="41">
        <v>8.9736999999999991</v>
      </c>
      <c r="T28" s="25">
        <v>1434</v>
      </c>
      <c r="U28" s="46">
        <v>100</v>
      </c>
    </row>
    <row r="29" spans="1:21" s="24" customFormat="1" ht="15" customHeight="1" x14ac:dyDescent="0.2">
      <c r="A29" s="22" t="s">
        <v>2</v>
      </c>
      <c r="B29" s="65" t="s">
        <v>36</v>
      </c>
      <c r="C29" s="64">
        <v>535</v>
      </c>
      <c r="D29" s="72">
        <v>0</v>
      </c>
      <c r="E29" s="73">
        <v>0</v>
      </c>
      <c r="F29" s="74">
        <v>14</v>
      </c>
      <c r="G29" s="73">
        <v>2.6168</v>
      </c>
      <c r="H29" s="75">
        <v>155</v>
      </c>
      <c r="I29" s="73">
        <v>28.972000000000001</v>
      </c>
      <c r="J29" s="74">
        <v>79</v>
      </c>
      <c r="K29" s="73">
        <v>14.766400000000001</v>
      </c>
      <c r="L29" s="75">
        <v>275</v>
      </c>
      <c r="M29" s="73">
        <v>51.401899999999998</v>
      </c>
      <c r="N29" s="74">
        <v>0</v>
      </c>
      <c r="O29" s="73">
        <v>0</v>
      </c>
      <c r="P29" s="77">
        <v>12</v>
      </c>
      <c r="Q29" s="69">
        <v>2.2429899999999998</v>
      </c>
      <c r="R29" s="72">
        <v>30</v>
      </c>
      <c r="S29" s="69">
        <v>5.6074999999999999</v>
      </c>
      <c r="T29" s="80">
        <v>1873</v>
      </c>
      <c r="U29" s="70">
        <v>100</v>
      </c>
    </row>
    <row r="30" spans="1:21" s="24" customFormat="1" ht="15" customHeight="1" x14ac:dyDescent="0.2">
      <c r="A30" s="22" t="s">
        <v>2</v>
      </c>
      <c r="B30" s="62" t="s">
        <v>39</v>
      </c>
      <c r="C30" s="39">
        <v>1469</v>
      </c>
      <c r="D30" s="47">
        <v>24</v>
      </c>
      <c r="E30" s="42">
        <v>1.6337999999999999</v>
      </c>
      <c r="F30" s="43">
        <v>12</v>
      </c>
      <c r="G30" s="42">
        <v>0.81689999999999996</v>
      </c>
      <c r="H30" s="44">
        <v>93</v>
      </c>
      <c r="I30" s="42">
        <v>6.3308</v>
      </c>
      <c r="J30" s="44">
        <v>387</v>
      </c>
      <c r="K30" s="42">
        <v>26.3445</v>
      </c>
      <c r="L30" s="44">
        <v>909</v>
      </c>
      <c r="M30" s="42">
        <v>61.878799999999998</v>
      </c>
      <c r="N30" s="44">
        <v>1</v>
      </c>
      <c r="O30" s="42">
        <v>6.8099999999999994E-2</v>
      </c>
      <c r="P30" s="45">
        <v>43</v>
      </c>
      <c r="Q30" s="41">
        <v>2.9271600000000002</v>
      </c>
      <c r="R30" s="40">
        <v>36</v>
      </c>
      <c r="S30" s="41">
        <v>2.4506000000000001</v>
      </c>
      <c r="T30" s="25">
        <v>3616</v>
      </c>
      <c r="U30" s="46">
        <v>99.971999999999994</v>
      </c>
    </row>
    <row r="31" spans="1:21" s="24" customFormat="1" ht="15" customHeight="1" x14ac:dyDescent="0.2">
      <c r="A31" s="22" t="s">
        <v>2</v>
      </c>
      <c r="B31" s="65" t="s">
        <v>40</v>
      </c>
      <c r="C31" s="66">
        <v>2232</v>
      </c>
      <c r="D31" s="72">
        <v>72</v>
      </c>
      <c r="E31" s="73">
        <v>3.2258</v>
      </c>
      <c r="F31" s="75">
        <v>105</v>
      </c>
      <c r="G31" s="73">
        <v>4.7042999999999999</v>
      </c>
      <c r="H31" s="74">
        <v>226</v>
      </c>
      <c r="I31" s="73">
        <v>10.125400000000001</v>
      </c>
      <c r="J31" s="75">
        <v>600</v>
      </c>
      <c r="K31" s="73">
        <v>26.881699999999999</v>
      </c>
      <c r="L31" s="74">
        <v>1109</v>
      </c>
      <c r="M31" s="73">
        <v>49.686399999999999</v>
      </c>
      <c r="N31" s="74">
        <v>1</v>
      </c>
      <c r="O31" s="73">
        <v>4.48E-2</v>
      </c>
      <c r="P31" s="76">
        <v>119</v>
      </c>
      <c r="Q31" s="69">
        <v>5.3315400000000004</v>
      </c>
      <c r="R31" s="72">
        <v>187</v>
      </c>
      <c r="S31" s="69">
        <v>8.3780999999999999</v>
      </c>
      <c r="T31" s="80">
        <v>2170</v>
      </c>
      <c r="U31" s="70">
        <v>99.908000000000001</v>
      </c>
    </row>
    <row r="32" spans="1:21" s="24" customFormat="1" ht="15" customHeight="1" x14ac:dyDescent="0.2">
      <c r="A32" s="22" t="s">
        <v>2</v>
      </c>
      <c r="B32" s="62" t="s">
        <v>42</v>
      </c>
      <c r="C32" s="39">
        <v>695</v>
      </c>
      <c r="D32" s="40">
        <v>0</v>
      </c>
      <c r="E32" s="42">
        <v>0</v>
      </c>
      <c r="F32" s="44">
        <v>1</v>
      </c>
      <c r="G32" s="42">
        <v>0.1439</v>
      </c>
      <c r="H32" s="44">
        <v>9</v>
      </c>
      <c r="I32" s="42">
        <v>1.2949999999999999</v>
      </c>
      <c r="J32" s="44">
        <v>439</v>
      </c>
      <c r="K32" s="42">
        <v>63.165500000000002</v>
      </c>
      <c r="L32" s="43">
        <v>244</v>
      </c>
      <c r="M32" s="42">
        <v>35.107900000000001</v>
      </c>
      <c r="N32" s="43">
        <v>0</v>
      </c>
      <c r="O32" s="42">
        <v>0</v>
      </c>
      <c r="P32" s="48">
        <v>2</v>
      </c>
      <c r="Q32" s="41">
        <v>0.28777000000000003</v>
      </c>
      <c r="R32" s="47">
        <v>4</v>
      </c>
      <c r="S32" s="41">
        <v>0.57550000000000001</v>
      </c>
      <c r="T32" s="25">
        <v>978</v>
      </c>
      <c r="U32" s="46">
        <v>100</v>
      </c>
    </row>
    <row r="33" spans="1:21" s="24" customFormat="1" ht="15" customHeight="1" x14ac:dyDescent="0.2">
      <c r="A33" s="22" t="s">
        <v>2</v>
      </c>
      <c r="B33" s="65" t="s">
        <v>41</v>
      </c>
      <c r="C33" s="64">
        <v>2415</v>
      </c>
      <c r="D33" s="71">
        <v>13</v>
      </c>
      <c r="E33" s="73">
        <v>0.5383</v>
      </c>
      <c r="F33" s="74">
        <v>8</v>
      </c>
      <c r="G33" s="73">
        <v>0.33129999999999998</v>
      </c>
      <c r="H33" s="75">
        <v>109</v>
      </c>
      <c r="I33" s="73">
        <v>4.5134999999999996</v>
      </c>
      <c r="J33" s="74">
        <v>815</v>
      </c>
      <c r="K33" s="73">
        <v>33.747399999999999</v>
      </c>
      <c r="L33" s="74">
        <v>1389</v>
      </c>
      <c r="M33" s="73">
        <v>57.515500000000003</v>
      </c>
      <c r="N33" s="75">
        <v>4</v>
      </c>
      <c r="O33" s="73">
        <v>0.1656</v>
      </c>
      <c r="P33" s="77">
        <v>77</v>
      </c>
      <c r="Q33" s="69">
        <v>3.1884100000000002</v>
      </c>
      <c r="R33" s="71">
        <v>34</v>
      </c>
      <c r="S33" s="69">
        <v>1.4078999999999999</v>
      </c>
      <c r="T33" s="80">
        <v>2372</v>
      </c>
      <c r="U33" s="70">
        <v>100</v>
      </c>
    </row>
    <row r="34" spans="1:21" s="24" customFormat="1" ht="15" customHeight="1" x14ac:dyDescent="0.2">
      <c r="A34" s="22" t="s">
        <v>2</v>
      </c>
      <c r="B34" s="62" t="s">
        <v>43</v>
      </c>
      <c r="C34" s="49">
        <v>477</v>
      </c>
      <c r="D34" s="40">
        <v>133</v>
      </c>
      <c r="E34" s="42">
        <v>27.8826</v>
      </c>
      <c r="F34" s="44">
        <v>1</v>
      </c>
      <c r="G34" s="42">
        <v>0.20960000000000001</v>
      </c>
      <c r="H34" s="43">
        <v>17</v>
      </c>
      <c r="I34" s="42">
        <v>3.5638999999999998</v>
      </c>
      <c r="J34" s="44">
        <v>14</v>
      </c>
      <c r="K34" s="42">
        <v>2.9350000000000001</v>
      </c>
      <c r="L34" s="43">
        <v>303</v>
      </c>
      <c r="M34" s="42">
        <v>63.521999999999998</v>
      </c>
      <c r="N34" s="43">
        <v>0</v>
      </c>
      <c r="O34" s="42">
        <v>0</v>
      </c>
      <c r="P34" s="45">
        <v>9</v>
      </c>
      <c r="Q34" s="41">
        <v>1.88679</v>
      </c>
      <c r="R34" s="47">
        <v>3</v>
      </c>
      <c r="S34" s="41">
        <v>0.62890000000000001</v>
      </c>
      <c r="T34" s="25">
        <v>825</v>
      </c>
      <c r="U34" s="46">
        <v>100</v>
      </c>
    </row>
    <row r="35" spans="1:21" s="24" customFormat="1" ht="15" customHeight="1" x14ac:dyDescent="0.2">
      <c r="A35" s="22" t="s">
        <v>2</v>
      </c>
      <c r="B35" s="65" t="s">
        <v>46</v>
      </c>
      <c r="C35" s="66">
        <v>617</v>
      </c>
      <c r="D35" s="71">
        <v>23</v>
      </c>
      <c r="E35" s="73">
        <v>3.7277</v>
      </c>
      <c r="F35" s="74">
        <v>6</v>
      </c>
      <c r="G35" s="73">
        <v>0.97240000000000004</v>
      </c>
      <c r="H35" s="75">
        <v>131</v>
      </c>
      <c r="I35" s="73">
        <v>21.2318</v>
      </c>
      <c r="J35" s="74">
        <v>70</v>
      </c>
      <c r="K35" s="73">
        <v>11.3452</v>
      </c>
      <c r="L35" s="75">
        <v>366</v>
      </c>
      <c r="M35" s="73">
        <v>59.319299999999998</v>
      </c>
      <c r="N35" s="74">
        <v>0</v>
      </c>
      <c r="O35" s="73">
        <v>0</v>
      </c>
      <c r="P35" s="77">
        <v>21</v>
      </c>
      <c r="Q35" s="69">
        <v>3.4035700000000002</v>
      </c>
      <c r="R35" s="71">
        <v>29</v>
      </c>
      <c r="S35" s="69">
        <v>4.7001999999999997</v>
      </c>
      <c r="T35" s="80">
        <v>1064</v>
      </c>
      <c r="U35" s="70">
        <v>100</v>
      </c>
    </row>
    <row r="36" spans="1:21" s="24" customFormat="1" ht="15" customHeight="1" x14ac:dyDescent="0.2">
      <c r="A36" s="22" t="s">
        <v>2</v>
      </c>
      <c r="B36" s="62" t="s">
        <v>50</v>
      </c>
      <c r="C36" s="49">
        <v>1078</v>
      </c>
      <c r="D36" s="47">
        <v>22</v>
      </c>
      <c r="E36" s="42">
        <v>2.0407999999999999</v>
      </c>
      <c r="F36" s="44">
        <v>12</v>
      </c>
      <c r="G36" s="42">
        <v>1.1132</v>
      </c>
      <c r="H36" s="44">
        <v>389</v>
      </c>
      <c r="I36" s="42">
        <v>36.085299999999997</v>
      </c>
      <c r="J36" s="43">
        <v>222</v>
      </c>
      <c r="K36" s="42">
        <v>20.593699999999998</v>
      </c>
      <c r="L36" s="43">
        <v>367</v>
      </c>
      <c r="M36" s="42">
        <v>34.044499999999999</v>
      </c>
      <c r="N36" s="44">
        <v>12</v>
      </c>
      <c r="O36" s="42">
        <v>1.1132</v>
      </c>
      <c r="P36" s="48">
        <v>54</v>
      </c>
      <c r="Q36" s="41">
        <v>5.0092800000000004</v>
      </c>
      <c r="R36" s="47">
        <v>111</v>
      </c>
      <c r="S36" s="41">
        <v>10.296799999999999</v>
      </c>
      <c r="T36" s="25">
        <v>658</v>
      </c>
      <c r="U36" s="46">
        <v>100</v>
      </c>
    </row>
    <row r="37" spans="1:21" s="24" customFormat="1" ht="15" customHeight="1" x14ac:dyDescent="0.2">
      <c r="A37" s="22" t="s">
        <v>2</v>
      </c>
      <c r="B37" s="65" t="s">
        <v>47</v>
      </c>
      <c r="C37" s="64">
        <v>694</v>
      </c>
      <c r="D37" s="72">
        <v>1</v>
      </c>
      <c r="E37" s="73">
        <v>0.14410000000000001</v>
      </c>
      <c r="F37" s="74">
        <v>5</v>
      </c>
      <c r="G37" s="73">
        <v>0.72050000000000003</v>
      </c>
      <c r="H37" s="74">
        <v>14</v>
      </c>
      <c r="I37" s="73">
        <v>2.0173000000000001</v>
      </c>
      <c r="J37" s="74">
        <v>25</v>
      </c>
      <c r="K37" s="73">
        <v>3.6023000000000001</v>
      </c>
      <c r="L37" s="74">
        <v>644</v>
      </c>
      <c r="M37" s="73">
        <v>92.795400000000001</v>
      </c>
      <c r="N37" s="75">
        <v>1</v>
      </c>
      <c r="O37" s="73">
        <v>0.14410000000000001</v>
      </c>
      <c r="P37" s="77">
        <v>4</v>
      </c>
      <c r="Q37" s="69">
        <v>0.57637000000000005</v>
      </c>
      <c r="R37" s="71">
        <v>7</v>
      </c>
      <c r="S37" s="69">
        <v>1.0085999999999999</v>
      </c>
      <c r="T37" s="80">
        <v>483</v>
      </c>
      <c r="U37" s="70">
        <v>100</v>
      </c>
    </row>
    <row r="38" spans="1:21" s="24" customFormat="1" ht="15" customHeight="1" x14ac:dyDescent="0.2">
      <c r="A38" s="22" t="s">
        <v>2</v>
      </c>
      <c r="B38" s="62" t="s">
        <v>48</v>
      </c>
      <c r="C38" s="39">
        <v>1285</v>
      </c>
      <c r="D38" s="40">
        <v>1</v>
      </c>
      <c r="E38" s="42">
        <v>7.7799999999999994E-2</v>
      </c>
      <c r="F38" s="44">
        <v>35</v>
      </c>
      <c r="G38" s="42">
        <v>2.7237</v>
      </c>
      <c r="H38" s="44">
        <v>385</v>
      </c>
      <c r="I38" s="42">
        <v>29.961099999999998</v>
      </c>
      <c r="J38" s="44">
        <v>390</v>
      </c>
      <c r="K38" s="42">
        <v>30.350200000000001</v>
      </c>
      <c r="L38" s="44">
        <v>447</v>
      </c>
      <c r="M38" s="42">
        <v>34.786000000000001</v>
      </c>
      <c r="N38" s="44">
        <v>1</v>
      </c>
      <c r="O38" s="42">
        <v>7.7799999999999994E-2</v>
      </c>
      <c r="P38" s="45">
        <v>26</v>
      </c>
      <c r="Q38" s="41">
        <v>2.0233500000000002</v>
      </c>
      <c r="R38" s="47">
        <v>62</v>
      </c>
      <c r="S38" s="41">
        <v>4.8249000000000004</v>
      </c>
      <c r="T38" s="25">
        <v>2577</v>
      </c>
      <c r="U38" s="46">
        <v>100</v>
      </c>
    </row>
    <row r="39" spans="1:21" s="24" customFormat="1" ht="15" customHeight="1" x14ac:dyDescent="0.2">
      <c r="A39" s="22" t="s">
        <v>2</v>
      </c>
      <c r="B39" s="65" t="s">
        <v>49</v>
      </c>
      <c r="C39" s="64">
        <v>550</v>
      </c>
      <c r="D39" s="71">
        <v>175</v>
      </c>
      <c r="E39" s="73">
        <v>31.818200000000001</v>
      </c>
      <c r="F39" s="74">
        <v>2</v>
      </c>
      <c r="G39" s="73">
        <v>0.36359999999999998</v>
      </c>
      <c r="H39" s="75">
        <v>246</v>
      </c>
      <c r="I39" s="73">
        <v>44.7273</v>
      </c>
      <c r="J39" s="74">
        <v>13</v>
      </c>
      <c r="K39" s="73">
        <v>2.3635999999999999</v>
      </c>
      <c r="L39" s="75">
        <v>111</v>
      </c>
      <c r="M39" s="73">
        <v>20.181799999999999</v>
      </c>
      <c r="N39" s="74">
        <v>1</v>
      </c>
      <c r="O39" s="73">
        <v>0.18179999999999999</v>
      </c>
      <c r="P39" s="77">
        <v>2</v>
      </c>
      <c r="Q39" s="69">
        <v>0.36364000000000002</v>
      </c>
      <c r="R39" s="72">
        <v>112</v>
      </c>
      <c r="S39" s="69">
        <v>20.363600000000002</v>
      </c>
      <c r="T39" s="80">
        <v>880</v>
      </c>
      <c r="U39" s="70">
        <v>100</v>
      </c>
    </row>
    <row r="40" spans="1:21" s="24" customFormat="1" ht="15" customHeight="1" x14ac:dyDescent="0.2">
      <c r="A40" s="22" t="s">
        <v>2</v>
      </c>
      <c r="B40" s="62" t="s">
        <v>51</v>
      </c>
      <c r="C40" s="49">
        <v>2780</v>
      </c>
      <c r="D40" s="40">
        <v>17</v>
      </c>
      <c r="E40" s="42">
        <v>0.61150000000000004</v>
      </c>
      <c r="F40" s="44">
        <v>120</v>
      </c>
      <c r="G40" s="42">
        <v>4.3164999999999996</v>
      </c>
      <c r="H40" s="44">
        <v>609</v>
      </c>
      <c r="I40" s="42">
        <v>21.906500000000001</v>
      </c>
      <c r="J40" s="43">
        <v>901</v>
      </c>
      <c r="K40" s="42">
        <v>32.4101</v>
      </c>
      <c r="L40" s="43">
        <v>1098</v>
      </c>
      <c r="M40" s="42">
        <v>39.496400000000001</v>
      </c>
      <c r="N40" s="44">
        <v>2</v>
      </c>
      <c r="O40" s="42">
        <v>7.1900000000000006E-2</v>
      </c>
      <c r="P40" s="45">
        <v>33</v>
      </c>
      <c r="Q40" s="41">
        <v>1.1870499999999999</v>
      </c>
      <c r="R40" s="47">
        <v>192</v>
      </c>
      <c r="S40" s="41">
        <v>6.9065000000000003</v>
      </c>
      <c r="T40" s="25">
        <v>4916</v>
      </c>
      <c r="U40" s="46">
        <v>99.653999999999996</v>
      </c>
    </row>
    <row r="41" spans="1:21" s="24" customFormat="1" ht="15" customHeight="1" x14ac:dyDescent="0.2">
      <c r="A41" s="22" t="s">
        <v>2</v>
      </c>
      <c r="B41" s="65" t="s">
        <v>44</v>
      </c>
      <c r="C41" s="64">
        <v>2655</v>
      </c>
      <c r="D41" s="71">
        <v>19</v>
      </c>
      <c r="E41" s="73">
        <v>0.71560000000000001</v>
      </c>
      <c r="F41" s="74">
        <v>32</v>
      </c>
      <c r="G41" s="73">
        <v>1.2053</v>
      </c>
      <c r="H41" s="74">
        <v>444</v>
      </c>
      <c r="I41" s="73">
        <v>16.723199999999999</v>
      </c>
      <c r="J41" s="74">
        <v>1194</v>
      </c>
      <c r="K41" s="73">
        <v>44.971800000000002</v>
      </c>
      <c r="L41" s="75">
        <v>846</v>
      </c>
      <c r="M41" s="73">
        <v>31.8644</v>
      </c>
      <c r="N41" s="75">
        <v>2</v>
      </c>
      <c r="O41" s="73">
        <v>7.5300000000000006E-2</v>
      </c>
      <c r="P41" s="76">
        <v>118</v>
      </c>
      <c r="Q41" s="69">
        <v>4.4444400000000002</v>
      </c>
      <c r="R41" s="72">
        <v>199</v>
      </c>
      <c r="S41" s="69">
        <v>7.4953000000000003</v>
      </c>
      <c r="T41" s="80">
        <v>2618</v>
      </c>
      <c r="U41" s="70">
        <v>100</v>
      </c>
    </row>
    <row r="42" spans="1:21" s="24" customFormat="1" ht="15" customHeight="1" x14ac:dyDescent="0.2">
      <c r="A42" s="22" t="s">
        <v>2</v>
      </c>
      <c r="B42" s="62" t="s">
        <v>45</v>
      </c>
      <c r="C42" s="49">
        <v>212</v>
      </c>
      <c r="D42" s="40">
        <v>42</v>
      </c>
      <c r="E42" s="42">
        <v>19.811299999999999</v>
      </c>
      <c r="F42" s="44">
        <v>1</v>
      </c>
      <c r="G42" s="42">
        <v>0.47170000000000001</v>
      </c>
      <c r="H42" s="44">
        <v>12</v>
      </c>
      <c r="I42" s="42">
        <v>5.6604000000000001</v>
      </c>
      <c r="J42" s="43">
        <v>12</v>
      </c>
      <c r="K42" s="42">
        <v>5.6604000000000001</v>
      </c>
      <c r="L42" s="43">
        <v>142</v>
      </c>
      <c r="M42" s="42">
        <v>66.981099999999998</v>
      </c>
      <c r="N42" s="43">
        <v>2</v>
      </c>
      <c r="O42" s="42">
        <v>0.94340000000000002</v>
      </c>
      <c r="P42" s="45">
        <v>1</v>
      </c>
      <c r="Q42" s="41">
        <v>0.47170000000000001</v>
      </c>
      <c r="R42" s="47">
        <v>3</v>
      </c>
      <c r="S42" s="41">
        <v>1.4151</v>
      </c>
      <c r="T42" s="25">
        <v>481</v>
      </c>
      <c r="U42" s="46">
        <v>100</v>
      </c>
    </row>
    <row r="43" spans="1:21" s="24" customFormat="1" ht="15" customHeight="1" x14ac:dyDescent="0.2">
      <c r="A43" s="22" t="s">
        <v>2</v>
      </c>
      <c r="B43" s="65" t="s">
        <v>52</v>
      </c>
      <c r="C43" s="64">
        <v>1323</v>
      </c>
      <c r="D43" s="72">
        <v>1</v>
      </c>
      <c r="E43" s="73">
        <v>7.5600000000000001E-2</v>
      </c>
      <c r="F43" s="74">
        <v>14</v>
      </c>
      <c r="G43" s="73">
        <v>1.0582</v>
      </c>
      <c r="H43" s="75">
        <v>51</v>
      </c>
      <c r="I43" s="73">
        <v>3.8549000000000002</v>
      </c>
      <c r="J43" s="74">
        <v>326</v>
      </c>
      <c r="K43" s="73">
        <v>24.640999999999998</v>
      </c>
      <c r="L43" s="74">
        <v>870</v>
      </c>
      <c r="M43" s="73">
        <v>65.759600000000006</v>
      </c>
      <c r="N43" s="74">
        <v>1</v>
      </c>
      <c r="O43" s="73">
        <v>7.5600000000000001E-2</v>
      </c>
      <c r="P43" s="76">
        <v>60</v>
      </c>
      <c r="Q43" s="69">
        <v>4.5351499999999998</v>
      </c>
      <c r="R43" s="71">
        <v>27</v>
      </c>
      <c r="S43" s="69">
        <v>2.0407999999999999</v>
      </c>
      <c r="T43" s="80">
        <v>3631</v>
      </c>
      <c r="U43" s="70">
        <v>100</v>
      </c>
    </row>
    <row r="44" spans="1:21" s="24" customFormat="1" ht="15" customHeight="1" x14ac:dyDescent="0.2">
      <c r="A44" s="22" t="s">
        <v>2</v>
      </c>
      <c r="B44" s="62" t="s">
        <v>53</v>
      </c>
      <c r="C44" s="39">
        <v>1543</v>
      </c>
      <c r="D44" s="40">
        <v>200</v>
      </c>
      <c r="E44" s="42">
        <v>12.9618</v>
      </c>
      <c r="F44" s="43">
        <v>23</v>
      </c>
      <c r="G44" s="42">
        <v>1.4905999999999999</v>
      </c>
      <c r="H44" s="44">
        <v>186</v>
      </c>
      <c r="I44" s="42">
        <v>12.054399999999999</v>
      </c>
      <c r="J44" s="44">
        <v>262</v>
      </c>
      <c r="K44" s="42">
        <v>16.979900000000001</v>
      </c>
      <c r="L44" s="44">
        <v>751</v>
      </c>
      <c r="M44" s="42">
        <v>48.671399999999998</v>
      </c>
      <c r="N44" s="43">
        <v>21</v>
      </c>
      <c r="O44" s="42">
        <v>1.361</v>
      </c>
      <c r="P44" s="48">
        <v>100</v>
      </c>
      <c r="Q44" s="41">
        <v>6.48088</v>
      </c>
      <c r="R44" s="47">
        <v>90</v>
      </c>
      <c r="S44" s="41">
        <v>5.8327999999999998</v>
      </c>
      <c r="T44" s="25">
        <v>1815</v>
      </c>
      <c r="U44" s="46">
        <v>100</v>
      </c>
    </row>
    <row r="45" spans="1:21" s="24" customFormat="1" ht="15" customHeight="1" x14ac:dyDescent="0.2">
      <c r="A45" s="22" t="s">
        <v>2</v>
      </c>
      <c r="B45" s="65" t="s">
        <v>54</v>
      </c>
      <c r="C45" s="64">
        <v>548</v>
      </c>
      <c r="D45" s="71">
        <v>23</v>
      </c>
      <c r="E45" s="73">
        <v>4.1970999999999998</v>
      </c>
      <c r="F45" s="74">
        <v>7</v>
      </c>
      <c r="G45" s="73">
        <v>1.2774000000000001</v>
      </c>
      <c r="H45" s="75">
        <v>129</v>
      </c>
      <c r="I45" s="73">
        <v>23.540099999999999</v>
      </c>
      <c r="J45" s="74">
        <v>13</v>
      </c>
      <c r="K45" s="73">
        <v>2.3723000000000001</v>
      </c>
      <c r="L45" s="75">
        <v>346</v>
      </c>
      <c r="M45" s="73">
        <v>63.1387</v>
      </c>
      <c r="N45" s="74">
        <v>4</v>
      </c>
      <c r="O45" s="73">
        <v>0.72989999999999999</v>
      </c>
      <c r="P45" s="76">
        <v>26</v>
      </c>
      <c r="Q45" s="69">
        <v>4.7445300000000001</v>
      </c>
      <c r="R45" s="72">
        <v>19</v>
      </c>
      <c r="S45" s="69">
        <v>3.4672000000000001</v>
      </c>
      <c r="T45" s="80">
        <v>1283</v>
      </c>
      <c r="U45" s="70">
        <v>100</v>
      </c>
    </row>
    <row r="46" spans="1:21" s="24" customFormat="1" ht="15" customHeight="1" x14ac:dyDescent="0.2">
      <c r="A46" s="22" t="s">
        <v>2</v>
      </c>
      <c r="B46" s="62" t="s">
        <v>55</v>
      </c>
      <c r="C46" s="39">
        <v>8165</v>
      </c>
      <c r="D46" s="40">
        <v>11</v>
      </c>
      <c r="E46" s="42">
        <v>0.13469999999999999</v>
      </c>
      <c r="F46" s="44">
        <v>128</v>
      </c>
      <c r="G46" s="42">
        <v>1.5677000000000001</v>
      </c>
      <c r="H46" s="44">
        <v>1207</v>
      </c>
      <c r="I46" s="42">
        <v>14.7826</v>
      </c>
      <c r="J46" s="44">
        <v>3097</v>
      </c>
      <c r="K46" s="42">
        <v>37.930199999999999</v>
      </c>
      <c r="L46" s="43">
        <v>3398</v>
      </c>
      <c r="M46" s="42">
        <v>41.616700000000002</v>
      </c>
      <c r="N46" s="43">
        <v>3</v>
      </c>
      <c r="O46" s="42">
        <v>3.6700000000000003E-2</v>
      </c>
      <c r="P46" s="48">
        <v>321</v>
      </c>
      <c r="Q46" s="41">
        <v>3.9314100000000001</v>
      </c>
      <c r="R46" s="40">
        <v>362</v>
      </c>
      <c r="S46" s="41">
        <v>4.4336000000000002</v>
      </c>
      <c r="T46" s="25">
        <v>3027</v>
      </c>
      <c r="U46" s="46">
        <v>100</v>
      </c>
    </row>
    <row r="47" spans="1:21" s="24" customFormat="1" ht="15" customHeight="1" x14ac:dyDescent="0.2">
      <c r="A47" s="22" t="s">
        <v>2</v>
      </c>
      <c r="B47" s="65" t="s">
        <v>56</v>
      </c>
      <c r="C47" s="66">
        <v>457</v>
      </c>
      <c r="D47" s="72">
        <v>14</v>
      </c>
      <c r="E47" s="73">
        <v>3.0634999999999999</v>
      </c>
      <c r="F47" s="75">
        <v>0</v>
      </c>
      <c r="G47" s="73">
        <v>0</v>
      </c>
      <c r="H47" s="75">
        <v>244</v>
      </c>
      <c r="I47" s="73">
        <v>53.3917</v>
      </c>
      <c r="J47" s="75">
        <v>108</v>
      </c>
      <c r="K47" s="73">
        <v>23.632400000000001</v>
      </c>
      <c r="L47" s="75">
        <v>80</v>
      </c>
      <c r="M47" s="73">
        <v>17.505500000000001</v>
      </c>
      <c r="N47" s="74">
        <v>0</v>
      </c>
      <c r="O47" s="73">
        <v>0</v>
      </c>
      <c r="P47" s="76">
        <v>11</v>
      </c>
      <c r="Q47" s="69">
        <v>2.407</v>
      </c>
      <c r="R47" s="71">
        <v>71</v>
      </c>
      <c r="S47" s="69">
        <v>15.536099999999999</v>
      </c>
      <c r="T47" s="80">
        <v>308</v>
      </c>
      <c r="U47" s="70">
        <v>100</v>
      </c>
    </row>
    <row r="48" spans="1:21" s="24" customFormat="1" ht="15" customHeight="1" x14ac:dyDescent="0.2">
      <c r="A48" s="22" t="s">
        <v>2</v>
      </c>
      <c r="B48" s="62" t="s">
        <v>57</v>
      </c>
      <c r="C48" s="39">
        <v>1351</v>
      </c>
      <c r="D48" s="47">
        <v>5</v>
      </c>
      <c r="E48" s="42">
        <v>0.37009999999999998</v>
      </c>
      <c r="F48" s="44">
        <v>4</v>
      </c>
      <c r="G48" s="42">
        <v>0.29609999999999997</v>
      </c>
      <c r="H48" s="43">
        <v>44</v>
      </c>
      <c r="I48" s="42">
        <v>3.2568000000000001</v>
      </c>
      <c r="J48" s="44">
        <v>710</v>
      </c>
      <c r="K48" s="42">
        <v>52.553699999999999</v>
      </c>
      <c r="L48" s="44">
        <v>545</v>
      </c>
      <c r="M48" s="42">
        <v>40.340499999999999</v>
      </c>
      <c r="N48" s="43">
        <v>2</v>
      </c>
      <c r="O48" s="42">
        <v>0.14799999999999999</v>
      </c>
      <c r="P48" s="48">
        <v>41</v>
      </c>
      <c r="Q48" s="41">
        <v>3.0347900000000001</v>
      </c>
      <c r="R48" s="47">
        <v>27</v>
      </c>
      <c r="S48" s="41">
        <v>1.9984999999999999</v>
      </c>
      <c r="T48" s="25">
        <v>1236</v>
      </c>
      <c r="U48" s="46">
        <v>100</v>
      </c>
    </row>
    <row r="49" spans="1:23" s="24" customFormat="1" ht="15" customHeight="1" x14ac:dyDescent="0.2">
      <c r="A49" s="22" t="s">
        <v>2</v>
      </c>
      <c r="B49" s="65" t="s">
        <v>58</v>
      </c>
      <c r="C49" s="66">
        <v>421</v>
      </c>
      <c r="D49" s="72">
        <v>100</v>
      </c>
      <c r="E49" s="73">
        <v>23.753</v>
      </c>
      <c r="F49" s="74">
        <v>6</v>
      </c>
      <c r="G49" s="73">
        <v>1.4252</v>
      </c>
      <c r="H49" s="74">
        <v>23</v>
      </c>
      <c r="I49" s="73">
        <v>5.4631999999999996</v>
      </c>
      <c r="J49" s="74">
        <v>26</v>
      </c>
      <c r="K49" s="73">
        <v>6.1757999999999997</v>
      </c>
      <c r="L49" s="75">
        <v>244</v>
      </c>
      <c r="M49" s="73">
        <v>57.9572</v>
      </c>
      <c r="N49" s="75">
        <v>0</v>
      </c>
      <c r="O49" s="73">
        <v>0</v>
      </c>
      <c r="P49" s="76">
        <v>22</v>
      </c>
      <c r="Q49" s="69">
        <v>5.2256499999999999</v>
      </c>
      <c r="R49" s="71">
        <v>11</v>
      </c>
      <c r="S49" s="69">
        <v>2.6128</v>
      </c>
      <c r="T49" s="80">
        <v>688</v>
      </c>
      <c r="U49" s="70">
        <v>100</v>
      </c>
    </row>
    <row r="50" spans="1:23" s="24" customFormat="1" ht="15" customHeight="1" x14ac:dyDescent="0.2">
      <c r="A50" s="22" t="s">
        <v>2</v>
      </c>
      <c r="B50" s="62" t="s">
        <v>59</v>
      </c>
      <c r="C50" s="39">
        <v>1923</v>
      </c>
      <c r="D50" s="40">
        <v>3</v>
      </c>
      <c r="E50" s="42">
        <v>0.156</v>
      </c>
      <c r="F50" s="44">
        <v>27</v>
      </c>
      <c r="G50" s="42">
        <v>1.4040999999999999</v>
      </c>
      <c r="H50" s="43">
        <v>133</v>
      </c>
      <c r="I50" s="42">
        <v>6.9162999999999997</v>
      </c>
      <c r="J50" s="44">
        <v>472</v>
      </c>
      <c r="K50" s="42">
        <v>24.545000000000002</v>
      </c>
      <c r="L50" s="44">
        <v>1258</v>
      </c>
      <c r="M50" s="42">
        <v>65.418599999999998</v>
      </c>
      <c r="N50" s="43">
        <v>3</v>
      </c>
      <c r="O50" s="42">
        <v>0.156</v>
      </c>
      <c r="P50" s="48">
        <v>27</v>
      </c>
      <c r="Q50" s="41">
        <v>1.4040600000000001</v>
      </c>
      <c r="R50" s="40">
        <v>52</v>
      </c>
      <c r="S50" s="41">
        <v>2.7040999999999999</v>
      </c>
      <c r="T50" s="25">
        <v>1818</v>
      </c>
      <c r="U50" s="46">
        <v>100</v>
      </c>
    </row>
    <row r="51" spans="1:23" s="24" customFormat="1" ht="15" customHeight="1" x14ac:dyDescent="0.2">
      <c r="A51" s="22" t="s">
        <v>2</v>
      </c>
      <c r="B51" s="65" t="s">
        <v>60</v>
      </c>
      <c r="C51" s="64">
        <v>7735</v>
      </c>
      <c r="D51" s="72">
        <v>22</v>
      </c>
      <c r="E51" s="73">
        <v>0.28439999999999999</v>
      </c>
      <c r="F51" s="75">
        <v>52</v>
      </c>
      <c r="G51" s="73">
        <v>0.67230000000000001</v>
      </c>
      <c r="H51" s="74">
        <v>4466</v>
      </c>
      <c r="I51" s="73">
        <v>57.7376</v>
      </c>
      <c r="J51" s="74">
        <v>1610</v>
      </c>
      <c r="K51" s="73">
        <v>20.814499999999999</v>
      </c>
      <c r="L51" s="74">
        <v>1322</v>
      </c>
      <c r="M51" s="73">
        <v>17.091100000000001</v>
      </c>
      <c r="N51" s="75">
        <v>9</v>
      </c>
      <c r="O51" s="73">
        <v>0.1164</v>
      </c>
      <c r="P51" s="76">
        <v>254</v>
      </c>
      <c r="Q51" s="69">
        <v>3.2837800000000001</v>
      </c>
      <c r="R51" s="72">
        <v>1049</v>
      </c>
      <c r="S51" s="69">
        <v>13.5617</v>
      </c>
      <c r="T51" s="80">
        <v>8616</v>
      </c>
      <c r="U51" s="70">
        <v>100</v>
      </c>
    </row>
    <row r="52" spans="1:23" s="24" customFormat="1" ht="15" customHeight="1" x14ac:dyDescent="0.2">
      <c r="A52" s="22" t="s">
        <v>2</v>
      </c>
      <c r="B52" s="62" t="s">
        <v>61</v>
      </c>
      <c r="C52" s="39">
        <v>1038</v>
      </c>
      <c r="D52" s="47">
        <v>25</v>
      </c>
      <c r="E52" s="42">
        <v>2.4085000000000001</v>
      </c>
      <c r="F52" s="44">
        <v>7</v>
      </c>
      <c r="G52" s="42">
        <v>0.6744</v>
      </c>
      <c r="H52" s="43">
        <v>274</v>
      </c>
      <c r="I52" s="42">
        <v>26.396899999999999</v>
      </c>
      <c r="J52" s="43">
        <v>42</v>
      </c>
      <c r="K52" s="42">
        <v>4.0461999999999998</v>
      </c>
      <c r="L52" s="44">
        <v>645</v>
      </c>
      <c r="M52" s="42">
        <v>62.1387</v>
      </c>
      <c r="N52" s="43">
        <v>20</v>
      </c>
      <c r="O52" s="42">
        <v>1.9268000000000001</v>
      </c>
      <c r="P52" s="45">
        <v>25</v>
      </c>
      <c r="Q52" s="41">
        <v>2.40848</v>
      </c>
      <c r="R52" s="40">
        <v>68</v>
      </c>
      <c r="S52" s="41">
        <v>6.5510999999999999</v>
      </c>
      <c r="T52" s="25">
        <v>1009</v>
      </c>
      <c r="U52" s="46">
        <v>100</v>
      </c>
    </row>
    <row r="53" spans="1:23" s="24" customFormat="1" ht="15" customHeight="1" x14ac:dyDescent="0.2">
      <c r="A53" s="22" t="s">
        <v>2</v>
      </c>
      <c r="B53" s="65" t="s">
        <v>62</v>
      </c>
      <c r="C53" s="66">
        <v>110</v>
      </c>
      <c r="D53" s="71">
        <v>0</v>
      </c>
      <c r="E53" s="73">
        <v>0</v>
      </c>
      <c r="F53" s="74">
        <v>3</v>
      </c>
      <c r="G53" s="73">
        <v>2.7273000000000001</v>
      </c>
      <c r="H53" s="75">
        <v>1</v>
      </c>
      <c r="I53" s="73">
        <v>0.90910000000000002</v>
      </c>
      <c r="J53" s="74">
        <v>9</v>
      </c>
      <c r="K53" s="73">
        <v>8.1818000000000008</v>
      </c>
      <c r="L53" s="75">
        <v>94</v>
      </c>
      <c r="M53" s="73">
        <v>85.454499999999996</v>
      </c>
      <c r="N53" s="75">
        <v>0</v>
      </c>
      <c r="O53" s="73">
        <v>0</v>
      </c>
      <c r="P53" s="76">
        <v>3</v>
      </c>
      <c r="Q53" s="69">
        <v>2.7272699999999999</v>
      </c>
      <c r="R53" s="71">
        <v>5</v>
      </c>
      <c r="S53" s="69">
        <v>4.5454999999999997</v>
      </c>
      <c r="T53" s="80">
        <v>306</v>
      </c>
      <c r="U53" s="70">
        <v>100</v>
      </c>
    </row>
    <row r="54" spans="1:23" s="24" customFormat="1" ht="15" customHeight="1" x14ac:dyDescent="0.2">
      <c r="A54" s="22" t="s">
        <v>2</v>
      </c>
      <c r="B54" s="62" t="s">
        <v>63</v>
      </c>
      <c r="C54" s="39">
        <v>7028</v>
      </c>
      <c r="D54" s="47">
        <v>16</v>
      </c>
      <c r="E54" s="42">
        <v>0.22770000000000001</v>
      </c>
      <c r="F54" s="44">
        <v>102</v>
      </c>
      <c r="G54" s="78">
        <v>1.4513</v>
      </c>
      <c r="H54" s="43">
        <v>833</v>
      </c>
      <c r="I54" s="78">
        <v>11.852600000000001</v>
      </c>
      <c r="J54" s="44">
        <v>2988</v>
      </c>
      <c r="K54" s="42">
        <v>42.515700000000002</v>
      </c>
      <c r="L54" s="44">
        <v>2748</v>
      </c>
      <c r="M54" s="42">
        <v>39.100700000000003</v>
      </c>
      <c r="N54" s="44">
        <v>3</v>
      </c>
      <c r="O54" s="42">
        <v>4.2700000000000002E-2</v>
      </c>
      <c r="P54" s="48">
        <v>338</v>
      </c>
      <c r="Q54" s="41">
        <v>4.8093300000000001</v>
      </c>
      <c r="R54" s="40">
        <v>419</v>
      </c>
      <c r="S54" s="41">
        <v>5.9619</v>
      </c>
      <c r="T54" s="25">
        <v>1971</v>
      </c>
      <c r="U54" s="46">
        <v>100</v>
      </c>
    </row>
    <row r="55" spans="1:23" s="24" customFormat="1" ht="15" customHeight="1" x14ac:dyDescent="0.2">
      <c r="A55" s="22" t="s">
        <v>2</v>
      </c>
      <c r="B55" s="65" t="s">
        <v>64</v>
      </c>
      <c r="C55" s="64">
        <v>1118</v>
      </c>
      <c r="D55" s="72">
        <v>13</v>
      </c>
      <c r="E55" s="73">
        <v>1.1628000000000001</v>
      </c>
      <c r="F55" s="74">
        <v>33</v>
      </c>
      <c r="G55" s="73">
        <v>2.9517000000000002</v>
      </c>
      <c r="H55" s="75">
        <v>365</v>
      </c>
      <c r="I55" s="73">
        <v>32.647599999999997</v>
      </c>
      <c r="J55" s="75">
        <v>93</v>
      </c>
      <c r="K55" s="73">
        <v>8.3184000000000005</v>
      </c>
      <c r="L55" s="74">
        <v>535</v>
      </c>
      <c r="M55" s="73">
        <v>47.853299999999997</v>
      </c>
      <c r="N55" s="74">
        <v>15</v>
      </c>
      <c r="O55" s="73">
        <v>1.3416999999999999</v>
      </c>
      <c r="P55" s="77">
        <v>64</v>
      </c>
      <c r="Q55" s="69">
        <v>5.7245100000000004</v>
      </c>
      <c r="R55" s="72">
        <v>98</v>
      </c>
      <c r="S55" s="69">
        <v>8.7657000000000007</v>
      </c>
      <c r="T55" s="80">
        <v>2305</v>
      </c>
      <c r="U55" s="70">
        <v>100</v>
      </c>
    </row>
    <row r="56" spans="1:23" s="24" customFormat="1" ht="15" customHeight="1" x14ac:dyDescent="0.2">
      <c r="A56" s="22" t="s">
        <v>2</v>
      </c>
      <c r="B56" s="62" t="s">
        <v>65</v>
      </c>
      <c r="C56" s="39">
        <v>360</v>
      </c>
      <c r="D56" s="40">
        <v>0</v>
      </c>
      <c r="E56" s="42">
        <v>0</v>
      </c>
      <c r="F56" s="44">
        <v>0</v>
      </c>
      <c r="G56" s="42">
        <v>0</v>
      </c>
      <c r="H56" s="44">
        <v>5</v>
      </c>
      <c r="I56" s="42">
        <v>1.3889</v>
      </c>
      <c r="J56" s="43">
        <v>23</v>
      </c>
      <c r="K56" s="42">
        <v>6.3888999999999996</v>
      </c>
      <c r="L56" s="44">
        <v>326</v>
      </c>
      <c r="M56" s="42">
        <v>90.555599999999998</v>
      </c>
      <c r="N56" s="43">
        <v>0</v>
      </c>
      <c r="O56" s="42">
        <v>0</v>
      </c>
      <c r="P56" s="45">
        <v>6</v>
      </c>
      <c r="Q56" s="41">
        <v>1.6666700000000001</v>
      </c>
      <c r="R56" s="47">
        <v>2</v>
      </c>
      <c r="S56" s="41">
        <v>0.55559999999999998</v>
      </c>
      <c r="T56" s="25">
        <v>720</v>
      </c>
      <c r="U56" s="46">
        <v>100</v>
      </c>
    </row>
    <row r="57" spans="1:23" s="24" customFormat="1" ht="15" customHeight="1" x14ac:dyDescent="0.2">
      <c r="A57" s="22" t="s">
        <v>2</v>
      </c>
      <c r="B57" s="65" t="s">
        <v>66</v>
      </c>
      <c r="C57" s="64">
        <v>2843</v>
      </c>
      <c r="D57" s="72">
        <v>57</v>
      </c>
      <c r="E57" s="73">
        <v>2.0049000000000001</v>
      </c>
      <c r="F57" s="75">
        <v>36</v>
      </c>
      <c r="G57" s="73">
        <v>1.2663</v>
      </c>
      <c r="H57" s="74">
        <v>300</v>
      </c>
      <c r="I57" s="73">
        <v>10.552199999999999</v>
      </c>
      <c r="J57" s="74">
        <v>388</v>
      </c>
      <c r="K57" s="73">
        <v>13.647600000000001</v>
      </c>
      <c r="L57" s="74">
        <v>1947</v>
      </c>
      <c r="M57" s="73">
        <v>68.483999999999995</v>
      </c>
      <c r="N57" s="74">
        <v>3</v>
      </c>
      <c r="O57" s="73">
        <v>0.1055</v>
      </c>
      <c r="P57" s="77">
        <v>112</v>
      </c>
      <c r="Q57" s="69">
        <v>3.9394999999999998</v>
      </c>
      <c r="R57" s="71">
        <v>111</v>
      </c>
      <c r="S57" s="69">
        <v>3.9043000000000001</v>
      </c>
      <c r="T57" s="80">
        <v>2232</v>
      </c>
      <c r="U57" s="70">
        <v>100</v>
      </c>
    </row>
    <row r="58" spans="1:23" s="24" customFormat="1" ht="15" customHeight="1" thickBot="1" x14ac:dyDescent="0.25">
      <c r="A58" s="22" t="s">
        <v>2</v>
      </c>
      <c r="B58" s="67" t="s">
        <v>67</v>
      </c>
      <c r="C58" s="50">
        <v>473</v>
      </c>
      <c r="D58" s="53">
        <v>16</v>
      </c>
      <c r="E58" s="54">
        <v>3.3826999999999998</v>
      </c>
      <c r="F58" s="55">
        <v>1</v>
      </c>
      <c r="G58" s="54">
        <v>0.2114</v>
      </c>
      <c r="H58" s="56">
        <v>81</v>
      </c>
      <c r="I58" s="54">
        <v>17.124700000000001</v>
      </c>
      <c r="J58" s="55">
        <v>14</v>
      </c>
      <c r="K58" s="54">
        <v>2.9598</v>
      </c>
      <c r="L58" s="55">
        <v>348</v>
      </c>
      <c r="M58" s="54">
        <v>73.572900000000004</v>
      </c>
      <c r="N58" s="55">
        <v>1</v>
      </c>
      <c r="O58" s="54">
        <v>0.2114</v>
      </c>
      <c r="P58" s="79">
        <v>12</v>
      </c>
      <c r="Q58" s="52">
        <v>2.5369999999999999</v>
      </c>
      <c r="R58" s="51">
        <v>10</v>
      </c>
      <c r="S58" s="52">
        <v>2.1141999999999999</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male students without disabilities who received ", LOWER(A7), ", ",D68," (",TEXT(E7,"0.0"),"%) were American Indian or Alaska Native.")</f>
        <v>NOTE: Table reads (for US): Of all 97,826 public school male students without disabilities who received referral to law enforcement, 1,664 (1.7%)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6" t="s">
        <v>75</v>
      </c>
      <c r="C61" s="106"/>
      <c r="D61" s="106"/>
      <c r="E61" s="106"/>
      <c r="F61" s="106"/>
      <c r="G61" s="106"/>
      <c r="H61" s="106"/>
      <c r="I61" s="106"/>
      <c r="J61" s="106"/>
      <c r="K61" s="106"/>
      <c r="L61" s="106"/>
      <c r="M61" s="106"/>
      <c r="N61" s="106"/>
      <c r="O61" s="106"/>
      <c r="P61" s="106"/>
      <c r="Q61" s="106"/>
      <c r="R61" s="106"/>
      <c r="S61" s="106"/>
      <c r="T61" s="106"/>
      <c r="U61" s="106"/>
      <c r="V61" s="106"/>
      <c r="W61" s="106"/>
    </row>
    <row r="62" spans="1:23" s="35" customFormat="1" ht="14.1" customHeight="1" x14ac:dyDescent="0.2">
      <c r="A62" s="38"/>
      <c r="B62" s="106" t="s">
        <v>76</v>
      </c>
      <c r="C62" s="106"/>
      <c r="D62" s="106"/>
      <c r="E62" s="106"/>
      <c r="F62" s="106"/>
      <c r="G62" s="106"/>
      <c r="H62" s="106"/>
      <c r="I62" s="106"/>
      <c r="J62" s="106"/>
      <c r="K62" s="106"/>
      <c r="L62" s="106"/>
      <c r="M62" s="106"/>
      <c r="N62" s="106"/>
      <c r="O62" s="106"/>
      <c r="P62" s="106"/>
      <c r="Q62" s="106"/>
      <c r="R62" s="106"/>
      <c r="S62" s="106"/>
      <c r="T62" s="106"/>
      <c r="U62" s="106"/>
      <c r="V62" s="106"/>
      <c r="W62" s="106"/>
    </row>
    <row r="63" spans="1:23" ht="15" customHeight="1" x14ac:dyDescent="0.2"/>
    <row r="64" spans="1:23" x14ac:dyDescent="0.2">
      <c r="B64" s="58"/>
      <c r="C64" s="59" t="str">
        <f>IF(ISTEXT(C7),LEFT(C7,3),TEXT(C7,"#,##0"))</f>
        <v>97,826</v>
      </c>
      <c r="D64" s="59" t="str">
        <f>IF(ISTEXT(D7),LEFT(D7,3),TEXT(D7,"#,##0"))</f>
        <v>1,664</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4" t="str">
        <f>IF(ISTEXT(C7),LEFT(C7,3),TEXT(C7,"#,##0"))</f>
        <v>97,826</v>
      </c>
      <c r="D68" s="84" t="str">
        <f>IF(ISTEXT(D7),LEFT(D7,3),TEXT(D7,"#,##0"))</f>
        <v>1,664</v>
      </c>
    </row>
    <row r="69" spans="1:23" ht="15" customHeight="1" x14ac:dyDescent="0.2">
      <c r="A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69"/>
  <sheetViews>
    <sheetView showGridLines="0" zoomScale="80" zoomScaleNormal="80" workbookViewId="0"/>
  </sheetViews>
  <sheetFormatPr defaultColWidth="10.140625" defaultRowHeight="14.25" x14ac:dyDescent="0.2"/>
  <cols>
    <col min="1" max="1" width="3.28515625" style="36" customWidth="1"/>
    <col min="2" max="2" width="18.28515625" style="6" customWidth="1"/>
    <col min="3" max="17" width="12.7109375" style="6" customWidth="1"/>
    <col min="18" max="18" width="12.7109375" style="5" customWidth="1"/>
    <col min="19" max="19" width="12.7109375" style="37" customWidth="1"/>
    <col min="20" max="21" width="12.7109375" style="6" customWidth="1"/>
    <col min="22" max="16384" width="10.140625" style="38"/>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85" t="str">
        <f>CONCATENATE("Number and percentage of public school female students without disabilities receiving ",LOWER(A7), " by race/ethnicity and English proficiency, by state: School Year 2015-16")</f>
        <v>Number and percentage of public school female students without disabilities receiving referral to law enforcement by race/ethnicity and English proficiency, by state: School Year 2015-16</v>
      </c>
      <c r="C2" s="85"/>
      <c r="D2" s="85"/>
      <c r="E2" s="85"/>
      <c r="F2" s="85"/>
      <c r="G2" s="85"/>
      <c r="H2" s="85"/>
      <c r="I2" s="85"/>
      <c r="J2" s="85"/>
      <c r="K2" s="85"/>
      <c r="L2" s="85"/>
      <c r="M2" s="85"/>
      <c r="N2" s="85"/>
      <c r="O2" s="85"/>
      <c r="P2" s="85"/>
      <c r="Q2" s="85"/>
      <c r="R2" s="85"/>
      <c r="S2" s="85"/>
      <c r="T2" s="85"/>
      <c r="U2" s="85"/>
      <c r="V2" s="85"/>
      <c r="W2" s="85"/>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88" t="s">
        <v>0</v>
      </c>
      <c r="C4" s="90" t="s">
        <v>86</v>
      </c>
      <c r="D4" s="103" t="s">
        <v>85</v>
      </c>
      <c r="E4" s="104"/>
      <c r="F4" s="104"/>
      <c r="G4" s="104"/>
      <c r="H4" s="104"/>
      <c r="I4" s="104"/>
      <c r="J4" s="104"/>
      <c r="K4" s="104"/>
      <c r="L4" s="104"/>
      <c r="M4" s="104"/>
      <c r="N4" s="104"/>
      <c r="O4" s="104"/>
      <c r="P4" s="104"/>
      <c r="Q4" s="105"/>
      <c r="R4" s="92" t="s">
        <v>84</v>
      </c>
      <c r="S4" s="93"/>
      <c r="T4" s="86" t="s">
        <v>68</v>
      </c>
      <c r="U4" s="96" t="s">
        <v>5</v>
      </c>
    </row>
    <row r="5" spans="1:23" s="12" customFormat="1" ht="24.95" customHeight="1" x14ac:dyDescent="0.2">
      <c r="A5" s="11"/>
      <c r="B5" s="89"/>
      <c r="C5" s="91"/>
      <c r="D5" s="98" t="s">
        <v>6</v>
      </c>
      <c r="E5" s="99"/>
      <c r="F5" s="100" t="s">
        <v>7</v>
      </c>
      <c r="G5" s="99"/>
      <c r="H5" s="101" t="s">
        <v>8</v>
      </c>
      <c r="I5" s="99"/>
      <c r="J5" s="101" t="s">
        <v>9</v>
      </c>
      <c r="K5" s="99"/>
      <c r="L5" s="101" t="s">
        <v>10</v>
      </c>
      <c r="M5" s="99"/>
      <c r="N5" s="101" t="s">
        <v>11</v>
      </c>
      <c r="O5" s="99"/>
      <c r="P5" s="101" t="s">
        <v>12</v>
      </c>
      <c r="Q5" s="102"/>
      <c r="R5" s="94"/>
      <c r="S5" s="95"/>
      <c r="T5" s="87"/>
      <c r="U5" s="97"/>
    </row>
    <row r="6" spans="1:23" s="12" customFormat="1" ht="15" customHeight="1" thickBot="1" x14ac:dyDescent="0.25">
      <c r="A6" s="11"/>
      <c r="B6" s="13"/>
      <c r="C6" s="14"/>
      <c r="D6" s="15" t="s">
        <v>13</v>
      </c>
      <c r="E6" s="17" t="s">
        <v>15</v>
      </c>
      <c r="F6" s="18" t="s">
        <v>13</v>
      </c>
      <c r="G6" s="17" t="s">
        <v>15</v>
      </c>
      <c r="H6" s="18" t="s">
        <v>13</v>
      </c>
      <c r="I6" s="17" t="s">
        <v>15</v>
      </c>
      <c r="J6" s="18" t="s">
        <v>13</v>
      </c>
      <c r="K6" s="17" t="s">
        <v>15</v>
      </c>
      <c r="L6" s="18" t="s">
        <v>13</v>
      </c>
      <c r="M6" s="17" t="s">
        <v>15</v>
      </c>
      <c r="N6" s="18" t="s">
        <v>13</v>
      </c>
      <c r="O6" s="17" t="s">
        <v>15</v>
      </c>
      <c r="P6" s="18" t="s">
        <v>13</v>
      </c>
      <c r="Q6" s="19" t="s">
        <v>15</v>
      </c>
      <c r="R6" s="18" t="s">
        <v>13</v>
      </c>
      <c r="S6" s="16" t="s">
        <v>83</v>
      </c>
      <c r="T6" s="20"/>
      <c r="U6" s="21"/>
    </row>
    <row r="7" spans="1:23" s="24" customFormat="1" ht="15" customHeight="1" x14ac:dyDescent="0.2">
      <c r="A7" s="22" t="s">
        <v>16</v>
      </c>
      <c r="B7" s="63" t="s">
        <v>1</v>
      </c>
      <c r="C7" s="64">
        <v>49367</v>
      </c>
      <c r="D7" s="72">
        <v>1088</v>
      </c>
      <c r="E7" s="73">
        <v>2.2039</v>
      </c>
      <c r="F7" s="74">
        <v>651</v>
      </c>
      <c r="G7" s="73">
        <v>1.3187</v>
      </c>
      <c r="H7" s="74">
        <v>12625</v>
      </c>
      <c r="I7" s="73">
        <v>25.573799999999999</v>
      </c>
      <c r="J7" s="74">
        <v>16658</v>
      </c>
      <c r="K7" s="73">
        <v>33.743200000000002</v>
      </c>
      <c r="L7" s="74">
        <v>16212</v>
      </c>
      <c r="M7" s="73">
        <v>32.839799999999997</v>
      </c>
      <c r="N7" s="75">
        <v>175</v>
      </c>
      <c r="O7" s="73">
        <v>0.35449999999999998</v>
      </c>
      <c r="P7" s="76">
        <v>1958</v>
      </c>
      <c r="Q7" s="69">
        <v>3.9662099999999998</v>
      </c>
      <c r="R7" s="68">
        <v>2577</v>
      </c>
      <c r="S7" s="69">
        <v>5.2201000000000004</v>
      </c>
      <c r="T7" s="80">
        <v>96360</v>
      </c>
      <c r="U7" s="70">
        <v>99.965000000000003</v>
      </c>
    </row>
    <row r="8" spans="1:23" s="24" customFormat="1" ht="15" customHeight="1" x14ac:dyDescent="0.2">
      <c r="A8" s="22" t="s">
        <v>2</v>
      </c>
      <c r="B8" s="62" t="s">
        <v>18</v>
      </c>
      <c r="C8" s="39">
        <v>461</v>
      </c>
      <c r="D8" s="40">
        <v>3</v>
      </c>
      <c r="E8" s="42">
        <v>0.65080000000000005</v>
      </c>
      <c r="F8" s="44">
        <v>1</v>
      </c>
      <c r="G8" s="42">
        <v>0.21690000000000001</v>
      </c>
      <c r="H8" s="43">
        <v>13</v>
      </c>
      <c r="I8" s="42">
        <v>2.82</v>
      </c>
      <c r="J8" s="44">
        <v>296</v>
      </c>
      <c r="K8" s="42">
        <v>64.208200000000005</v>
      </c>
      <c r="L8" s="44">
        <v>146</v>
      </c>
      <c r="M8" s="42">
        <v>31.670300000000001</v>
      </c>
      <c r="N8" s="44">
        <v>0</v>
      </c>
      <c r="O8" s="42">
        <v>0</v>
      </c>
      <c r="P8" s="48">
        <v>2</v>
      </c>
      <c r="Q8" s="41">
        <v>0.43384</v>
      </c>
      <c r="R8" s="40">
        <v>6</v>
      </c>
      <c r="S8" s="41">
        <v>1.3015000000000001</v>
      </c>
      <c r="T8" s="25">
        <v>1400</v>
      </c>
      <c r="U8" s="46">
        <v>100</v>
      </c>
    </row>
    <row r="9" spans="1:23" s="24" customFormat="1" ht="15" customHeight="1" x14ac:dyDescent="0.2">
      <c r="A9" s="22" t="s">
        <v>2</v>
      </c>
      <c r="B9" s="65" t="s">
        <v>17</v>
      </c>
      <c r="C9" s="64">
        <v>87</v>
      </c>
      <c r="D9" s="72">
        <v>40</v>
      </c>
      <c r="E9" s="73">
        <v>45.976999999999997</v>
      </c>
      <c r="F9" s="74">
        <v>1</v>
      </c>
      <c r="G9" s="73">
        <v>1.1494</v>
      </c>
      <c r="H9" s="74">
        <v>6</v>
      </c>
      <c r="I9" s="73">
        <v>6.8966000000000003</v>
      </c>
      <c r="J9" s="75">
        <v>1</v>
      </c>
      <c r="K9" s="73">
        <v>1.1494</v>
      </c>
      <c r="L9" s="75">
        <v>28</v>
      </c>
      <c r="M9" s="73">
        <v>32.183900000000001</v>
      </c>
      <c r="N9" s="74">
        <v>3</v>
      </c>
      <c r="O9" s="73">
        <v>3.4483000000000001</v>
      </c>
      <c r="P9" s="77">
        <v>8</v>
      </c>
      <c r="Q9" s="69">
        <v>9.1953999999999994</v>
      </c>
      <c r="R9" s="71">
        <v>8</v>
      </c>
      <c r="S9" s="69">
        <v>9.1953999999999994</v>
      </c>
      <c r="T9" s="80">
        <v>503</v>
      </c>
      <c r="U9" s="70">
        <v>100</v>
      </c>
    </row>
    <row r="10" spans="1:23" s="24" customFormat="1" ht="15" customHeight="1" x14ac:dyDescent="0.2">
      <c r="A10" s="22" t="s">
        <v>2</v>
      </c>
      <c r="B10" s="62" t="s">
        <v>20</v>
      </c>
      <c r="C10" s="39">
        <v>913</v>
      </c>
      <c r="D10" s="47">
        <v>144</v>
      </c>
      <c r="E10" s="42">
        <v>15.7722</v>
      </c>
      <c r="F10" s="44">
        <v>7</v>
      </c>
      <c r="G10" s="42">
        <v>0.76670000000000005</v>
      </c>
      <c r="H10" s="43">
        <v>471</v>
      </c>
      <c r="I10" s="42">
        <v>51.588200000000001</v>
      </c>
      <c r="J10" s="44">
        <v>62</v>
      </c>
      <c r="K10" s="42">
        <v>6.7907999999999999</v>
      </c>
      <c r="L10" s="43">
        <v>206</v>
      </c>
      <c r="M10" s="42">
        <v>22.562999999999999</v>
      </c>
      <c r="N10" s="43">
        <v>1</v>
      </c>
      <c r="O10" s="42">
        <v>0.1095</v>
      </c>
      <c r="P10" s="45">
        <v>22</v>
      </c>
      <c r="Q10" s="41">
        <v>2.40964</v>
      </c>
      <c r="R10" s="47">
        <v>47</v>
      </c>
      <c r="S10" s="41">
        <v>5.1478999999999999</v>
      </c>
      <c r="T10" s="25">
        <v>1977</v>
      </c>
      <c r="U10" s="46">
        <v>100</v>
      </c>
    </row>
    <row r="11" spans="1:23" s="24" customFormat="1" ht="15" customHeight="1" x14ac:dyDescent="0.2">
      <c r="A11" s="22" t="s">
        <v>2</v>
      </c>
      <c r="B11" s="65" t="s">
        <v>19</v>
      </c>
      <c r="C11" s="64">
        <v>322</v>
      </c>
      <c r="D11" s="72">
        <v>4</v>
      </c>
      <c r="E11" s="73">
        <v>1.2422</v>
      </c>
      <c r="F11" s="75">
        <v>0</v>
      </c>
      <c r="G11" s="73">
        <v>0</v>
      </c>
      <c r="H11" s="74">
        <v>38</v>
      </c>
      <c r="I11" s="73">
        <v>11.8012</v>
      </c>
      <c r="J11" s="74">
        <v>126</v>
      </c>
      <c r="K11" s="73">
        <v>39.130400000000002</v>
      </c>
      <c r="L11" s="74">
        <v>144</v>
      </c>
      <c r="M11" s="73">
        <v>44.720500000000001</v>
      </c>
      <c r="N11" s="74">
        <v>4</v>
      </c>
      <c r="O11" s="73">
        <v>1.2422</v>
      </c>
      <c r="P11" s="77">
        <v>6</v>
      </c>
      <c r="Q11" s="69">
        <v>1.8633500000000001</v>
      </c>
      <c r="R11" s="71">
        <v>20</v>
      </c>
      <c r="S11" s="69">
        <v>6.2111999999999998</v>
      </c>
      <c r="T11" s="80">
        <v>1092</v>
      </c>
      <c r="U11" s="70">
        <v>100</v>
      </c>
    </row>
    <row r="12" spans="1:23" s="24" customFormat="1" ht="15" customHeight="1" x14ac:dyDescent="0.2">
      <c r="A12" s="22" t="s">
        <v>2</v>
      </c>
      <c r="B12" s="62" t="s">
        <v>21</v>
      </c>
      <c r="C12" s="39">
        <v>5702</v>
      </c>
      <c r="D12" s="40">
        <v>41</v>
      </c>
      <c r="E12" s="42">
        <v>0.71899999999999997</v>
      </c>
      <c r="F12" s="43">
        <v>195</v>
      </c>
      <c r="G12" s="42">
        <v>3.4199000000000002</v>
      </c>
      <c r="H12" s="44">
        <v>3352</v>
      </c>
      <c r="I12" s="42">
        <v>58.7864</v>
      </c>
      <c r="J12" s="44">
        <v>978</v>
      </c>
      <c r="K12" s="42">
        <v>17.151900000000001</v>
      </c>
      <c r="L12" s="44">
        <v>794</v>
      </c>
      <c r="M12" s="42">
        <v>13.924899999999999</v>
      </c>
      <c r="N12" s="43">
        <v>40</v>
      </c>
      <c r="O12" s="42">
        <v>0.70150000000000001</v>
      </c>
      <c r="P12" s="48">
        <v>302</v>
      </c>
      <c r="Q12" s="41">
        <v>5.2963899999999997</v>
      </c>
      <c r="R12" s="47">
        <v>475</v>
      </c>
      <c r="S12" s="41">
        <v>8.3303999999999991</v>
      </c>
      <c r="T12" s="25">
        <v>10138</v>
      </c>
      <c r="U12" s="46">
        <v>100</v>
      </c>
    </row>
    <row r="13" spans="1:23" s="24" customFormat="1" ht="15" customHeight="1" x14ac:dyDescent="0.2">
      <c r="A13" s="22" t="s">
        <v>2</v>
      </c>
      <c r="B13" s="65" t="s">
        <v>22</v>
      </c>
      <c r="C13" s="64">
        <v>1285</v>
      </c>
      <c r="D13" s="72">
        <v>15</v>
      </c>
      <c r="E13" s="73">
        <v>1.1673</v>
      </c>
      <c r="F13" s="75">
        <v>10</v>
      </c>
      <c r="G13" s="73">
        <v>0.7782</v>
      </c>
      <c r="H13" s="74">
        <v>571</v>
      </c>
      <c r="I13" s="73">
        <v>44.4358</v>
      </c>
      <c r="J13" s="75">
        <v>103</v>
      </c>
      <c r="K13" s="73">
        <v>8.0155999999999992</v>
      </c>
      <c r="L13" s="74">
        <v>547</v>
      </c>
      <c r="M13" s="73">
        <v>42.568100000000001</v>
      </c>
      <c r="N13" s="74">
        <v>0</v>
      </c>
      <c r="O13" s="73">
        <v>0</v>
      </c>
      <c r="P13" s="76">
        <v>39</v>
      </c>
      <c r="Q13" s="69">
        <v>3.0350199999999998</v>
      </c>
      <c r="R13" s="72">
        <v>238</v>
      </c>
      <c r="S13" s="69">
        <v>18.5214</v>
      </c>
      <c r="T13" s="80">
        <v>1868</v>
      </c>
      <c r="U13" s="70">
        <v>100</v>
      </c>
    </row>
    <row r="14" spans="1:23" s="24" customFormat="1" ht="15" customHeight="1" x14ac:dyDescent="0.2">
      <c r="A14" s="22" t="s">
        <v>2</v>
      </c>
      <c r="B14" s="62" t="s">
        <v>23</v>
      </c>
      <c r="C14" s="49">
        <v>423</v>
      </c>
      <c r="D14" s="40">
        <v>2</v>
      </c>
      <c r="E14" s="42">
        <v>0.4728</v>
      </c>
      <c r="F14" s="44">
        <v>2</v>
      </c>
      <c r="G14" s="42">
        <v>0.4728</v>
      </c>
      <c r="H14" s="43">
        <v>158</v>
      </c>
      <c r="I14" s="42">
        <v>37.352200000000003</v>
      </c>
      <c r="J14" s="43">
        <v>113</v>
      </c>
      <c r="K14" s="42">
        <v>26.713899999999999</v>
      </c>
      <c r="L14" s="43">
        <v>130</v>
      </c>
      <c r="M14" s="42">
        <v>30.732900000000001</v>
      </c>
      <c r="N14" s="44">
        <v>1</v>
      </c>
      <c r="O14" s="42">
        <v>0.2364</v>
      </c>
      <c r="P14" s="45">
        <v>17</v>
      </c>
      <c r="Q14" s="41">
        <v>4.01891</v>
      </c>
      <c r="R14" s="47">
        <v>28</v>
      </c>
      <c r="S14" s="41">
        <v>6.6193999999999997</v>
      </c>
      <c r="T14" s="25">
        <v>1238</v>
      </c>
      <c r="U14" s="46">
        <v>100</v>
      </c>
    </row>
    <row r="15" spans="1:23" s="24" customFormat="1" ht="15" customHeight="1" x14ac:dyDescent="0.2">
      <c r="A15" s="22" t="s">
        <v>2</v>
      </c>
      <c r="B15" s="65" t="s">
        <v>25</v>
      </c>
      <c r="C15" s="66">
        <v>339</v>
      </c>
      <c r="D15" s="72">
        <v>2</v>
      </c>
      <c r="E15" s="73">
        <v>0.59</v>
      </c>
      <c r="F15" s="74">
        <v>3</v>
      </c>
      <c r="G15" s="73">
        <v>0.88500000000000001</v>
      </c>
      <c r="H15" s="74">
        <v>45</v>
      </c>
      <c r="I15" s="73">
        <v>13.2743</v>
      </c>
      <c r="J15" s="75">
        <v>186</v>
      </c>
      <c r="K15" s="73">
        <v>54.8673</v>
      </c>
      <c r="L15" s="74">
        <v>90</v>
      </c>
      <c r="M15" s="73">
        <v>26.5487</v>
      </c>
      <c r="N15" s="75">
        <v>0</v>
      </c>
      <c r="O15" s="73">
        <v>0</v>
      </c>
      <c r="P15" s="76">
        <v>13</v>
      </c>
      <c r="Q15" s="69">
        <v>3.8348100000000001</v>
      </c>
      <c r="R15" s="71">
        <v>13</v>
      </c>
      <c r="S15" s="69">
        <v>3.8348</v>
      </c>
      <c r="T15" s="80">
        <v>235</v>
      </c>
      <c r="U15" s="70">
        <v>100</v>
      </c>
    </row>
    <row r="16" spans="1:23" s="24" customFormat="1" ht="15" customHeight="1" x14ac:dyDescent="0.2">
      <c r="A16" s="22" t="s">
        <v>2</v>
      </c>
      <c r="B16" s="62" t="s">
        <v>24</v>
      </c>
      <c r="C16" s="49">
        <v>71</v>
      </c>
      <c r="D16" s="47">
        <v>0</v>
      </c>
      <c r="E16" s="42">
        <v>0</v>
      </c>
      <c r="F16" s="43">
        <v>0</v>
      </c>
      <c r="G16" s="42">
        <v>0</v>
      </c>
      <c r="H16" s="44">
        <v>1</v>
      </c>
      <c r="I16" s="42">
        <v>1.4085000000000001</v>
      </c>
      <c r="J16" s="43">
        <v>70</v>
      </c>
      <c r="K16" s="42">
        <v>98.591499999999996</v>
      </c>
      <c r="L16" s="44">
        <v>0</v>
      </c>
      <c r="M16" s="42">
        <v>0</v>
      </c>
      <c r="N16" s="43">
        <v>0</v>
      </c>
      <c r="O16" s="42">
        <v>0</v>
      </c>
      <c r="P16" s="45">
        <v>0</v>
      </c>
      <c r="Q16" s="41">
        <v>0</v>
      </c>
      <c r="R16" s="40">
        <v>0</v>
      </c>
      <c r="S16" s="41">
        <v>0</v>
      </c>
      <c r="T16" s="25">
        <v>221</v>
      </c>
      <c r="U16" s="46">
        <v>100</v>
      </c>
    </row>
    <row r="17" spans="1:21" s="24" customFormat="1" ht="15" customHeight="1" x14ac:dyDescent="0.2">
      <c r="A17" s="22" t="s">
        <v>2</v>
      </c>
      <c r="B17" s="65" t="s">
        <v>26</v>
      </c>
      <c r="C17" s="64">
        <v>4729</v>
      </c>
      <c r="D17" s="72">
        <v>24</v>
      </c>
      <c r="E17" s="73">
        <v>0.50749999999999995</v>
      </c>
      <c r="F17" s="75">
        <v>27</v>
      </c>
      <c r="G17" s="73">
        <v>0.57089999999999996</v>
      </c>
      <c r="H17" s="74">
        <v>1005</v>
      </c>
      <c r="I17" s="73">
        <v>21.251899999999999</v>
      </c>
      <c r="J17" s="75">
        <v>2072</v>
      </c>
      <c r="K17" s="73">
        <v>43.814799999999998</v>
      </c>
      <c r="L17" s="75">
        <v>1426</v>
      </c>
      <c r="M17" s="73">
        <v>30.154399999999999</v>
      </c>
      <c r="N17" s="75">
        <v>8</v>
      </c>
      <c r="O17" s="73">
        <v>0.16919999999999999</v>
      </c>
      <c r="P17" s="77">
        <v>167</v>
      </c>
      <c r="Q17" s="69">
        <v>3.5314000000000001</v>
      </c>
      <c r="R17" s="72">
        <v>179</v>
      </c>
      <c r="S17" s="69">
        <v>3.7852000000000001</v>
      </c>
      <c r="T17" s="80">
        <v>3952</v>
      </c>
      <c r="U17" s="70">
        <v>100</v>
      </c>
    </row>
    <row r="18" spans="1:21" s="24" customFormat="1" ht="15" customHeight="1" x14ac:dyDescent="0.2">
      <c r="A18" s="22" t="s">
        <v>2</v>
      </c>
      <c r="B18" s="62" t="s">
        <v>27</v>
      </c>
      <c r="C18" s="39">
        <v>1538</v>
      </c>
      <c r="D18" s="47">
        <v>5</v>
      </c>
      <c r="E18" s="42">
        <v>0.3251</v>
      </c>
      <c r="F18" s="44">
        <v>12</v>
      </c>
      <c r="G18" s="42">
        <v>0.7802</v>
      </c>
      <c r="H18" s="44">
        <v>129</v>
      </c>
      <c r="I18" s="42">
        <v>8.3874999999999993</v>
      </c>
      <c r="J18" s="44">
        <v>970</v>
      </c>
      <c r="K18" s="42">
        <v>63.068899999999999</v>
      </c>
      <c r="L18" s="44">
        <v>366</v>
      </c>
      <c r="M18" s="42">
        <v>23.7971</v>
      </c>
      <c r="N18" s="44">
        <v>2</v>
      </c>
      <c r="O18" s="42">
        <v>0.13</v>
      </c>
      <c r="P18" s="45">
        <v>54</v>
      </c>
      <c r="Q18" s="41">
        <v>3.51105</v>
      </c>
      <c r="R18" s="47">
        <v>19</v>
      </c>
      <c r="S18" s="41">
        <v>1.2354000000000001</v>
      </c>
      <c r="T18" s="25">
        <v>2407</v>
      </c>
      <c r="U18" s="46">
        <v>100</v>
      </c>
    </row>
    <row r="19" spans="1:21" s="24" customFormat="1" ht="15" customHeight="1" x14ac:dyDescent="0.2">
      <c r="A19" s="22" t="s">
        <v>2</v>
      </c>
      <c r="B19" s="65" t="s">
        <v>28</v>
      </c>
      <c r="C19" s="64">
        <v>136</v>
      </c>
      <c r="D19" s="72">
        <v>0</v>
      </c>
      <c r="E19" s="73">
        <v>0</v>
      </c>
      <c r="F19" s="74">
        <v>28</v>
      </c>
      <c r="G19" s="73">
        <v>20.588200000000001</v>
      </c>
      <c r="H19" s="74">
        <v>11</v>
      </c>
      <c r="I19" s="73">
        <v>8.0882000000000005</v>
      </c>
      <c r="J19" s="74">
        <v>3</v>
      </c>
      <c r="K19" s="73">
        <v>2.2059000000000002</v>
      </c>
      <c r="L19" s="74">
        <v>12</v>
      </c>
      <c r="M19" s="73">
        <v>8.8234999999999992</v>
      </c>
      <c r="N19" s="74">
        <v>70</v>
      </c>
      <c r="O19" s="73">
        <v>51.470599999999997</v>
      </c>
      <c r="P19" s="76">
        <v>12</v>
      </c>
      <c r="Q19" s="69">
        <v>8.8235299999999999</v>
      </c>
      <c r="R19" s="72">
        <v>15</v>
      </c>
      <c r="S19" s="69">
        <v>11.029400000000001</v>
      </c>
      <c r="T19" s="80">
        <v>290</v>
      </c>
      <c r="U19" s="70">
        <v>100</v>
      </c>
    </row>
    <row r="20" spans="1:21" s="24" customFormat="1" ht="15" customHeight="1" x14ac:dyDescent="0.2">
      <c r="A20" s="22" t="s">
        <v>2</v>
      </c>
      <c r="B20" s="62" t="s">
        <v>30</v>
      </c>
      <c r="C20" s="49">
        <v>158</v>
      </c>
      <c r="D20" s="47">
        <v>10</v>
      </c>
      <c r="E20" s="42">
        <v>6.3291000000000004</v>
      </c>
      <c r="F20" s="43">
        <v>0</v>
      </c>
      <c r="G20" s="42">
        <v>0</v>
      </c>
      <c r="H20" s="44">
        <v>44</v>
      </c>
      <c r="I20" s="42">
        <v>27.848099999999999</v>
      </c>
      <c r="J20" s="43">
        <v>2</v>
      </c>
      <c r="K20" s="42">
        <v>1.2658</v>
      </c>
      <c r="L20" s="43">
        <v>96</v>
      </c>
      <c r="M20" s="42">
        <v>60.759500000000003</v>
      </c>
      <c r="N20" s="43">
        <v>2</v>
      </c>
      <c r="O20" s="42">
        <v>1.2658</v>
      </c>
      <c r="P20" s="45">
        <v>4</v>
      </c>
      <c r="Q20" s="41">
        <v>2.53165</v>
      </c>
      <c r="R20" s="47">
        <v>3</v>
      </c>
      <c r="S20" s="41">
        <v>1.8987000000000001</v>
      </c>
      <c r="T20" s="25">
        <v>720</v>
      </c>
      <c r="U20" s="46">
        <v>100</v>
      </c>
    </row>
    <row r="21" spans="1:21" s="24" customFormat="1" ht="15" customHeight="1" x14ac:dyDescent="0.2">
      <c r="A21" s="22" t="s">
        <v>2</v>
      </c>
      <c r="B21" s="65" t="s">
        <v>31</v>
      </c>
      <c r="C21" s="64">
        <v>2132</v>
      </c>
      <c r="D21" s="71">
        <v>10</v>
      </c>
      <c r="E21" s="73">
        <v>0.46899999999999997</v>
      </c>
      <c r="F21" s="74">
        <v>23</v>
      </c>
      <c r="G21" s="73">
        <v>1.0788</v>
      </c>
      <c r="H21" s="75">
        <v>670</v>
      </c>
      <c r="I21" s="73">
        <v>31.425899999999999</v>
      </c>
      <c r="J21" s="74">
        <v>872</v>
      </c>
      <c r="K21" s="73">
        <v>40.900599999999997</v>
      </c>
      <c r="L21" s="74">
        <v>498</v>
      </c>
      <c r="M21" s="73">
        <v>23.3583</v>
      </c>
      <c r="N21" s="74">
        <v>1</v>
      </c>
      <c r="O21" s="73">
        <v>4.6899999999999997E-2</v>
      </c>
      <c r="P21" s="77">
        <v>58</v>
      </c>
      <c r="Q21" s="69">
        <v>2.72045</v>
      </c>
      <c r="R21" s="72">
        <v>91</v>
      </c>
      <c r="S21" s="69">
        <v>4.2683</v>
      </c>
      <c r="T21" s="80">
        <v>4081</v>
      </c>
      <c r="U21" s="70">
        <v>99.73</v>
      </c>
    </row>
    <row r="22" spans="1:21" s="24" customFormat="1" ht="15" customHeight="1" x14ac:dyDescent="0.2">
      <c r="A22" s="22" t="s">
        <v>2</v>
      </c>
      <c r="B22" s="62" t="s">
        <v>32</v>
      </c>
      <c r="C22" s="39">
        <v>547</v>
      </c>
      <c r="D22" s="40">
        <v>2</v>
      </c>
      <c r="E22" s="42">
        <v>0.36559999999999998</v>
      </c>
      <c r="F22" s="43">
        <v>0</v>
      </c>
      <c r="G22" s="42">
        <v>0</v>
      </c>
      <c r="H22" s="43">
        <v>52</v>
      </c>
      <c r="I22" s="42">
        <v>9.5063999999999993</v>
      </c>
      <c r="J22" s="44">
        <v>149</v>
      </c>
      <c r="K22" s="42">
        <v>27.2395</v>
      </c>
      <c r="L22" s="44">
        <v>312</v>
      </c>
      <c r="M22" s="42">
        <v>57.038400000000003</v>
      </c>
      <c r="N22" s="44">
        <v>1</v>
      </c>
      <c r="O22" s="42">
        <v>0.18279999999999999</v>
      </c>
      <c r="P22" s="48">
        <v>31</v>
      </c>
      <c r="Q22" s="41">
        <v>5.6672799999999999</v>
      </c>
      <c r="R22" s="47">
        <v>11</v>
      </c>
      <c r="S22" s="41">
        <v>2.0110000000000001</v>
      </c>
      <c r="T22" s="25">
        <v>1879</v>
      </c>
      <c r="U22" s="46">
        <v>100</v>
      </c>
    </row>
    <row r="23" spans="1:21" s="24" customFormat="1" ht="15" customHeight="1" x14ac:dyDescent="0.2">
      <c r="A23" s="22" t="s">
        <v>2</v>
      </c>
      <c r="B23" s="65" t="s">
        <v>29</v>
      </c>
      <c r="C23" s="64">
        <v>634</v>
      </c>
      <c r="D23" s="72">
        <v>7</v>
      </c>
      <c r="E23" s="73">
        <v>1.1041000000000001</v>
      </c>
      <c r="F23" s="74">
        <v>6</v>
      </c>
      <c r="G23" s="73">
        <v>0.94640000000000002</v>
      </c>
      <c r="H23" s="74">
        <v>59</v>
      </c>
      <c r="I23" s="73">
        <v>9.3059999999999992</v>
      </c>
      <c r="J23" s="74">
        <v>143</v>
      </c>
      <c r="K23" s="73">
        <v>22.555199999999999</v>
      </c>
      <c r="L23" s="74">
        <v>392</v>
      </c>
      <c r="M23" s="73">
        <v>61.829700000000003</v>
      </c>
      <c r="N23" s="74">
        <v>1</v>
      </c>
      <c r="O23" s="73">
        <v>0.15770000000000001</v>
      </c>
      <c r="P23" s="77">
        <v>26</v>
      </c>
      <c r="Q23" s="69">
        <v>4.1009500000000001</v>
      </c>
      <c r="R23" s="71">
        <v>11</v>
      </c>
      <c r="S23" s="69">
        <v>1.7350000000000001</v>
      </c>
      <c r="T23" s="80">
        <v>1365</v>
      </c>
      <c r="U23" s="70">
        <v>100</v>
      </c>
    </row>
    <row r="24" spans="1:21" s="24" customFormat="1" ht="15" customHeight="1" x14ac:dyDescent="0.2">
      <c r="A24" s="22" t="s">
        <v>2</v>
      </c>
      <c r="B24" s="62" t="s">
        <v>33</v>
      </c>
      <c r="C24" s="39">
        <v>431</v>
      </c>
      <c r="D24" s="47">
        <v>10</v>
      </c>
      <c r="E24" s="42">
        <v>2.3201999999999998</v>
      </c>
      <c r="F24" s="44">
        <v>4</v>
      </c>
      <c r="G24" s="42">
        <v>0.92810000000000004</v>
      </c>
      <c r="H24" s="43">
        <v>92</v>
      </c>
      <c r="I24" s="42">
        <v>21.345700000000001</v>
      </c>
      <c r="J24" s="44">
        <v>104</v>
      </c>
      <c r="K24" s="42">
        <v>24.129899999999999</v>
      </c>
      <c r="L24" s="44">
        <v>191</v>
      </c>
      <c r="M24" s="42">
        <v>44.3155</v>
      </c>
      <c r="N24" s="44">
        <v>0</v>
      </c>
      <c r="O24" s="42">
        <v>0</v>
      </c>
      <c r="P24" s="48">
        <v>30</v>
      </c>
      <c r="Q24" s="41">
        <v>6.9605600000000001</v>
      </c>
      <c r="R24" s="47">
        <v>32</v>
      </c>
      <c r="S24" s="41">
        <v>7.4245999999999999</v>
      </c>
      <c r="T24" s="25">
        <v>1356</v>
      </c>
      <c r="U24" s="46">
        <v>99.778999999999996</v>
      </c>
    </row>
    <row r="25" spans="1:21" s="24" customFormat="1" ht="15" customHeight="1" x14ac:dyDescent="0.2">
      <c r="A25" s="22" t="s">
        <v>2</v>
      </c>
      <c r="B25" s="65" t="s">
        <v>34</v>
      </c>
      <c r="C25" s="66">
        <v>274</v>
      </c>
      <c r="D25" s="72">
        <v>0</v>
      </c>
      <c r="E25" s="73">
        <v>0</v>
      </c>
      <c r="F25" s="74">
        <v>0</v>
      </c>
      <c r="G25" s="73">
        <v>0</v>
      </c>
      <c r="H25" s="74">
        <v>13</v>
      </c>
      <c r="I25" s="73">
        <v>4.7445000000000004</v>
      </c>
      <c r="J25" s="74">
        <v>77</v>
      </c>
      <c r="K25" s="73">
        <v>28.1022</v>
      </c>
      <c r="L25" s="75">
        <v>163</v>
      </c>
      <c r="M25" s="73">
        <v>59.489100000000001</v>
      </c>
      <c r="N25" s="74">
        <v>0</v>
      </c>
      <c r="O25" s="73">
        <v>0</v>
      </c>
      <c r="P25" s="77">
        <v>21</v>
      </c>
      <c r="Q25" s="69">
        <v>7.6642299999999999</v>
      </c>
      <c r="R25" s="72">
        <v>1</v>
      </c>
      <c r="S25" s="69">
        <v>0.36499999999999999</v>
      </c>
      <c r="T25" s="80">
        <v>1407</v>
      </c>
      <c r="U25" s="70">
        <v>100</v>
      </c>
    </row>
    <row r="26" spans="1:21" s="24" customFormat="1" ht="15" customHeight="1" x14ac:dyDescent="0.2">
      <c r="A26" s="22" t="s">
        <v>2</v>
      </c>
      <c r="B26" s="62" t="s">
        <v>35</v>
      </c>
      <c r="C26" s="39">
        <v>370</v>
      </c>
      <c r="D26" s="40">
        <v>1</v>
      </c>
      <c r="E26" s="42">
        <v>0.27029999999999998</v>
      </c>
      <c r="F26" s="43">
        <v>1</v>
      </c>
      <c r="G26" s="42">
        <v>0.27029999999999998</v>
      </c>
      <c r="H26" s="43">
        <v>22</v>
      </c>
      <c r="I26" s="42">
        <v>5.9459</v>
      </c>
      <c r="J26" s="44">
        <v>282</v>
      </c>
      <c r="K26" s="42">
        <v>76.216200000000001</v>
      </c>
      <c r="L26" s="44">
        <v>54</v>
      </c>
      <c r="M26" s="42">
        <v>14.5946</v>
      </c>
      <c r="N26" s="43">
        <v>0</v>
      </c>
      <c r="O26" s="42">
        <v>0</v>
      </c>
      <c r="P26" s="48">
        <v>10</v>
      </c>
      <c r="Q26" s="41">
        <v>2.7027000000000001</v>
      </c>
      <c r="R26" s="40">
        <v>9</v>
      </c>
      <c r="S26" s="41">
        <v>2.4323999999999999</v>
      </c>
      <c r="T26" s="25">
        <v>1367</v>
      </c>
      <c r="U26" s="46">
        <v>100</v>
      </c>
    </row>
    <row r="27" spans="1:21" s="24" customFormat="1" ht="15" customHeight="1" x14ac:dyDescent="0.2">
      <c r="A27" s="22" t="s">
        <v>2</v>
      </c>
      <c r="B27" s="65" t="s">
        <v>38</v>
      </c>
      <c r="C27" s="66">
        <v>180</v>
      </c>
      <c r="D27" s="71">
        <v>0</v>
      </c>
      <c r="E27" s="73">
        <v>0</v>
      </c>
      <c r="F27" s="74">
        <v>1</v>
      </c>
      <c r="G27" s="73">
        <v>0.55559999999999998</v>
      </c>
      <c r="H27" s="74">
        <v>3</v>
      </c>
      <c r="I27" s="73">
        <v>1.6667000000000001</v>
      </c>
      <c r="J27" s="74">
        <v>2</v>
      </c>
      <c r="K27" s="73">
        <v>1.1111</v>
      </c>
      <c r="L27" s="75">
        <v>170</v>
      </c>
      <c r="M27" s="73">
        <v>94.444400000000002</v>
      </c>
      <c r="N27" s="74">
        <v>0</v>
      </c>
      <c r="O27" s="73">
        <v>0</v>
      </c>
      <c r="P27" s="77">
        <v>4</v>
      </c>
      <c r="Q27" s="69">
        <v>2.2222200000000001</v>
      </c>
      <c r="R27" s="71">
        <v>2</v>
      </c>
      <c r="S27" s="69">
        <v>1.1111</v>
      </c>
      <c r="T27" s="80">
        <v>589</v>
      </c>
      <c r="U27" s="70">
        <v>100</v>
      </c>
    </row>
    <row r="28" spans="1:21" s="24" customFormat="1" ht="15" customHeight="1" x14ac:dyDescent="0.2">
      <c r="A28" s="22" t="s">
        <v>2</v>
      </c>
      <c r="B28" s="62" t="s">
        <v>37</v>
      </c>
      <c r="C28" s="49">
        <v>1094</v>
      </c>
      <c r="D28" s="47">
        <v>2</v>
      </c>
      <c r="E28" s="42">
        <v>0.18279999999999999</v>
      </c>
      <c r="F28" s="44">
        <v>12</v>
      </c>
      <c r="G28" s="42">
        <v>1.0969</v>
      </c>
      <c r="H28" s="44">
        <v>135</v>
      </c>
      <c r="I28" s="42">
        <v>12.34</v>
      </c>
      <c r="J28" s="44">
        <v>704</v>
      </c>
      <c r="K28" s="42">
        <v>64.350999999999999</v>
      </c>
      <c r="L28" s="43">
        <v>197</v>
      </c>
      <c r="M28" s="42">
        <v>18.007300000000001</v>
      </c>
      <c r="N28" s="44">
        <v>1</v>
      </c>
      <c r="O28" s="42">
        <v>9.1399999999999995E-2</v>
      </c>
      <c r="P28" s="45">
        <v>43</v>
      </c>
      <c r="Q28" s="41">
        <v>3.9305300000000001</v>
      </c>
      <c r="R28" s="40">
        <v>38</v>
      </c>
      <c r="S28" s="41">
        <v>3.4735</v>
      </c>
      <c r="T28" s="25">
        <v>1434</v>
      </c>
      <c r="U28" s="46">
        <v>100</v>
      </c>
    </row>
    <row r="29" spans="1:21" s="24" customFormat="1" ht="15" customHeight="1" x14ac:dyDescent="0.2">
      <c r="A29" s="22" t="s">
        <v>2</v>
      </c>
      <c r="B29" s="65" t="s">
        <v>36</v>
      </c>
      <c r="C29" s="64">
        <v>257</v>
      </c>
      <c r="D29" s="72">
        <v>0</v>
      </c>
      <c r="E29" s="73">
        <v>0</v>
      </c>
      <c r="F29" s="74">
        <v>5</v>
      </c>
      <c r="G29" s="73">
        <v>1.9455</v>
      </c>
      <c r="H29" s="75">
        <v>112</v>
      </c>
      <c r="I29" s="73">
        <v>43.579799999999999</v>
      </c>
      <c r="J29" s="74">
        <v>24</v>
      </c>
      <c r="K29" s="73">
        <v>9.3384999999999998</v>
      </c>
      <c r="L29" s="75">
        <v>109</v>
      </c>
      <c r="M29" s="73">
        <v>42.412500000000001</v>
      </c>
      <c r="N29" s="74">
        <v>0</v>
      </c>
      <c r="O29" s="73">
        <v>0</v>
      </c>
      <c r="P29" s="77">
        <v>7</v>
      </c>
      <c r="Q29" s="69">
        <v>2.7237399999999998</v>
      </c>
      <c r="R29" s="72">
        <v>22</v>
      </c>
      <c r="S29" s="69">
        <v>8.5602999999999998</v>
      </c>
      <c r="T29" s="80">
        <v>1873</v>
      </c>
      <c r="U29" s="70">
        <v>100</v>
      </c>
    </row>
    <row r="30" spans="1:21" s="24" customFormat="1" ht="15" customHeight="1" x14ac:dyDescent="0.2">
      <c r="A30" s="22" t="s">
        <v>2</v>
      </c>
      <c r="B30" s="62" t="s">
        <v>39</v>
      </c>
      <c r="C30" s="39">
        <v>710</v>
      </c>
      <c r="D30" s="47">
        <v>11</v>
      </c>
      <c r="E30" s="42">
        <v>1.5492999999999999</v>
      </c>
      <c r="F30" s="43">
        <v>6</v>
      </c>
      <c r="G30" s="42">
        <v>0.84509999999999996</v>
      </c>
      <c r="H30" s="44">
        <v>40</v>
      </c>
      <c r="I30" s="42">
        <v>5.6337999999999999</v>
      </c>
      <c r="J30" s="44">
        <v>279</v>
      </c>
      <c r="K30" s="42">
        <v>39.2958</v>
      </c>
      <c r="L30" s="44">
        <v>348</v>
      </c>
      <c r="M30" s="42">
        <v>49.014099999999999</v>
      </c>
      <c r="N30" s="44">
        <v>0</v>
      </c>
      <c r="O30" s="42">
        <v>0</v>
      </c>
      <c r="P30" s="45">
        <v>26</v>
      </c>
      <c r="Q30" s="41">
        <v>3.6619700000000002</v>
      </c>
      <c r="R30" s="40">
        <v>8</v>
      </c>
      <c r="S30" s="41">
        <v>1.1268</v>
      </c>
      <c r="T30" s="25">
        <v>3616</v>
      </c>
      <c r="U30" s="46">
        <v>99.971999999999994</v>
      </c>
    </row>
    <row r="31" spans="1:21" s="24" customFormat="1" ht="15" customHeight="1" x14ac:dyDescent="0.2">
      <c r="A31" s="22" t="s">
        <v>2</v>
      </c>
      <c r="B31" s="65" t="s">
        <v>40</v>
      </c>
      <c r="C31" s="66">
        <v>1227</v>
      </c>
      <c r="D31" s="72">
        <v>90</v>
      </c>
      <c r="E31" s="73">
        <v>7.335</v>
      </c>
      <c r="F31" s="75">
        <v>44</v>
      </c>
      <c r="G31" s="73">
        <v>3.5859999999999999</v>
      </c>
      <c r="H31" s="74">
        <v>137</v>
      </c>
      <c r="I31" s="73">
        <v>11.1654</v>
      </c>
      <c r="J31" s="75">
        <v>431</v>
      </c>
      <c r="K31" s="73">
        <v>35.126300000000001</v>
      </c>
      <c r="L31" s="74">
        <v>438</v>
      </c>
      <c r="M31" s="73">
        <v>35.696800000000003</v>
      </c>
      <c r="N31" s="74">
        <v>1</v>
      </c>
      <c r="O31" s="73">
        <v>8.1500000000000003E-2</v>
      </c>
      <c r="P31" s="76">
        <v>86</v>
      </c>
      <c r="Q31" s="69">
        <v>7.0089600000000001</v>
      </c>
      <c r="R31" s="72">
        <v>98</v>
      </c>
      <c r="S31" s="69">
        <v>7.9870000000000001</v>
      </c>
      <c r="T31" s="80">
        <v>2170</v>
      </c>
      <c r="U31" s="70">
        <v>99.908000000000001</v>
      </c>
    </row>
    <row r="32" spans="1:21" s="24" customFormat="1" ht="15" customHeight="1" x14ac:dyDescent="0.2">
      <c r="A32" s="22" t="s">
        <v>2</v>
      </c>
      <c r="B32" s="62" t="s">
        <v>42</v>
      </c>
      <c r="C32" s="39">
        <v>299</v>
      </c>
      <c r="D32" s="40">
        <v>0</v>
      </c>
      <c r="E32" s="42">
        <v>0</v>
      </c>
      <c r="F32" s="44">
        <v>0</v>
      </c>
      <c r="G32" s="42">
        <v>0</v>
      </c>
      <c r="H32" s="44">
        <v>7</v>
      </c>
      <c r="I32" s="42">
        <v>2.3411</v>
      </c>
      <c r="J32" s="44">
        <v>212</v>
      </c>
      <c r="K32" s="42">
        <v>70.903000000000006</v>
      </c>
      <c r="L32" s="43">
        <v>71</v>
      </c>
      <c r="M32" s="42">
        <v>23.745799999999999</v>
      </c>
      <c r="N32" s="43">
        <v>0</v>
      </c>
      <c r="O32" s="42">
        <v>0</v>
      </c>
      <c r="P32" s="48">
        <v>9</v>
      </c>
      <c r="Q32" s="41">
        <v>3.01003</v>
      </c>
      <c r="R32" s="47">
        <v>1</v>
      </c>
      <c r="S32" s="41">
        <v>0.33439999999999998</v>
      </c>
      <c r="T32" s="25">
        <v>978</v>
      </c>
      <c r="U32" s="46">
        <v>100</v>
      </c>
    </row>
    <row r="33" spans="1:21" s="24" customFormat="1" ht="15" customHeight="1" x14ac:dyDescent="0.2">
      <c r="A33" s="22" t="s">
        <v>2</v>
      </c>
      <c r="B33" s="65" t="s">
        <v>41</v>
      </c>
      <c r="C33" s="64">
        <v>1088</v>
      </c>
      <c r="D33" s="71">
        <v>7</v>
      </c>
      <c r="E33" s="73">
        <v>0.64339999999999997</v>
      </c>
      <c r="F33" s="74">
        <v>4</v>
      </c>
      <c r="G33" s="73">
        <v>0.36759999999999998</v>
      </c>
      <c r="H33" s="75">
        <v>33</v>
      </c>
      <c r="I33" s="73">
        <v>3.0331000000000001</v>
      </c>
      <c r="J33" s="74">
        <v>427</v>
      </c>
      <c r="K33" s="73">
        <v>39.246299999999998</v>
      </c>
      <c r="L33" s="74">
        <v>579</v>
      </c>
      <c r="M33" s="73">
        <v>53.216900000000003</v>
      </c>
      <c r="N33" s="75">
        <v>1</v>
      </c>
      <c r="O33" s="73">
        <v>9.1899999999999996E-2</v>
      </c>
      <c r="P33" s="77">
        <v>37</v>
      </c>
      <c r="Q33" s="69">
        <v>3.4007399999999999</v>
      </c>
      <c r="R33" s="71">
        <v>8</v>
      </c>
      <c r="S33" s="69">
        <v>0.73529999999999995</v>
      </c>
      <c r="T33" s="80">
        <v>2372</v>
      </c>
      <c r="U33" s="70">
        <v>100</v>
      </c>
    </row>
    <row r="34" spans="1:21" s="24" customFormat="1" ht="15" customHeight="1" x14ac:dyDescent="0.2">
      <c r="A34" s="22" t="s">
        <v>2</v>
      </c>
      <c r="B34" s="62" t="s">
        <v>43</v>
      </c>
      <c r="C34" s="49">
        <v>254</v>
      </c>
      <c r="D34" s="40">
        <v>95</v>
      </c>
      <c r="E34" s="42">
        <v>37.401600000000002</v>
      </c>
      <c r="F34" s="44">
        <v>2</v>
      </c>
      <c r="G34" s="42">
        <v>0.78739999999999999</v>
      </c>
      <c r="H34" s="43">
        <v>5</v>
      </c>
      <c r="I34" s="42">
        <v>1.9684999999999999</v>
      </c>
      <c r="J34" s="44">
        <v>2</v>
      </c>
      <c r="K34" s="42">
        <v>0.78739999999999999</v>
      </c>
      <c r="L34" s="43">
        <v>146</v>
      </c>
      <c r="M34" s="42">
        <v>57.4803</v>
      </c>
      <c r="N34" s="43">
        <v>0</v>
      </c>
      <c r="O34" s="42">
        <v>0</v>
      </c>
      <c r="P34" s="45">
        <v>4</v>
      </c>
      <c r="Q34" s="41">
        <v>1.5748</v>
      </c>
      <c r="R34" s="47">
        <v>2</v>
      </c>
      <c r="S34" s="41">
        <v>0.78739999999999999</v>
      </c>
      <c r="T34" s="25">
        <v>825</v>
      </c>
      <c r="U34" s="46">
        <v>100</v>
      </c>
    </row>
    <row r="35" spans="1:21" s="24" customFormat="1" ht="15" customHeight="1" x14ac:dyDescent="0.2">
      <c r="A35" s="22" t="s">
        <v>2</v>
      </c>
      <c r="B35" s="65" t="s">
        <v>46</v>
      </c>
      <c r="C35" s="66">
        <v>270</v>
      </c>
      <c r="D35" s="71">
        <v>12</v>
      </c>
      <c r="E35" s="73">
        <v>4.4443999999999999</v>
      </c>
      <c r="F35" s="74">
        <v>3</v>
      </c>
      <c r="G35" s="73">
        <v>1.1111</v>
      </c>
      <c r="H35" s="75">
        <v>82</v>
      </c>
      <c r="I35" s="73">
        <v>30.3704</v>
      </c>
      <c r="J35" s="74">
        <v>32</v>
      </c>
      <c r="K35" s="73">
        <v>11.851900000000001</v>
      </c>
      <c r="L35" s="75">
        <v>125</v>
      </c>
      <c r="M35" s="73">
        <v>46.296300000000002</v>
      </c>
      <c r="N35" s="74">
        <v>0</v>
      </c>
      <c r="O35" s="73">
        <v>0</v>
      </c>
      <c r="P35" s="77">
        <v>16</v>
      </c>
      <c r="Q35" s="69">
        <v>5.9259300000000001</v>
      </c>
      <c r="R35" s="71">
        <v>17</v>
      </c>
      <c r="S35" s="69">
        <v>6.2962999999999996</v>
      </c>
      <c r="T35" s="80">
        <v>1064</v>
      </c>
      <c r="U35" s="70">
        <v>100</v>
      </c>
    </row>
    <row r="36" spans="1:21" s="24" customFormat="1" ht="15" customHeight="1" x14ac:dyDescent="0.2">
      <c r="A36" s="22" t="s">
        <v>2</v>
      </c>
      <c r="B36" s="62" t="s">
        <v>50</v>
      </c>
      <c r="C36" s="49">
        <v>552</v>
      </c>
      <c r="D36" s="47">
        <v>20</v>
      </c>
      <c r="E36" s="42">
        <v>3.6232000000000002</v>
      </c>
      <c r="F36" s="44">
        <v>9</v>
      </c>
      <c r="G36" s="42">
        <v>1.6304000000000001</v>
      </c>
      <c r="H36" s="44">
        <v>189</v>
      </c>
      <c r="I36" s="42">
        <v>34.239100000000001</v>
      </c>
      <c r="J36" s="43">
        <v>139</v>
      </c>
      <c r="K36" s="42">
        <v>25.1812</v>
      </c>
      <c r="L36" s="43">
        <v>158</v>
      </c>
      <c r="M36" s="42">
        <v>28.623200000000001</v>
      </c>
      <c r="N36" s="44">
        <v>8</v>
      </c>
      <c r="O36" s="42">
        <v>1.4493</v>
      </c>
      <c r="P36" s="48">
        <v>29</v>
      </c>
      <c r="Q36" s="41">
        <v>5.2536199999999997</v>
      </c>
      <c r="R36" s="47">
        <v>42</v>
      </c>
      <c r="S36" s="41">
        <v>7.6086999999999998</v>
      </c>
      <c r="T36" s="25">
        <v>658</v>
      </c>
      <c r="U36" s="46">
        <v>100</v>
      </c>
    </row>
    <row r="37" spans="1:21" s="24" customFormat="1" ht="15" customHeight="1" x14ac:dyDescent="0.2">
      <c r="A37" s="22" t="s">
        <v>2</v>
      </c>
      <c r="B37" s="65" t="s">
        <v>47</v>
      </c>
      <c r="C37" s="64">
        <v>332</v>
      </c>
      <c r="D37" s="72">
        <v>5</v>
      </c>
      <c r="E37" s="73">
        <v>1.506</v>
      </c>
      <c r="F37" s="74">
        <v>5</v>
      </c>
      <c r="G37" s="73">
        <v>1.506</v>
      </c>
      <c r="H37" s="74">
        <v>12</v>
      </c>
      <c r="I37" s="73">
        <v>3.6145</v>
      </c>
      <c r="J37" s="74">
        <v>16</v>
      </c>
      <c r="K37" s="73">
        <v>4.8193000000000001</v>
      </c>
      <c r="L37" s="74">
        <v>293</v>
      </c>
      <c r="M37" s="73">
        <v>88.253</v>
      </c>
      <c r="N37" s="75">
        <v>0</v>
      </c>
      <c r="O37" s="73">
        <v>0</v>
      </c>
      <c r="P37" s="77">
        <v>1</v>
      </c>
      <c r="Q37" s="69">
        <v>0.30120000000000002</v>
      </c>
      <c r="R37" s="71">
        <v>0</v>
      </c>
      <c r="S37" s="69">
        <v>0</v>
      </c>
      <c r="T37" s="80">
        <v>483</v>
      </c>
      <c r="U37" s="70">
        <v>100</v>
      </c>
    </row>
    <row r="38" spans="1:21" s="24" customFormat="1" ht="15" customHeight="1" x14ac:dyDescent="0.2">
      <c r="A38" s="22" t="s">
        <v>2</v>
      </c>
      <c r="B38" s="62" t="s">
        <v>48</v>
      </c>
      <c r="C38" s="39">
        <v>656</v>
      </c>
      <c r="D38" s="40">
        <v>0</v>
      </c>
      <c r="E38" s="42">
        <v>0</v>
      </c>
      <c r="F38" s="44">
        <v>14</v>
      </c>
      <c r="G38" s="42">
        <v>2.1341000000000001</v>
      </c>
      <c r="H38" s="44">
        <v>200</v>
      </c>
      <c r="I38" s="42">
        <v>30.4878</v>
      </c>
      <c r="J38" s="44">
        <v>248</v>
      </c>
      <c r="K38" s="42">
        <v>37.804900000000004</v>
      </c>
      <c r="L38" s="44">
        <v>176</v>
      </c>
      <c r="M38" s="42">
        <v>26.8293</v>
      </c>
      <c r="N38" s="44">
        <v>0</v>
      </c>
      <c r="O38" s="42">
        <v>0</v>
      </c>
      <c r="P38" s="45">
        <v>18</v>
      </c>
      <c r="Q38" s="41">
        <v>2.7439</v>
      </c>
      <c r="R38" s="47">
        <v>21</v>
      </c>
      <c r="S38" s="41">
        <v>3.2012</v>
      </c>
      <c r="T38" s="25">
        <v>2577</v>
      </c>
      <c r="U38" s="46">
        <v>100</v>
      </c>
    </row>
    <row r="39" spans="1:21" s="24" customFormat="1" ht="15" customHeight="1" x14ac:dyDescent="0.2">
      <c r="A39" s="22" t="s">
        <v>2</v>
      </c>
      <c r="B39" s="65" t="s">
        <v>49</v>
      </c>
      <c r="C39" s="64">
        <v>356</v>
      </c>
      <c r="D39" s="71">
        <v>117</v>
      </c>
      <c r="E39" s="73">
        <v>32.865200000000002</v>
      </c>
      <c r="F39" s="74">
        <v>1</v>
      </c>
      <c r="G39" s="73">
        <v>0.28089999999999998</v>
      </c>
      <c r="H39" s="75">
        <v>162</v>
      </c>
      <c r="I39" s="73">
        <v>45.505600000000001</v>
      </c>
      <c r="J39" s="74">
        <v>4</v>
      </c>
      <c r="K39" s="73">
        <v>1.1235999999999999</v>
      </c>
      <c r="L39" s="75">
        <v>71</v>
      </c>
      <c r="M39" s="73">
        <v>19.9438</v>
      </c>
      <c r="N39" s="74">
        <v>1</v>
      </c>
      <c r="O39" s="73">
        <v>0.28089999999999998</v>
      </c>
      <c r="P39" s="77">
        <v>0</v>
      </c>
      <c r="Q39" s="69">
        <v>0</v>
      </c>
      <c r="R39" s="72">
        <v>46</v>
      </c>
      <c r="S39" s="69">
        <v>12.9213</v>
      </c>
      <c r="T39" s="80">
        <v>880</v>
      </c>
      <c r="U39" s="70">
        <v>100</v>
      </c>
    </row>
    <row r="40" spans="1:21" s="24" customFormat="1" ht="15" customHeight="1" x14ac:dyDescent="0.2">
      <c r="A40" s="22" t="s">
        <v>2</v>
      </c>
      <c r="B40" s="62" t="s">
        <v>51</v>
      </c>
      <c r="C40" s="49">
        <v>1541</v>
      </c>
      <c r="D40" s="40">
        <v>11</v>
      </c>
      <c r="E40" s="42">
        <v>0.71379999999999999</v>
      </c>
      <c r="F40" s="44">
        <v>17</v>
      </c>
      <c r="G40" s="42">
        <v>1.1032</v>
      </c>
      <c r="H40" s="44">
        <v>331</v>
      </c>
      <c r="I40" s="42">
        <v>21.479600000000001</v>
      </c>
      <c r="J40" s="43">
        <v>628</v>
      </c>
      <c r="K40" s="42">
        <v>40.752800000000001</v>
      </c>
      <c r="L40" s="43">
        <v>541</v>
      </c>
      <c r="M40" s="42">
        <v>35.107100000000003</v>
      </c>
      <c r="N40" s="44">
        <v>0</v>
      </c>
      <c r="O40" s="42">
        <v>0</v>
      </c>
      <c r="P40" s="45">
        <v>13</v>
      </c>
      <c r="Q40" s="41">
        <v>0.84360999999999997</v>
      </c>
      <c r="R40" s="47">
        <v>46</v>
      </c>
      <c r="S40" s="41">
        <v>2.9851000000000001</v>
      </c>
      <c r="T40" s="25">
        <v>4916</v>
      </c>
      <c r="U40" s="46">
        <v>99.653999999999996</v>
      </c>
    </row>
    <row r="41" spans="1:21" s="24" customFormat="1" ht="15" customHeight="1" x14ac:dyDescent="0.2">
      <c r="A41" s="22" t="s">
        <v>2</v>
      </c>
      <c r="B41" s="65" t="s">
        <v>44</v>
      </c>
      <c r="C41" s="64">
        <v>1217</v>
      </c>
      <c r="D41" s="71">
        <v>12</v>
      </c>
      <c r="E41" s="73">
        <v>0.98599999999999999</v>
      </c>
      <c r="F41" s="74">
        <v>15</v>
      </c>
      <c r="G41" s="73">
        <v>1.2324999999999999</v>
      </c>
      <c r="H41" s="74">
        <v>185</v>
      </c>
      <c r="I41" s="73">
        <v>15.2013</v>
      </c>
      <c r="J41" s="74">
        <v>614</v>
      </c>
      <c r="K41" s="73">
        <v>50.451900000000002</v>
      </c>
      <c r="L41" s="75">
        <v>315</v>
      </c>
      <c r="M41" s="73">
        <v>25.883299999999998</v>
      </c>
      <c r="N41" s="75">
        <v>2</v>
      </c>
      <c r="O41" s="73">
        <v>0.1643</v>
      </c>
      <c r="P41" s="76">
        <v>74</v>
      </c>
      <c r="Q41" s="69">
        <v>6.0805300000000004</v>
      </c>
      <c r="R41" s="72">
        <v>69</v>
      </c>
      <c r="S41" s="69">
        <v>5.6696999999999997</v>
      </c>
      <c r="T41" s="80">
        <v>2618</v>
      </c>
      <c r="U41" s="70">
        <v>100</v>
      </c>
    </row>
    <row r="42" spans="1:21" s="24" customFormat="1" ht="15" customHeight="1" x14ac:dyDescent="0.2">
      <c r="A42" s="22" t="s">
        <v>2</v>
      </c>
      <c r="B42" s="62" t="s">
        <v>45</v>
      </c>
      <c r="C42" s="49">
        <v>131</v>
      </c>
      <c r="D42" s="40">
        <v>29</v>
      </c>
      <c r="E42" s="42">
        <v>22.1374</v>
      </c>
      <c r="F42" s="44">
        <v>0</v>
      </c>
      <c r="G42" s="42">
        <v>0</v>
      </c>
      <c r="H42" s="44">
        <v>8</v>
      </c>
      <c r="I42" s="42">
        <v>6.1069000000000004</v>
      </c>
      <c r="J42" s="43">
        <v>13</v>
      </c>
      <c r="K42" s="42">
        <v>9.9237000000000002</v>
      </c>
      <c r="L42" s="43">
        <v>81</v>
      </c>
      <c r="M42" s="42">
        <v>61.832099999999997</v>
      </c>
      <c r="N42" s="43">
        <v>0</v>
      </c>
      <c r="O42" s="42">
        <v>0</v>
      </c>
      <c r="P42" s="45">
        <v>0</v>
      </c>
      <c r="Q42" s="41">
        <v>0</v>
      </c>
      <c r="R42" s="47">
        <v>4</v>
      </c>
      <c r="S42" s="41">
        <v>3.0533999999999999</v>
      </c>
      <c r="T42" s="25">
        <v>481</v>
      </c>
      <c r="U42" s="46">
        <v>100</v>
      </c>
    </row>
    <row r="43" spans="1:21" s="24" customFormat="1" ht="15" customHeight="1" x14ac:dyDescent="0.2">
      <c r="A43" s="22" t="s">
        <v>2</v>
      </c>
      <c r="B43" s="65" t="s">
        <v>52</v>
      </c>
      <c r="C43" s="64">
        <v>751</v>
      </c>
      <c r="D43" s="72">
        <v>0</v>
      </c>
      <c r="E43" s="73">
        <v>0</v>
      </c>
      <c r="F43" s="74">
        <v>6</v>
      </c>
      <c r="G43" s="73">
        <v>0.79890000000000005</v>
      </c>
      <c r="H43" s="75">
        <v>34</v>
      </c>
      <c r="I43" s="73">
        <v>4.5273000000000003</v>
      </c>
      <c r="J43" s="74">
        <v>199</v>
      </c>
      <c r="K43" s="73">
        <v>26.498000000000001</v>
      </c>
      <c r="L43" s="74">
        <v>461</v>
      </c>
      <c r="M43" s="73">
        <v>61.384799999999998</v>
      </c>
      <c r="N43" s="74">
        <v>1</v>
      </c>
      <c r="O43" s="73">
        <v>0.13320000000000001</v>
      </c>
      <c r="P43" s="76">
        <v>50</v>
      </c>
      <c r="Q43" s="69">
        <v>6.6577900000000003</v>
      </c>
      <c r="R43" s="71">
        <v>12</v>
      </c>
      <c r="S43" s="69">
        <v>1.5979000000000001</v>
      </c>
      <c r="T43" s="80">
        <v>3631</v>
      </c>
      <c r="U43" s="70">
        <v>100</v>
      </c>
    </row>
    <row r="44" spans="1:21" s="24" customFormat="1" ht="15" customHeight="1" x14ac:dyDescent="0.2">
      <c r="A44" s="22" t="s">
        <v>2</v>
      </c>
      <c r="B44" s="62" t="s">
        <v>53</v>
      </c>
      <c r="C44" s="39">
        <v>905</v>
      </c>
      <c r="D44" s="40">
        <v>125</v>
      </c>
      <c r="E44" s="42">
        <v>13.812200000000001</v>
      </c>
      <c r="F44" s="43">
        <v>5</v>
      </c>
      <c r="G44" s="42">
        <v>0.55249999999999999</v>
      </c>
      <c r="H44" s="44">
        <v>115</v>
      </c>
      <c r="I44" s="42">
        <v>12.7072</v>
      </c>
      <c r="J44" s="44">
        <v>168</v>
      </c>
      <c r="K44" s="42">
        <v>18.563500000000001</v>
      </c>
      <c r="L44" s="44">
        <v>438</v>
      </c>
      <c r="M44" s="42">
        <v>48.397799999999997</v>
      </c>
      <c r="N44" s="43">
        <v>3</v>
      </c>
      <c r="O44" s="42">
        <v>0.33150000000000002</v>
      </c>
      <c r="P44" s="48">
        <v>51</v>
      </c>
      <c r="Q44" s="41">
        <v>5.6353600000000004</v>
      </c>
      <c r="R44" s="47">
        <v>26</v>
      </c>
      <c r="S44" s="41">
        <v>2.8729</v>
      </c>
      <c r="T44" s="25">
        <v>1815</v>
      </c>
      <c r="U44" s="46">
        <v>100</v>
      </c>
    </row>
    <row r="45" spans="1:21" s="24" customFormat="1" ht="15" customHeight="1" x14ac:dyDescent="0.2">
      <c r="A45" s="22" t="s">
        <v>2</v>
      </c>
      <c r="B45" s="65" t="s">
        <v>54</v>
      </c>
      <c r="C45" s="64">
        <v>238</v>
      </c>
      <c r="D45" s="71">
        <v>8</v>
      </c>
      <c r="E45" s="73">
        <v>3.3613</v>
      </c>
      <c r="F45" s="74">
        <v>1</v>
      </c>
      <c r="G45" s="73">
        <v>0.42020000000000002</v>
      </c>
      <c r="H45" s="75">
        <v>67</v>
      </c>
      <c r="I45" s="73">
        <v>28.151299999999999</v>
      </c>
      <c r="J45" s="74">
        <v>2</v>
      </c>
      <c r="K45" s="73">
        <v>0.84030000000000005</v>
      </c>
      <c r="L45" s="75">
        <v>147</v>
      </c>
      <c r="M45" s="73">
        <v>61.764699999999998</v>
      </c>
      <c r="N45" s="74">
        <v>1</v>
      </c>
      <c r="O45" s="73">
        <v>0.42020000000000002</v>
      </c>
      <c r="P45" s="76">
        <v>12</v>
      </c>
      <c r="Q45" s="69">
        <v>5.0420199999999999</v>
      </c>
      <c r="R45" s="72">
        <v>11</v>
      </c>
      <c r="S45" s="69">
        <v>4.6218000000000004</v>
      </c>
      <c r="T45" s="80">
        <v>1283</v>
      </c>
      <c r="U45" s="70">
        <v>100</v>
      </c>
    </row>
    <row r="46" spans="1:21" s="24" customFormat="1" ht="15" customHeight="1" x14ac:dyDescent="0.2">
      <c r="A46" s="22" t="s">
        <v>2</v>
      </c>
      <c r="B46" s="62" t="s">
        <v>55</v>
      </c>
      <c r="C46" s="39">
        <v>4997</v>
      </c>
      <c r="D46" s="40">
        <v>10</v>
      </c>
      <c r="E46" s="42">
        <v>0.2001</v>
      </c>
      <c r="F46" s="44">
        <v>74</v>
      </c>
      <c r="G46" s="42">
        <v>1.4809000000000001</v>
      </c>
      <c r="H46" s="44">
        <v>819</v>
      </c>
      <c r="I46" s="42">
        <v>16.389800000000001</v>
      </c>
      <c r="J46" s="44">
        <v>2363</v>
      </c>
      <c r="K46" s="42">
        <v>47.288400000000003</v>
      </c>
      <c r="L46" s="43">
        <v>1530</v>
      </c>
      <c r="M46" s="42">
        <v>30.618400000000001</v>
      </c>
      <c r="N46" s="43">
        <v>1</v>
      </c>
      <c r="O46" s="42">
        <v>0.02</v>
      </c>
      <c r="P46" s="48">
        <v>200</v>
      </c>
      <c r="Q46" s="41">
        <v>4.0023999999999997</v>
      </c>
      <c r="R46" s="40">
        <v>151</v>
      </c>
      <c r="S46" s="41">
        <v>3.0217999999999998</v>
      </c>
      <c r="T46" s="25">
        <v>3027</v>
      </c>
      <c r="U46" s="46">
        <v>100</v>
      </c>
    </row>
    <row r="47" spans="1:21" s="24" customFormat="1" ht="15" customHeight="1" x14ac:dyDescent="0.2">
      <c r="A47" s="22" t="s">
        <v>2</v>
      </c>
      <c r="B47" s="65" t="s">
        <v>56</v>
      </c>
      <c r="C47" s="66">
        <v>227</v>
      </c>
      <c r="D47" s="72">
        <v>10</v>
      </c>
      <c r="E47" s="73">
        <v>4.4053000000000004</v>
      </c>
      <c r="F47" s="75">
        <v>2</v>
      </c>
      <c r="G47" s="73">
        <v>0.88109999999999999</v>
      </c>
      <c r="H47" s="75">
        <v>112</v>
      </c>
      <c r="I47" s="73">
        <v>49.339199999999998</v>
      </c>
      <c r="J47" s="75">
        <v>57</v>
      </c>
      <c r="K47" s="73">
        <v>25.110099999999999</v>
      </c>
      <c r="L47" s="75">
        <v>31</v>
      </c>
      <c r="M47" s="73">
        <v>13.6564</v>
      </c>
      <c r="N47" s="74">
        <v>0</v>
      </c>
      <c r="O47" s="73">
        <v>0</v>
      </c>
      <c r="P47" s="76">
        <v>15</v>
      </c>
      <c r="Q47" s="69">
        <v>6.6079299999999996</v>
      </c>
      <c r="R47" s="71">
        <v>31</v>
      </c>
      <c r="S47" s="69">
        <v>13.6564</v>
      </c>
      <c r="T47" s="80">
        <v>308</v>
      </c>
      <c r="U47" s="70">
        <v>100</v>
      </c>
    </row>
    <row r="48" spans="1:21" s="24" customFormat="1" ht="15" customHeight="1" x14ac:dyDescent="0.2">
      <c r="A48" s="22" t="s">
        <v>2</v>
      </c>
      <c r="B48" s="62" t="s">
        <v>57</v>
      </c>
      <c r="C48" s="39">
        <v>794</v>
      </c>
      <c r="D48" s="47">
        <v>1</v>
      </c>
      <c r="E48" s="42">
        <v>0.12590000000000001</v>
      </c>
      <c r="F48" s="44">
        <v>5</v>
      </c>
      <c r="G48" s="42">
        <v>0.62970000000000004</v>
      </c>
      <c r="H48" s="43">
        <v>20</v>
      </c>
      <c r="I48" s="42">
        <v>2.5188999999999999</v>
      </c>
      <c r="J48" s="44">
        <v>497</v>
      </c>
      <c r="K48" s="42">
        <v>62.594499999999996</v>
      </c>
      <c r="L48" s="44">
        <v>248</v>
      </c>
      <c r="M48" s="42">
        <v>31.234300000000001</v>
      </c>
      <c r="N48" s="43">
        <v>0</v>
      </c>
      <c r="O48" s="42">
        <v>0</v>
      </c>
      <c r="P48" s="48">
        <v>23</v>
      </c>
      <c r="Q48" s="41">
        <v>2.8967299999999998</v>
      </c>
      <c r="R48" s="47">
        <v>21</v>
      </c>
      <c r="S48" s="41">
        <v>2.6448</v>
      </c>
      <c r="T48" s="25">
        <v>1236</v>
      </c>
      <c r="U48" s="46">
        <v>100</v>
      </c>
    </row>
    <row r="49" spans="1:23" s="24" customFormat="1" ht="15" customHeight="1" x14ac:dyDescent="0.2">
      <c r="A49" s="22" t="s">
        <v>2</v>
      </c>
      <c r="B49" s="65" t="s">
        <v>58</v>
      </c>
      <c r="C49" s="66">
        <v>224</v>
      </c>
      <c r="D49" s="72">
        <v>90</v>
      </c>
      <c r="E49" s="73">
        <v>40.178600000000003</v>
      </c>
      <c r="F49" s="74">
        <v>1</v>
      </c>
      <c r="G49" s="73">
        <v>0.44640000000000002</v>
      </c>
      <c r="H49" s="74">
        <v>19</v>
      </c>
      <c r="I49" s="73">
        <v>8.4821000000000009</v>
      </c>
      <c r="J49" s="74">
        <v>8</v>
      </c>
      <c r="K49" s="73">
        <v>3.5714000000000001</v>
      </c>
      <c r="L49" s="75">
        <v>99</v>
      </c>
      <c r="M49" s="73">
        <v>44.196399999999997</v>
      </c>
      <c r="N49" s="75">
        <v>0</v>
      </c>
      <c r="O49" s="73">
        <v>0</v>
      </c>
      <c r="P49" s="76">
        <v>7</v>
      </c>
      <c r="Q49" s="69">
        <v>3.125</v>
      </c>
      <c r="R49" s="71">
        <v>2</v>
      </c>
      <c r="S49" s="69">
        <v>0.89290000000000003</v>
      </c>
      <c r="T49" s="80">
        <v>688</v>
      </c>
      <c r="U49" s="70">
        <v>100</v>
      </c>
    </row>
    <row r="50" spans="1:23" s="24" customFormat="1" ht="15" customHeight="1" x14ac:dyDescent="0.2">
      <c r="A50" s="22" t="s">
        <v>2</v>
      </c>
      <c r="B50" s="62" t="s">
        <v>59</v>
      </c>
      <c r="C50" s="39">
        <v>800</v>
      </c>
      <c r="D50" s="40">
        <v>0</v>
      </c>
      <c r="E50" s="42">
        <v>0</v>
      </c>
      <c r="F50" s="44">
        <v>6</v>
      </c>
      <c r="G50" s="42">
        <v>0.75</v>
      </c>
      <c r="H50" s="43">
        <v>65</v>
      </c>
      <c r="I50" s="42">
        <v>8.125</v>
      </c>
      <c r="J50" s="44">
        <v>221</v>
      </c>
      <c r="K50" s="42">
        <v>27.625</v>
      </c>
      <c r="L50" s="44">
        <v>489</v>
      </c>
      <c r="M50" s="42">
        <v>61.125</v>
      </c>
      <c r="N50" s="43">
        <v>4</v>
      </c>
      <c r="O50" s="42">
        <v>0.5</v>
      </c>
      <c r="P50" s="48">
        <v>15</v>
      </c>
      <c r="Q50" s="41">
        <v>1.875</v>
      </c>
      <c r="R50" s="40">
        <v>12</v>
      </c>
      <c r="S50" s="41">
        <v>1.5</v>
      </c>
      <c r="T50" s="25">
        <v>1818</v>
      </c>
      <c r="U50" s="46">
        <v>100</v>
      </c>
    </row>
    <row r="51" spans="1:23" s="24" customFormat="1" ht="15" customHeight="1" x14ac:dyDescent="0.2">
      <c r="A51" s="22" t="s">
        <v>2</v>
      </c>
      <c r="B51" s="65" t="s">
        <v>60</v>
      </c>
      <c r="C51" s="64">
        <v>3689</v>
      </c>
      <c r="D51" s="72">
        <v>14</v>
      </c>
      <c r="E51" s="73">
        <v>0.3795</v>
      </c>
      <c r="F51" s="75">
        <v>18</v>
      </c>
      <c r="G51" s="73">
        <v>0.4879</v>
      </c>
      <c r="H51" s="74">
        <v>2142</v>
      </c>
      <c r="I51" s="73">
        <v>58.064500000000002</v>
      </c>
      <c r="J51" s="74">
        <v>905</v>
      </c>
      <c r="K51" s="73">
        <v>24.532399999999999</v>
      </c>
      <c r="L51" s="74">
        <v>484</v>
      </c>
      <c r="M51" s="73">
        <v>13.120100000000001</v>
      </c>
      <c r="N51" s="75">
        <v>3</v>
      </c>
      <c r="O51" s="73">
        <v>8.1299999999999997E-2</v>
      </c>
      <c r="P51" s="76">
        <v>123</v>
      </c>
      <c r="Q51" s="69">
        <v>3.3342399999999999</v>
      </c>
      <c r="R51" s="72">
        <v>420</v>
      </c>
      <c r="S51" s="69">
        <v>11.385199999999999</v>
      </c>
      <c r="T51" s="80">
        <v>8616</v>
      </c>
      <c r="U51" s="70">
        <v>100</v>
      </c>
    </row>
    <row r="52" spans="1:23" s="24" customFormat="1" ht="15" customHeight="1" x14ac:dyDescent="0.2">
      <c r="A52" s="22" t="s">
        <v>2</v>
      </c>
      <c r="B52" s="62" t="s">
        <v>61</v>
      </c>
      <c r="C52" s="39">
        <v>361</v>
      </c>
      <c r="D52" s="47">
        <v>11</v>
      </c>
      <c r="E52" s="42">
        <v>3.0470999999999999</v>
      </c>
      <c r="F52" s="44">
        <v>4</v>
      </c>
      <c r="G52" s="42">
        <v>1.1080000000000001</v>
      </c>
      <c r="H52" s="43">
        <v>104</v>
      </c>
      <c r="I52" s="42">
        <v>28.808900000000001</v>
      </c>
      <c r="J52" s="43">
        <v>6</v>
      </c>
      <c r="K52" s="42">
        <v>1.6619999999999999</v>
      </c>
      <c r="L52" s="44">
        <v>222</v>
      </c>
      <c r="M52" s="42">
        <v>61.495800000000003</v>
      </c>
      <c r="N52" s="43">
        <v>7</v>
      </c>
      <c r="O52" s="42">
        <v>1.9391</v>
      </c>
      <c r="P52" s="45">
        <v>7</v>
      </c>
      <c r="Q52" s="41">
        <v>1.93906</v>
      </c>
      <c r="R52" s="40">
        <v>25</v>
      </c>
      <c r="S52" s="41">
        <v>6.9252000000000002</v>
      </c>
      <c r="T52" s="25">
        <v>1009</v>
      </c>
      <c r="U52" s="46">
        <v>100</v>
      </c>
    </row>
    <row r="53" spans="1:23" s="24" customFormat="1" ht="15" customHeight="1" x14ac:dyDescent="0.2">
      <c r="A53" s="22" t="s">
        <v>2</v>
      </c>
      <c r="B53" s="65" t="s">
        <v>62</v>
      </c>
      <c r="C53" s="66">
        <v>43</v>
      </c>
      <c r="D53" s="71">
        <v>0</v>
      </c>
      <c r="E53" s="73">
        <v>0</v>
      </c>
      <c r="F53" s="74">
        <v>2</v>
      </c>
      <c r="G53" s="73">
        <v>4.6512000000000002</v>
      </c>
      <c r="H53" s="75">
        <v>1</v>
      </c>
      <c r="I53" s="73">
        <v>2.3256000000000001</v>
      </c>
      <c r="J53" s="74">
        <v>2</v>
      </c>
      <c r="K53" s="73">
        <v>4.6512000000000002</v>
      </c>
      <c r="L53" s="75">
        <v>37</v>
      </c>
      <c r="M53" s="73">
        <v>86.046499999999995</v>
      </c>
      <c r="N53" s="75">
        <v>0</v>
      </c>
      <c r="O53" s="73">
        <v>0</v>
      </c>
      <c r="P53" s="76">
        <v>1</v>
      </c>
      <c r="Q53" s="69">
        <v>2.32558</v>
      </c>
      <c r="R53" s="71">
        <v>1</v>
      </c>
      <c r="S53" s="69">
        <v>2.3256000000000001</v>
      </c>
      <c r="T53" s="80">
        <v>306</v>
      </c>
      <c r="U53" s="70">
        <v>100</v>
      </c>
    </row>
    <row r="54" spans="1:23" s="24" customFormat="1" ht="15" customHeight="1" x14ac:dyDescent="0.2">
      <c r="A54" s="22" t="s">
        <v>2</v>
      </c>
      <c r="B54" s="62" t="s">
        <v>63</v>
      </c>
      <c r="C54" s="39">
        <v>2996</v>
      </c>
      <c r="D54" s="47">
        <v>7</v>
      </c>
      <c r="E54" s="42">
        <v>0.2336</v>
      </c>
      <c r="F54" s="44">
        <v>25</v>
      </c>
      <c r="G54" s="78">
        <v>0.83440000000000003</v>
      </c>
      <c r="H54" s="43">
        <v>307</v>
      </c>
      <c r="I54" s="78">
        <v>10.247</v>
      </c>
      <c r="J54" s="44">
        <v>1445</v>
      </c>
      <c r="K54" s="42">
        <v>48.231000000000002</v>
      </c>
      <c r="L54" s="44">
        <v>1060</v>
      </c>
      <c r="M54" s="42">
        <v>35.380499999999998</v>
      </c>
      <c r="N54" s="44">
        <v>2</v>
      </c>
      <c r="O54" s="42">
        <v>6.6799999999999998E-2</v>
      </c>
      <c r="P54" s="48">
        <v>150</v>
      </c>
      <c r="Q54" s="41">
        <v>5.0066800000000002</v>
      </c>
      <c r="R54" s="40">
        <v>124</v>
      </c>
      <c r="S54" s="41">
        <v>4.1388999999999996</v>
      </c>
      <c r="T54" s="25">
        <v>1971</v>
      </c>
      <c r="U54" s="46">
        <v>100</v>
      </c>
    </row>
    <row r="55" spans="1:23" s="24" customFormat="1" ht="15" customHeight="1" x14ac:dyDescent="0.2">
      <c r="A55" s="22" t="s">
        <v>2</v>
      </c>
      <c r="B55" s="65" t="s">
        <v>64</v>
      </c>
      <c r="C55" s="64">
        <v>592</v>
      </c>
      <c r="D55" s="72">
        <v>15</v>
      </c>
      <c r="E55" s="73">
        <v>2.5337999999999998</v>
      </c>
      <c r="F55" s="74">
        <v>19</v>
      </c>
      <c r="G55" s="73">
        <v>3.2094999999999998</v>
      </c>
      <c r="H55" s="75">
        <v>215</v>
      </c>
      <c r="I55" s="73">
        <v>36.317599999999999</v>
      </c>
      <c r="J55" s="75">
        <v>60</v>
      </c>
      <c r="K55" s="73">
        <v>10.1351</v>
      </c>
      <c r="L55" s="74">
        <v>249</v>
      </c>
      <c r="M55" s="73">
        <v>42.0608</v>
      </c>
      <c r="N55" s="74">
        <v>5</v>
      </c>
      <c r="O55" s="73">
        <v>0.84460000000000002</v>
      </c>
      <c r="P55" s="77">
        <v>29</v>
      </c>
      <c r="Q55" s="69">
        <v>4.8986499999999999</v>
      </c>
      <c r="R55" s="72">
        <v>46</v>
      </c>
      <c r="S55" s="69">
        <v>7.7702999999999998</v>
      </c>
      <c r="T55" s="80">
        <v>2305</v>
      </c>
      <c r="U55" s="70">
        <v>100</v>
      </c>
    </row>
    <row r="56" spans="1:23" s="24" customFormat="1" ht="15" customHeight="1" x14ac:dyDescent="0.2">
      <c r="A56" s="22" t="s">
        <v>2</v>
      </c>
      <c r="B56" s="62" t="s">
        <v>65</v>
      </c>
      <c r="C56" s="39">
        <v>132</v>
      </c>
      <c r="D56" s="40">
        <v>0</v>
      </c>
      <c r="E56" s="42">
        <v>0</v>
      </c>
      <c r="F56" s="44">
        <v>0</v>
      </c>
      <c r="G56" s="42">
        <v>0</v>
      </c>
      <c r="H56" s="44">
        <v>2</v>
      </c>
      <c r="I56" s="42">
        <v>1.5152000000000001</v>
      </c>
      <c r="J56" s="43">
        <v>13</v>
      </c>
      <c r="K56" s="42">
        <v>9.8484999999999996</v>
      </c>
      <c r="L56" s="44">
        <v>108</v>
      </c>
      <c r="M56" s="42">
        <v>81.818200000000004</v>
      </c>
      <c r="N56" s="43">
        <v>0</v>
      </c>
      <c r="O56" s="42">
        <v>0</v>
      </c>
      <c r="P56" s="45">
        <v>9</v>
      </c>
      <c r="Q56" s="41">
        <v>6.8181799999999999</v>
      </c>
      <c r="R56" s="47">
        <v>0</v>
      </c>
      <c r="S56" s="41">
        <v>0</v>
      </c>
      <c r="T56" s="25">
        <v>720</v>
      </c>
      <c r="U56" s="46">
        <v>100</v>
      </c>
    </row>
    <row r="57" spans="1:23" s="24" customFormat="1" ht="15" customHeight="1" x14ac:dyDescent="0.2">
      <c r="A57" s="22" t="s">
        <v>2</v>
      </c>
      <c r="B57" s="65" t="s">
        <v>66</v>
      </c>
      <c r="C57" s="64">
        <v>1689</v>
      </c>
      <c r="D57" s="72">
        <v>43</v>
      </c>
      <c r="E57" s="73">
        <v>2.5459000000000001</v>
      </c>
      <c r="F57" s="75">
        <v>22</v>
      </c>
      <c r="G57" s="73">
        <v>1.3025</v>
      </c>
      <c r="H57" s="74">
        <v>187</v>
      </c>
      <c r="I57" s="73">
        <v>11.0716</v>
      </c>
      <c r="J57" s="74">
        <v>328</v>
      </c>
      <c r="K57" s="73">
        <v>19.419799999999999</v>
      </c>
      <c r="L57" s="74">
        <v>1035</v>
      </c>
      <c r="M57" s="73">
        <v>61.2789</v>
      </c>
      <c r="N57" s="74">
        <v>0</v>
      </c>
      <c r="O57" s="73">
        <v>0</v>
      </c>
      <c r="P57" s="77">
        <v>74</v>
      </c>
      <c r="Q57" s="69">
        <v>4.3812899999999999</v>
      </c>
      <c r="R57" s="71">
        <v>63</v>
      </c>
      <c r="S57" s="69">
        <v>3.73</v>
      </c>
      <c r="T57" s="80">
        <v>2232</v>
      </c>
      <c r="U57" s="70">
        <v>100</v>
      </c>
    </row>
    <row r="58" spans="1:23" s="24" customFormat="1" ht="15" customHeight="1" thickBot="1" x14ac:dyDescent="0.25">
      <c r="A58" s="22" t="s">
        <v>2</v>
      </c>
      <c r="B58" s="67" t="s">
        <v>67</v>
      </c>
      <c r="C58" s="50">
        <v>213</v>
      </c>
      <c r="D58" s="53">
        <v>23</v>
      </c>
      <c r="E58" s="54">
        <v>10.7981</v>
      </c>
      <c r="F58" s="55">
        <v>3</v>
      </c>
      <c r="G58" s="54">
        <v>1.4085000000000001</v>
      </c>
      <c r="H58" s="56">
        <v>23</v>
      </c>
      <c r="I58" s="54">
        <v>10.7981</v>
      </c>
      <c r="J58" s="55">
        <v>0</v>
      </c>
      <c r="K58" s="54">
        <v>0</v>
      </c>
      <c r="L58" s="55">
        <v>161</v>
      </c>
      <c r="M58" s="54">
        <v>75.5869</v>
      </c>
      <c r="N58" s="55">
        <v>0</v>
      </c>
      <c r="O58" s="54">
        <v>0</v>
      </c>
      <c r="P58" s="79">
        <v>3</v>
      </c>
      <c r="Q58" s="52">
        <v>1.40845</v>
      </c>
      <c r="R58" s="51">
        <v>2</v>
      </c>
      <c r="S58" s="52">
        <v>0.93899999999999995</v>
      </c>
      <c r="T58" s="27">
        <v>365</v>
      </c>
      <c r="U58" s="57">
        <v>100</v>
      </c>
    </row>
    <row r="59" spans="1:23" s="24" customFormat="1" ht="15" customHeight="1" x14ac:dyDescent="0.2">
      <c r="A59" s="22"/>
      <c r="B59" s="29"/>
      <c r="C59" s="30"/>
      <c r="D59" s="30"/>
      <c r="E59" s="30"/>
      <c r="F59" s="30"/>
      <c r="G59" s="30"/>
      <c r="H59" s="30"/>
      <c r="I59" s="30"/>
      <c r="J59" s="30"/>
      <c r="K59" s="30"/>
      <c r="L59" s="30"/>
      <c r="M59" s="30"/>
      <c r="N59" s="30"/>
      <c r="O59" s="30"/>
      <c r="P59" s="30"/>
      <c r="Q59" s="30"/>
      <c r="R59" s="31"/>
      <c r="S59" s="23"/>
      <c r="T59" s="30"/>
      <c r="U59" s="30"/>
    </row>
    <row r="60" spans="1:23" s="24" customFormat="1" ht="15" customHeight="1" x14ac:dyDescent="0.2">
      <c r="A60" s="22"/>
      <c r="B60" s="32" t="str">
        <f>CONCATENATE("NOTE: Table reads (for US): Of all ",C68, " public school female students without disabilities who received ", LOWER(A7), ", ",D68," (",TEXT(E7,"0.0"),"%) were American Indian or Alaska Native.")</f>
        <v>NOTE: Table reads (for US): Of all 49,367 public school female students without disabilities who received referral to law enforcement, 1,088 (2.2%) were American Indian or Alaska Native.</v>
      </c>
      <c r="C60" s="30"/>
      <c r="D60" s="30"/>
      <c r="E60" s="30"/>
      <c r="F60" s="30"/>
      <c r="G60" s="30"/>
      <c r="H60" s="30"/>
      <c r="I60" s="30"/>
      <c r="J60" s="30"/>
      <c r="K60" s="30"/>
      <c r="L60" s="30"/>
      <c r="M60" s="30"/>
      <c r="N60" s="30"/>
      <c r="O60" s="30"/>
      <c r="P60" s="30"/>
      <c r="Q60" s="30"/>
      <c r="R60" s="31"/>
      <c r="S60" s="23"/>
      <c r="T60" s="30"/>
      <c r="U60" s="30"/>
    </row>
    <row r="61" spans="1:23" s="24" customFormat="1" ht="15" customHeight="1" x14ac:dyDescent="0.2">
      <c r="A61" s="22"/>
      <c r="B61" s="106" t="s">
        <v>75</v>
      </c>
      <c r="C61" s="106"/>
      <c r="D61" s="106"/>
      <c r="E61" s="106"/>
      <c r="F61" s="106"/>
      <c r="G61" s="106"/>
      <c r="H61" s="106"/>
      <c r="I61" s="106"/>
      <c r="J61" s="106"/>
      <c r="K61" s="106"/>
      <c r="L61" s="106"/>
      <c r="M61" s="106"/>
      <c r="N61" s="106"/>
      <c r="O61" s="106"/>
      <c r="P61" s="106"/>
      <c r="Q61" s="106"/>
      <c r="R61" s="106"/>
      <c r="S61" s="106"/>
      <c r="T61" s="106"/>
      <c r="U61" s="106"/>
      <c r="V61" s="106"/>
      <c r="W61" s="106"/>
    </row>
    <row r="62" spans="1:23" s="35" customFormat="1" ht="14.1" customHeight="1" x14ac:dyDescent="0.2">
      <c r="A62" s="38"/>
      <c r="B62" s="106" t="s">
        <v>76</v>
      </c>
      <c r="C62" s="106"/>
      <c r="D62" s="106"/>
      <c r="E62" s="106"/>
      <c r="F62" s="106"/>
      <c r="G62" s="106"/>
      <c r="H62" s="106"/>
      <c r="I62" s="106"/>
      <c r="J62" s="106"/>
      <c r="K62" s="106"/>
      <c r="L62" s="106"/>
      <c r="M62" s="106"/>
      <c r="N62" s="106"/>
      <c r="O62" s="106"/>
      <c r="P62" s="106"/>
      <c r="Q62" s="106"/>
      <c r="R62" s="106"/>
      <c r="S62" s="106"/>
      <c r="T62" s="106"/>
      <c r="U62" s="106"/>
      <c r="V62" s="106"/>
      <c r="W62" s="106"/>
    </row>
    <row r="63" spans="1:23" ht="15" customHeight="1" x14ac:dyDescent="0.2"/>
    <row r="64" spans="1:23" x14ac:dyDescent="0.2">
      <c r="B64" s="58"/>
      <c r="C64" s="59" t="str">
        <f>IF(ISTEXT(C7),LEFT(C7,3),TEXT(C7,"#,##0"))</f>
        <v>49,367</v>
      </c>
      <c r="D64" s="59" t="str">
        <f>IF(ISTEXT(D7),LEFT(D7,3),TEXT(D7,"#,##0"))</f>
        <v>1,088</v>
      </c>
      <c r="E64" s="5"/>
      <c r="F64" s="5"/>
      <c r="G64" s="5"/>
      <c r="H64" s="5"/>
      <c r="I64" s="5"/>
      <c r="J64" s="5"/>
      <c r="K64" s="5"/>
      <c r="L64" s="5"/>
      <c r="M64" s="5"/>
      <c r="N64" s="5"/>
      <c r="O64" s="5"/>
      <c r="P64" s="5"/>
      <c r="Q64" s="5"/>
      <c r="R64" s="60"/>
      <c r="S64" s="61"/>
      <c r="T64" s="5"/>
      <c r="U64" s="5"/>
      <c r="V64" s="61"/>
      <c r="W64" s="37"/>
    </row>
    <row r="65" spans="1:23" s="37" customFormat="1" ht="15" customHeight="1" x14ac:dyDescent="0.2">
      <c r="B65" s="6"/>
      <c r="C65" s="6"/>
      <c r="D65" s="6"/>
      <c r="E65" s="6"/>
      <c r="F65" s="6"/>
      <c r="G65" s="6"/>
      <c r="H65" s="6"/>
      <c r="I65" s="6"/>
      <c r="J65" s="6"/>
      <c r="K65" s="6"/>
      <c r="L65" s="6"/>
      <c r="M65" s="6"/>
      <c r="N65" s="6"/>
      <c r="O65" s="6"/>
      <c r="P65" s="6"/>
      <c r="Q65" s="6"/>
      <c r="R65" s="5"/>
      <c r="T65" s="6"/>
      <c r="U65" s="6"/>
      <c r="V65" s="38"/>
      <c r="W65" s="38"/>
    </row>
    <row r="68" spans="1:23" x14ac:dyDescent="0.2">
      <c r="A68" s="38"/>
      <c r="C68" s="84" t="str">
        <f>IF(ISTEXT(C7),LEFT(C7,3),TEXT(C7,"#,##0"))</f>
        <v>49,367</v>
      </c>
      <c r="D68" s="84" t="str">
        <f>IF(ISTEXT(D7),LEFT(D7,3),TEXT(D7,"#,##0"))</f>
        <v>1,088</v>
      </c>
    </row>
    <row r="69" spans="1:23" ht="15" customHeight="1" x14ac:dyDescent="0.2">
      <c r="A69" s="38"/>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Total</vt:lpstr>
      <vt:lpstr>Male</vt:lpstr>
      <vt:lpstr>Female</vt:lpstr>
      <vt:lpstr>Total with Dis</vt:lpstr>
      <vt:lpstr>Male with Dis</vt:lpstr>
      <vt:lpstr>Female with Dis</vt:lpstr>
      <vt:lpstr>Total no Dis</vt:lpstr>
      <vt:lpstr>Male no Dis</vt:lpstr>
      <vt:lpstr>Female no Dis</vt:lpstr>
      <vt:lpstr>SCH_361_Total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Hector Tello</cp:lastModifiedBy>
  <cp:lastPrinted>2018-08-23T20:02:54Z</cp:lastPrinted>
  <dcterms:created xsi:type="dcterms:W3CDTF">2014-09-05T20:10:01Z</dcterms:created>
  <dcterms:modified xsi:type="dcterms:W3CDTF">2020-04-25T18:43:54Z</dcterms:modified>
</cp:coreProperties>
</file>