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autoCompressPictures="0"/>
  <bookViews>
    <workbookView xWindow="-35985" yWindow="-9150" windowWidth="24240" windowHeight="11430" tabRatio="691"/>
  </bookViews>
  <sheets>
    <sheet name="Total" sheetId="56" r:id="rId1"/>
    <sheet name="Male" sheetId="57" r:id="rId2"/>
    <sheet name="Female" sheetId="58" r:id="rId3"/>
    <sheet name="Total with Dis" sheetId="62" r:id="rId4"/>
    <sheet name="Male with Dis" sheetId="63" r:id="rId5"/>
    <sheet name="Female with Dis" sheetId="64" r:id="rId6"/>
    <sheet name="Total No Dis" sheetId="59" r:id="rId7"/>
    <sheet name="Male No Dis" sheetId="60" r:id="rId8"/>
    <sheet name="Female No Dis" sheetId="61" r:id="rId9"/>
  </sheets>
  <definedNames>
    <definedName name="_xlnm._FilterDatabase" localSheetId="1" hidden="1">Male!$B$8:$Y$58</definedName>
    <definedName name="_xlnm._FilterDatabase" localSheetId="4" hidden="1">'Male with Dis'!$B$8:$Y$58</definedName>
    <definedName name="_S351" localSheetId="8">#REF!</definedName>
    <definedName name="_S351" localSheetId="7">#REF!</definedName>
    <definedName name="_S351" localSheetId="6">#REF!</definedName>
    <definedName name="_S351">#REF!</definedName>
    <definedName name="_S352" localSheetId="8">#REF!</definedName>
    <definedName name="_S352" localSheetId="7">#REF!</definedName>
    <definedName name="_S352" localSheetId="6">#REF!</definedName>
    <definedName name="_S352">#REF!</definedName>
    <definedName name="_S353" localSheetId="8">#REF!</definedName>
    <definedName name="_S353" localSheetId="7">#REF!</definedName>
    <definedName name="_S353" localSheetId="6">#REF!</definedName>
    <definedName name="_S353">#REF!</definedName>
    <definedName name="_S3534" localSheetId="8">#REF!</definedName>
    <definedName name="_S3534" localSheetId="7">#REF!</definedName>
    <definedName name="_S3534" localSheetId="6">#REF!</definedName>
    <definedName name="_S3534">#REF!</definedName>
    <definedName name="_S354" localSheetId="8">#REF!</definedName>
    <definedName name="_S354" localSheetId="7">#REF!</definedName>
    <definedName name="_S354" localSheetId="6">#REF!</definedName>
    <definedName name="_S354">#REF!</definedName>
    <definedName name="_S355" localSheetId="8">#REF!</definedName>
    <definedName name="_S355" localSheetId="7">#REF!</definedName>
    <definedName name="_S355" localSheetId="6">#REF!</definedName>
    <definedName name="_S355">#REF!</definedName>
    <definedName name="_S3556" localSheetId="8">#REF!</definedName>
    <definedName name="_S3556" localSheetId="7">#REF!</definedName>
    <definedName name="_S3556" localSheetId="6">#REF!</definedName>
    <definedName name="_S3556">#REF!</definedName>
    <definedName name="_S356" localSheetId="8">#REF!</definedName>
    <definedName name="_S356" localSheetId="7">#REF!</definedName>
    <definedName name="_S356" localSheetId="6">#REF!</definedName>
    <definedName name="_S356">#REF!</definedName>
    <definedName name="_S357" localSheetId="8">#REF!</definedName>
    <definedName name="_S357" localSheetId="7">#REF!</definedName>
    <definedName name="_S357" localSheetId="6">#REF!</definedName>
    <definedName name="_S357">#REF!</definedName>
    <definedName name="_S358" localSheetId="8">#REF!</definedName>
    <definedName name="_S358" localSheetId="7">#REF!</definedName>
    <definedName name="_S358" localSheetId="6">#REF!</definedName>
    <definedName name="_S358">#REF!</definedName>
    <definedName name="_S359" localSheetId="8">#REF!</definedName>
    <definedName name="_S359" localSheetId="7">#REF!</definedName>
    <definedName name="_S359" localSheetId="6">#REF!</definedName>
    <definedName name="_S359">#REF!</definedName>
    <definedName name="Enroll_Summary" localSheetId="8">#REF!</definedName>
    <definedName name="Enroll_Summary" localSheetId="7">#REF!</definedName>
    <definedName name="Enroll_Summary" localSheetId="6">#REF!</definedName>
    <definedName name="Enroll_Summary">#REF!</definedName>
    <definedName name="Enroll_Summary_1" localSheetId="8">#REF!</definedName>
    <definedName name="Enroll_Summary_1" localSheetId="7">#REF!</definedName>
    <definedName name="Enroll_Summary_1" localSheetId="6">#REF!</definedName>
    <definedName name="Enroll_Summary_1">#REF!</definedName>
    <definedName name="Enroll_Summary_2" localSheetId="8">#REF!</definedName>
    <definedName name="Enroll_Summary_2" localSheetId="7">#REF!</definedName>
    <definedName name="Enroll_Summary_2" localSheetId="6">#REF!</definedName>
    <definedName name="Enroll_Summary_2">#REF!</definedName>
    <definedName name="Enroll_Summary_3" localSheetId="8">#REF!</definedName>
    <definedName name="Enroll_Summary_3" localSheetId="7">#REF!</definedName>
    <definedName name="Enroll_Summary_3" localSheetId="6">#REF!</definedName>
    <definedName name="Enroll_Summary_3">#REF!</definedName>
    <definedName name="Enroll_Summary_34" localSheetId="8">#REF!</definedName>
    <definedName name="Enroll_Summary_34" localSheetId="7">#REF!</definedName>
    <definedName name="Enroll_Summary_34" localSheetId="6">#REF!</definedName>
    <definedName name="Enroll_Summary_34">#REF!</definedName>
    <definedName name="Enroll_Summary_34_56" localSheetId="8">#REF!</definedName>
    <definedName name="Enroll_Summary_34_56" localSheetId="7">#REF!</definedName>
    <definedName name="Enroll_Summary_34_56" localSheetId="6">#REF!</definedName>
    <definedName name="Enroll_Summary_34_56">#REF!</definedName>
    <definedName name="Enroll_Summary_4" localSheetId="8">#REF!</definedName>
    <definedName name="Enroll_Summary_4" localSheetId="7">#REF!</definedName>
    <definedName name="Enroll_Summary_4" localSheetId="6">#REF!</definedName>
    <definedName name="Enroll_Summary_4">#REF!</definedName>
    <definedName name="Enroll_Summary_5" localSheetId="8">#REF!</definedName>
    <definedName name="Enroll_Summary_5" localSheetId="7">#REF!</definedName>
    <definedName name="Enroll_Summary_5" localSheetId="6">#REF!</definedName>
    <definedName name="Enroll_Summary_5">#REF!</definedName>
    <definedName name="Enroll_Summary_56" localSheetId="8">#REF!</definedName>
    <definedName name="Enroll_Summary_56" localSheetId="7">#REF!</definedName>
    <definedName name="Enroll_Summary_56" localSheetId="6">#REF!</definedName>
    <definedName name="Enroll_Summary_56">#REF!</definedName>
    <definedName name="Enroll_Summary_6" localSheetId="8">#REF!</definedName>
    <definedName name="Enroll_Summary_6" localSheetId="7">#REF!</definedName>
    <definedName name="Enroll_Summary_6" localSheetId="6">#REF!</definedName>
    <definedName name="Enroll_Summary_6">#REF!</definedName>
    <definedName name="Enroll_Summary_7" localSheetId="8">#REF!</definedName>
    <definedName name="Enroll_Summary_7" localSheetId="7">#REF!</definedName>
    <definedName name="Enroll_Summary_7" localSheetId="6">#REF!</definedName>
    <definedName name="Enroll_Summary_7">#REF!</definedName>
    <definedName name="Enroll_Summary_8" localSheetId="8">#REF!</definedName>
    <definedName name="Enroll_Summary_8" localSheetId="7">#REF!</definedName>
    <definedName name="Enroll_Summary_8" localSheetId="6">#REF!</definedName>
    <definedName name="Enroll_Summary_8">#REF!</definedName>
    <definedName name="Enroll_Summary_9" localSheetId="8">#REF!</definedName>
    <definedName name="Enroll_Summary_9" localSheetId="7">#REF!</definedName>
    <definedName name="Enroll_Summary_9" localSheetId="6">#REF!</definedName>
    <definedName name="Enroll_Summary_9">#REF!</definedName>
    <definedName name="Exc_Schools_34_56" localSheetId="8">#REF!</definedName>
    <definedName name="Exc_Schools_34_56" localSheetId="7">#REF!</definedName>
    <definedName name="Exc_Schools_34_56" localSheetId="6">#REF!</definedName>
    <definedName name="Exc_Schools_34_56">#REF!</definedName>
    <definedName name="Exc_Summary_34_56" localSheetId="8">#REF!</definedName>
    <definedName name="Exc_Summary_34_56" localSheetId="7">#REF!</definedName>
    <definedName name="Exc_Summary_34_56" localSheetId="6">#REF!</definedName>
    <definedName name="Exc_Summary_34_56">#REF!</definedName>
    <definedName name="Excluded_Schools" localSheetId="8">#REF!</definedName>
    <definedName name="Excluded_Schools" localSheetId="7">#REF!</definedName>
    <definedName name="Excluded_Schools" localSheetId="6">#REF!</definedName>
    <definedName name="Excluded_Schools">#REF!</definedName>
    <definedName name="Excluded_Summary" localSheetId="8">#REF!</definedName>
    <definedName name="Excluded_Summary" localSheetId="7">#REF!</definedName>
    <definedName name="Excluded_Summary" localSheetId="6">#REF!</definedName>
    <definedName name="Excluded_Summary">#REF!</definedName>
    <definedName name="Incompletes" localSheetId="8">#REF!</definedName>
    <definedName name="Incompletes" localSheetId="7">#REF!</definedName>
    <definedName name="Incompletes" localSheetId="6">#REF!</definedName>
    <definedName name="Incompletes">#REF!</definedName>
    <definedName name="Incompletes_0035" localSheetId="8">#REF!</definedName>
    <definedName name="Incompletes_0035" localSheetId="7">#REF!</definedName>
    <definedName name="Incompletes_0035" localSheetId="6">#REF!</definedName>
    <definedName name="Incompletes_0035">#REF!</definedName>
    <definedName name="Incompletes_0036" localSheetId="8">#REF!</definedName>
    <definedName name="Incompletes_0036" localSheetId="7">#REF!</definedName>
    <definedName name="Incompletes_0036" localSheetId="6">#REF!</definedName>
    <definedName name="Incompletes_0036">#REF!</definedName>
    <definedName name="Incompletes_LEA_0035" localSheetId="8">#REF!</definedName>
    <definedName name="Incompletes_LEA_0035" localSheetId="7">#REF!</definedName>
    <definedName name="Incompletes_LEA_0035" localSheetId="6">#REF!</definedName>
    <definedName name="Incompletes_LEA_0035">#REF!</definedName>
    <definedName name="Incompletes_LEA_0036" localSheetId="8">#REF!</definedName>
    <definedName name="Incompletes_LEA_0036" localSheetId="7">#REF!</definedName>
    <definedName name="Incompletes_LEA_0036" localSheetId="6">#REF!</definedName>
    <definedName name="Incompletes_LEA_0036">#REF!</definedName>
    <definedName name="S351_F" localSheetId="8">#REF!</definedName>
    <definedName name="S351_F" localSheetId="7">#REF!</definedName>
    <definedName name="S351_F" localSheetId="6">#REF!</definedName>
    <definedName name="S351_F">#REF!</definedName>
    <definedName name="S351_M" localSheetId="8">#REF!</definedName>
    <definedName name="S351_M" localSheetId="7">#REF!</definedName>
    <definedName name="S351_M" localSheetId="6">#REF!</definedName>
    <definedName name="S351_M">#REF!</definedName>
    <definedName name="S351_T" localSheetId="8">#REF!</definedName>
    <definedName name="S351_T" localSheetId="7">#REF!</definedName>
    <definedName name="S351_T" localSheetId="6">#REF!</definedName>
    <definedName name="S351_T">#REF!</definedName>
    <definedName name="S352_F" localSheetId="8">#REF!</definedName>
    <definedName name="S352_F" localSheetId="7">#REF!</definedName>
    <definedName name="S352_F" localSheetId="6">#REF!</definedName>
    <definedName name="S352_F">#REF!</definedName>
    <definedName name="S352_M" localSheetId="8">#REF!</definedName>
    <definedName name="S352_M" localSheetId="7">#REF!</definedName>
    <definedName name="S352_M" localSheetId="6">#REF!</definedName>
    <definedName name="S352_M">#REF!</definedName>
    <definedName name="S352_T" localSheetId="8">#REF!</definedName>
    <definedName name="S352_T" localSheetId="7">#REF!</definedName>
    <definedName name="S352_T" localSheetId="6">#REF!</definedName>
    <definedName name="S352_T">#REF!</definedName>
    <definedName name="S353_F" localSheetId="8">#REF!</definedName>
    <definedName name="S353_F" localSheetId="7">#REF!</definedName>
    <definedName name="S353_F" localSheetId="6">#REF!</definedName>
    <definedName name="S353_F">#REF!</definedName>
    <definedName name="S353_M" localSheetId="8">#REF!</definedName>
    <definedName name="S353_M" localSheetId="7">#REF!</definedName>
    <definedName name="S353_M" localSheetId="6">#REF!</definedName>
    <definedName name="S353_M">#REF!</definedName>
    <definedName name="S353_T" localSheetId="8">#REF!</definedName>
    <definedName name="S353_T" localSheetId="7">#REF!</definedName>
    <definedName name="S353_T" localSheetId="6">#REF!</definedName>
    <definedName name="S353_T">#REF!</definedName>
    <definedName name="S3534_F" localSheetId="8">#REF!</definedName>
    <definedName name="S3534_F" localSheetId="7">#REF!</definedName>
    <definedName name="S3534_F" localSheetId="6">#REF!</definedName>
    <definedName name="S3534_F">#REF!</definedName>
    <definedName name="S3534_M" localSheetId="8">#REF!</definedName>
    <definedName name="S3534_M" localSheetId="7">#REF!</definedName>
    <definedName name="S3534_M" localSheetId="6">#REF!</definedName>
    <definedName name="S3534_M">#REF!</definedName>
    <definedName name="S3534_T" localSheetId="8">#REF!</definedName>
    <definedName name="S3534_T" localSheetId="7">#REF!</definedName>
    <definedName name="S3534_T" localSheetId="6">#REF!</definedName>
    <definedName name="S3534_T">#REF!</definedName>
    <definedName name="S354_F" localSheetId="8">#REF!</definedName>
    <definedName name="S354_F" localSheetId="7">#REF!</definedName>
    <definedName name="S354_F" localSheetId="6">#REF!</definedName>
    <definedName name="S354_F">#REF!</definedName>
    <definedName name="S354_M" localSheetId="8">#REF!</definedName>
    <definedName name="S354_M" localSheetId="7">#REF!</definedName>
    <definedName name="S354_M" localSheetId="6">#REF!</definedName>
    <definedName name="S354_M">#REF!</definedName>
    <definedName name="S354_T" localSheetId="8">#REF!</definedName>
    <definedName name="S354_T" localSheetId="7">#REF!</definedName>
    <definedName name="S354_T" localSheetId="6">#REF!</definedName>
    <definedName name="S354_T">#REF!</definedName>
    <definedName name="S355_F" localSheetId="8">#REF!</definedName>
    <definedName name="S355_F" localSheetId="7">#REF!</definedName>
    <definedName name="S355_F" localSheetId="6">#REF!</definedName>
    <definedName name="S355_F">#REF!</definedName>
    <definedName name="S355_M" localSheetId="8">#REF!</definedName>
    <definedName name="S355_M" localSheetId="7">#REF!</definedName>
    <definedName name="S355_M" localSheetId="6">#REF!</definedName>
    <definedName name="S355_M">#REF!</definedName>
    <definedName name="S355_T" localSheetId="8">#REF!</definedName>
    <definedName name="S355_T" localSheetId="7">#REF!</definedName>
    <definedName name="S355_T" localSheetId="6">#REF!</definedName>
    <definedName name="S355_T">#REF!</definedName>
    <definedName name="S3556_F" localSheetId="8">#REF!</definedName>
    <definedName name="S3556_F" localSheetId="7">#REF!</definedName>
    <definedName name="S3556_F" localSheetId="6">#REF!</definedName>
    <definedName name="S3556_F">#REF!</definedName>
    <definedName name="S3556_M" localSheetId="8">#REF!</definedName>
    <definedName name="S3556_M" localSheetId="7">#REF!</definedName>
    <definedName name="S3556_M" localSheetId="6">#REF!</definedName>
    <definedName name="S3556_M">#REF!</definedName>
    <definedName name="S3556_T" localSheetId="8">#REF!</definedName>
    <definedName name="S3556_T" localSheetId="7">#REF!</definedName>
    <definedName name="S3556_T" localSheetId="6">#REF!</definedName>
    <definedName name="S3556_T">#REF!</definedName>
    <definedName name="S356_F" localSheetId="8">#REF!</definedName>
    <definedName name="S356_F" localSheetId="7">#REF!</definedName>
    <definedName name="S356_F" localSheetId="6">#REF!</definedName>
    <definedName name="S356_F">#REF!</definedName>
    <definedName name="S356_M" localSheetId="8">#REF!</definedName>
    <definedName name="S356_M" localSheetId="7">#REF!</definedName>
    <definedName name="S356_M" localSheetId="6">#REF!</definedName>
    <definedName name="S356_M">#REF!</definedName>
    <definedName name="S356_T" localSheetId="8">#REF!</definedName>
    <definedName name="S356_T" localSheetId="7">#REF!</definedName>
    <definedName name="S356_T" localSheetId="6">#REF!</definedName>
    <definedName name="S356_T">#REF!</definedName>
    <definedName name="S357_F" localSheetId="8">#REF!</definedName>
    <definedName name="S357_F" localSheetId="7">#REF!</definedName>
    <definedName name="S357_F" localSheetId="6">#REF!</definedName>
    <definedName name="S357_F">#REF!</definedName>
    <definedName name="S357_M" localSheetId="8">#REF!</definedName>
    <definedName name="S357_M" localSheetId="7">#REF!</definedName>
    <definedName name="S357_M" localSheetId="6">#REF!</definedName>
    <definedName name="S357_M">#REF!</definedName>
    <definedName name="S357_T" localSheetId="8">#REF!</definedName>
    <definedName name="S357_T" localSheetId="7">#REF!</definedName>
    <definedName name="S357_T" localSheetId="6">#REF!</definedName>
    <definedName name="S357_T">#REF!</definedName>
    <definedName name="S358_F" localSheetId="8">#REF!</definedName>
    <definedName name="S358_F" localSheetId="7">#REF!</definedName>
    <definedName name="S358_F" localSheetId="6">#REF!</definedName>
    <definedName name="S358_F">#REF!</definedName>
    <definedName name="S358_M" localSheetId="8">#REF!</definedName>
    <definedName name="S358_M" localSheetId="7">#REF!</definedName>
    <definedName name="S358_M" localSheetId="6">#REF!</definedName>
    <definedName name="S358_M">#REF!</definedName>
    <definedName name="S358_T" localSheetId="8">#REF!</definedName>
    <definedName name="S358_T" localSheetId="7">#REF!</definedName>
    <definedName name="S358_T" localSheetId="6">#REF!</definedName>
    <definedName name="S358_T">#REF!</definedName>
    <definedName name="S359_F" localSheetId="8">#REF!</definedName>
    <definedName name="S359_F" localSheetId="7">#REF!</definedName>
    <definedName name="S359_F" localSheetId="6">#REF!</definedName>
    <definedName name="S359_F">#REF!</definedName>
    <definedName name="S359_M" localSheetId="8">#REF!</definedName>
    <definedName name="S359_M" localSheetId="7">#REF!</definedName>
    <definedName name="S359_M" localSheetId="6">#REF!</definedName>
    <definedName name="S359_M">#REF!</definedName>
    <definedName name="S359_T" localSheetId="8">#REF!</definedName>
    <definedName name="S359_T" localSheetId="7">#REF!</definedName>
    <definedName name="S359_T" localSheetId="6">#REF!</definedName>
    <definedName name="S359_T">#REF!</definedName>
    <definedName name="SCH_351_Female" localSheetId="8">#REF!</definedName>
    <definedName name="SCH_351_Female" localSheetId="7">#REF!</definedName>
    <definedName name="SCH_351_Female" localSheetId="6">#REF!</definedName>
    <definedName name="SCH_351_Female">#REF!</definedName>
    <definedName name="SCH_351_Male" localSheetId="8">#REF!</definedName>
    <definedName name="SCH_351_Male" localSheetId="7">#REF!</definedName>
    <definedName name="SCH_351_Male" localSheetId="6">#REF!</definedName>
    <definedName name="SCH_351_Male">#REF!</definedName>
    <definedName name="SCH_351_Total" localSheetId="8">#REF!</definedName>
    <definedName name="SCH_351_Total" localSheetId="7">#REF!</definedName>
    <definedName name="SCH_351_Total" localSheetId="6">#REF!</definedName>
    <definedName name="SCH_351_Total">#REF!</definedName>
    <definedName name="SCH_352_Female" localSheetId="8">#REF!</definedName>
    <definedName name="SCH_352_Female" localSheetId="7">#REF!</definedName>
    <definedName name="SCH_352_Female" localSheetId="6">#REF!</definedName>
    <definedName name="SCH_352_Female">#REF!</definedName>
    <definedName name="SCH_352_Male" localSheetId="8">#REF!</definedName>
    <definedName name="SCH_352_Male" localSheetId="7">#REF!</definedName>
    <definedName name="SCH_352_Male" localSheetId="6">#REF!</definedName>
    <definedName name="SCH_352_Male">#REF!</definedName>
    <definedName name="SCH_352_Total" localSheetId="8">#REF!</definedName>
    <definedName name="SCH_352_Total" localSheetId="7">#REF!</definedName>
    <definedName name="SCH_352_Total" localSheetId="6">#REF!</definedName>
    <definedName name="SCH_352_Total">#REF!</definedName>
    <definedName name="SCH_353_Female" localSheetId="8">#REF!</definedName>
    <definedName name="SCH_353_Female" localSheetId="7">#REF!</definedName>
    <definedName name="SCH_353_Female" localSheetId="6">#REF!</definedName>
    <definedName name="SCH_353_Female">#REF!</definedName>
    <definedName name="SCH_353_Male" localSheetId="8">#REF!</definedName>
    <definedName name="SCH_353_Male" localSheetId="7">#REF!</definedName>
    <definedName name="SCH_353_Male" localSheetId="6">#REF!</definedName>
    <definedName name="SCH_353_Male">#REF!</definedName>
    <definedName name="SCH_353_Total" localSheetId="8">#REF!</definedName>
    <definedName name="SCH_353_Total" localSheetId="7">#REF!</definedName>
    <definedName name="SCH_353_Total" localSheetId="6">#REF!</definedName>
    <definedName name="SCH_353_Total">#REF!</definedName>
    <definedName name="SCH_3534_Female" localSheetId="8">#REF!</definedName>
    <definedName name="SCH_3534_Female" localSheetId="7">#REF!</definedName>
    <definedName name="SCH_3534_Female" localSheetId="6">#REF!</definedName>
    <definedName name="SCH_3534_Female">#REF!</definedName>
    <definedName name="SCH_3534_Male" localSheetId="8">#REF!</definedName>
    <definedName name="SCH_3534_Male" localSheetId="7">#REF!</definedName>
    <definedName name="SCH_3534_Male" localSheetId="6">#REF!</definedName>
    <definedName name="SCH_3534_Male">#REF!</definedName>
    <definedName name="SCH_3534_Total" localSheetId="8">#REF!</definedName>
    <definedName name="SCH_3534_Total" localSheetId="7">#REF!</definedName>
    <definedName name="SCH_3534_Total" localSheetId="6">#REF!</definedName>
    <definedName name="SCH_3534_Total">#REF!</definedName>
    <definedName name="SCH_354_Female" localSheetId="8">#REF!</definedName>
    <definedName name="SCH_354_Female" localSheetId="7">#REF!</definedName>
    <definedName name="SCH_354_Female" localSheetId="6">#REF!</definedName>
    <definedName name="SCH_354_Female">#REF!</definedName>
    <definedName name="SCH_354_Male" localSheetId="8">#REF!</definedName>
    <definedName name="SCH_354_Male" localSheetId="7">#REF!</definedName>
    <definedName name="SCH_354_Male" localSheetId="6">#REF!</definedName>
    <definedName name="SCH_354_Male">#REF!</definedName>
    <definedName name="SCH_354_Total" localSheetId="8">#REF!</definedName>
    <definedName name="SCH_354_Total" localSheetId="7">#REF!</definedName>
    <definedName name="SCH_354_Total" localSheetId="6">#REF!</definedName>
    <definedName name="SCH_354_Total">#REF!</definedName>
    <definedName name="SCH_355_Female" localSheetId="8">#REF!</definedName>
    <definedName name="SCH_355_Female" localSheetId="7">#REF!</definedName>
    <definedName name="SCH_355_Female" localSheetId="6">#REF!</definedName>
    <definedName name="SCH_355_Female">#REF!</definedName>
    <definedName name="SCH_355_Male" localSheetId="8">#REF!</definedName>
    <definedName name="SCH_355_Male" localSheetId="7">#REF!</definedName>
    <definedName name="SCH_355_Male" localSheetId="6">#REF!</definedName>
    <definedName name="SCH_355_Male">#REF!</definedName>
    <definedName name="SCH_355_Total" localSheetId="8">#REF!</definedName>
    <definedName name="SCH_355_Total" localSheetId="7">#REF!</definedName>
    <definedName name="SCH_355_Total" localSheetId="6">#REF!</definedName>
    <definedName name="SCH_355_Total">#REF!</definedName>
    <definedName name="SCH_3556_Female" localSheetId="8">#REF!</definedName>
    <definedName name="SCH_3556_Female" localSheetId="7">#REF!</definedName>
    <definedName name="SCH_3556_Female" localSheetId="6">#REF!</definedName>
    <definedName name="SCH_3556_Female">#REF!</definedName>
    <definedName name="SCH_3556_Male" localSheetId="8">#REF!</definedName>
    <definedName name="SCH_3556_Male" localSheetId="7">#REF!</definedName>
    <definedName name="SCH_3556_Male" localSheetId="6">#REF!</definedName>
    <definedName name="SCH_3556_Male">#REF!</definedName>
    <definedName name="SCH_3556_Total" localSheetId="8">#REF!</definedName>
    <definedName name="SCH_3556_Total" localSheetId="7">#REF!</definedName>
    <definedName name="SCH_3556_Total" localSheetId="6">#REF!</definedName>
    <definedName name="SCH_3556_Total">#REF!</definedName>
    <definedName name="SCH_356_Female" localSheetId="8">#REF!</definedName>
    <definedName name="SCH_356_Female" localSheetId="7">#REF!</definedName>
    <definedName name="SCH_356_Female" localSheetId="6">#REF!</definedName>
    <definedName name="SCH_356_Female">#REF!</definedName>
    <definedName name="SCH_356_Male" localSheetId="8">#REF!</definedName>
    <definedName name="SCH_356_Male" localSheetId="7">#REF!</definedName>
    <definedName name="SCH_356_Male" localSheetId="6">#REF!</definedName>
    <definedName name="SCH_356_Male">#REF!</definedName>
    <definedName name="SCH_356_Total" localSheetId="8">#REF!</definedName>
    <definedName name="SCH_356_Total" localSheetId="7">#REF!</definedName>
    <definedName name="SCH_356_Total" localSheetId="6">#REF!</definedName>
    <definedName name="SCH_356_Total">#REF!</definedName>
    <definedName name="SCH_357_Female" localSheetId="8">#REF!</definedName>
    <definedName name="SCH_357_Female" localSheetId="7">#REF!</definedName>
    <definedName name="SCH_357_Female" localSheetId="6">#REF!</definedName>
    <definedName name="SCH_357_Female">#REF!</definedName>
    <definedName name="SCH_357_Male" localSheetId="8">#REF!</definedName>
    <definedName name="SCH_357_Male" localSheetId="7">#REF!</definedName>
    <definedName name="SCH_357_Male" localSheetId="6">#REF!</definedName>
    <definedName name="SCH_357_Male">#REF!</definedName>
    <definedName name="SCH_357_Total" localSheetId="8">#REF!</definedName>
    <definedName name="SCH_357_Total" localSheetId="7">#REF!</definedName>
    <definedName name="SCH_357_Total" localSheetId="6">#REF!</definedName>
    <definedName name="SCH_357_Total">#REF!</definedName>
    <definedName name="SCH_358_Female" localSheetId="8">#REF!</definedName>
    <definedName name="SCH_358_Female" localSheetId="7">#REF!</definedName>
    <definedName name="SCH_358_Female" localSheetId="6">#REF!</definedName>
    <definedName name="SCH_358_Female">#REF!</definedName>
    <definedName name="SCH_358_Male" localSheetId="8">#REF!</definedName>
    <definedName name="SCH_358_Male" localSheetId="7">#REF!</definedName>
    <definedName name="SCH_358_Male" localSheetId="6">#REF!</definedName>
    <definedName name="SCH_358_Male">#REF!</definedName>
    <definedName name="SCH_358_Total" localSheetId="8">#REF!</definedName>
    <definedName name="SCH_358_Total" localSheetId="7">#REF!</definedName>
    <definedName name="SCH_358_Total" localSheetId="6">#REF!</definedName>
    <definedName name="SCH_358_Total">#REF!</definedName>
    <definedName name="SCH_359_Female" localSheetId="8">#REF!</definedName>
    <definedName name="SCH_359_Female" localSheetId="7">#REF!</definedName>
    <definedName name="SCH_359_Female" localSheetId="6">#REF!</definedName>
    <definedName name="SCH_359_Female">#REF!</definedName>
    <definedName name="SCH_359_Male" localSheetId="8">#REF!</definedName>
    <definedName name="SCH_359_Male" localSheetId="7">#REF!</definedName>
    <definedName name="SCH_359_Male" localSheetId="6">#REF!</definedName>
    <definedName name="SCH_359_Male">#REF!</definedName>
    <definedName name="SCH_359_Total" localSheetId="8">#REF!</definedName>
    <definedName name="SCH_359_Total" localSheetId="7">#REF!</definedName>
    <definedName name="SCH_359_Total" localSheetId="6">#REF!</definedName>
    <definedName name="SCH_359_Total">#REF!</definedName>
    <definedName name="SCH_361_Female" localSheetId="8">#REF!</definedName>
    <definedName name="SCH_361_Female" localSheetId="7">#REF!</definedName>
    <definedName name="SCH_361_Female" localSheetId="6">#REF!</definedName>
    <definedName name="SCH_361_Female">#REF!</definedName>
    <definedName name="SCH_361_Male" localSheetId="8">#REF!</definedName>
    <definedName name="SCH_361_Male" localSheetId="7">#REF!</definedName>
    <definedName name="SCH_361_Male" localSheetId="6">#REF!</definedName>
    <definedName name="SCH_361_Male">#REF!</definedName>
    <definedName name="SCH_361_Total" localSheetId="8">'Total No Dis'!$A$6:$U$58</definedName>
    <definedName name="SCH_361_Total" localSheetId="5">'Total with Dis'!$A$6:$Y$58</definedName>
    <definedName name="SCH_361_Total" localSheetId="7">'Total No Dis'!$A$6:$U$58</definedName>
    <definedName name="SCH_361_Total" localSheetId="4">'Total with Dis'!$A$6:$Y$58</definedName>
    <definedName name="SCH_361_Total" localSheetId="6">'Total No Dis'!$A$6:$U$58</definedName>
    <definedName name="SCH_361_Total" localSheetId="3">'Total with Dis'!$A$6:$Y$58</definedName>
    <definedName name="SCH_361_Total">Total!$A$6:$Y$58</definedName>
    <definedName name="SCH_362_Female" localSheetId="8">#REF!</definedName>
    <definedName name="SCH_362_Female" localSheetId="7">#REF!</definedName>
    <definedName name="SCH_362_Female" localSheetId="6">#REF!</definedName>
    <definedName name="SCH_362_Female">#REF!</definedName>
    <definedName name="SCH_362_Male" localSheetId="8">#REF!</definedName>
    <definedName name="SCH_362_Male" localSheetId="7">#REF!</definedName>
    <definedName name="SCH_362_Male" localSheetId="6">#REF!</definedName>
    <definedName name="SCH_362_Male">#REF!</definedName>
    <definedName name="SCH_362_Total" localSheetId="8">#REF!</definedName>
    <definedName name="SCH_362_Total" localSheetId="7">#REF!</definedName>
    <definedName name="SCH_362_Total" localSheetId="6">#REF!</definedName>
    <definedName name="SCH_362_Total">#REF!</definedName>
    <definedName name="SCH_363_Female" localSheetId="8">#REF!</definedName>
    <definedName name="SCH_363_Female" localSheetId="7">#REF!</definedName>
    <definedName name="SCH_363_Female" localSheetId="6">#REF!</definedName>
    <definedName name="SCH_363_Female">#REF!</definedName>
    <definedName name="SCH_363_Male" localSheetId="8">#REF!</definedName>
    <definedName name="SCH_363_Male" localSheetId="7">#REF!</definedName>
    <definedName name="SCH_363_Male" localSheetId="6">#REF!</definedName>
    <definedName name="SCH_363_Male">#REF!</definedName>
    <definedName name="SCH_363_Total" localSheetId="8">#REF!</definedName>
    <definedName name="SCH_363_Total" localSheetId="7">#REF!</definedName>
    <definedName name="SCH_363_Total" localSheetId="6">#REF!</definedName>
    <definedName name="SCH_363_Total">#REF!</definedName>
    <definedName name="SCH_3634_Female" localSheetId="8">#REF!</definedName>
    <definedName name="SCH_3634_Female" localSheetId="7">#REF!</definedName>
    <definedName name="SCH_3634_Female" localSheetId="6">#REF!</definedName>
    <definedName name="SCH_3634_Female">#REF!</definedName>
    <definedName name="SCH_3634_Male" localSheetId="8">#REF!</definedName>
    <definedName name="SCH_3634_Male" localSheetId="7">#REF!</definedName>
    <definedName name="SCH_3634_Male" localSheetId="6">#REF!</definedName>
    <definedName name="SCH_3634_Male">#REF!</definedName>
    <definedName name="SCH_3634_Total" localSheetId="8">#REF!</definedName>
    <definedName name="SCH_3634_Total" localSheetId="7">#REF!</definedName>
    <definedName name="SCH_3634_Total" localSheetId="6">#REF!</definedName>
    <definedName name="SCH_3634_Total">#REF!</definedName>
    <definedName name="SCH_364_Female" localSheetId="8">#REF!</definedName>
    <definedName name="SCH_364_Female" localSheetId="7">#REF!</definedName>
    <definedName name="SCH_364_Female" localSheetId="6">#REF!</definedName>
    <definedName name="SCH_364_Female">#REF!</definedName>
    <definedName name="SCH_364_Male" localSheetId="8">#REF!</definedName>
    <definedName name="SCH_364_Male" localSheetId="7">#REF!</definedName>
    <definedName name="SCH_364_Male" localSheetId="6">#REF!</definedName>
    <definedName name="SCH_364_Male">#REF!</definedName>
    <definedName name="SCH_364_Total" localSheetId="8">#REF!</definedName>
    <definedName name="SCH_364_Total" localSheetId="7">#REF!</definedName>
    <definedName name="SCH_364_Total" localSheetId="6">#REF!</definedName>
    <definedName name="SCH_364_Total">#REF!</definedName>
    <definedName name="SCH_365_Female" localSheetId="8">#REF!</definedName>
    <definedName name="SCH_365_Female" localSheetId="7">#REF!</definedName>
    <definedName name="SCH_365_Female" localSheetId="6">#REF!</definedName>
    <definedName name="SCH_365_Female">#REF!</definedName>
    <definedName name="SCH_365_Male" localSheetId="8">#REF!</definedName>
    <definedName name="SCH_365_Male" localSheetId="7">#REF!</definedName>
    <definedName name="SCH_365_Male" localSheetId="6">#REF!</definedName>
    <definedName name="SCH_365_Male">#REF!</definedName>
    <definedName name="SCH_365_Total" localSheetId="8">#REF!</definedName>
    <definedName name="SCH_365_Total" localSheetId="7">#REF!</definedName>
    <definedName name="SCH_365_Total" localSheetId="6">#REF!</definedName>
    <definedName name="SCH_365_Total">#REF!</definedName>
    <definedName name="SCH_3656_Female" localSheetId="8">#REF!</definedName>
    <definedName name="SCH_3656_Female" localSheetId="7">#REF!</definedName>
    <definedName name="SCH_3656_Female" localSheetId="6">#REF!</definedName>
    <definedName name="SCH_3656_Female">#REF!</definedName>
    <definedName name="SCH_3656_Male" localSheetId="8">#REF!</definedName>
    <definedName name="SCH_3656_Male" localSheetId="7">#REF!</definedName>
    <definedName name="SCH_3656_Male" localSheetId="6">#REF!</definedName>
    <definedName name="SCH_3656_Male">#REF!</definedName>
    <definedName name="SCH_3656_Total" localSheetId="8">#REF!</definedName>
    <definedName name="SCH_3656_Total" localSheetId="7">#REF!</definedName>
    <definedName name="SCH_3656_Total" localSheetId="6">#REF!</definedName>
    <definedName name="SCH_3656_Total">#REF!</definedName>
    <definedName name="SCH_366_Female" localSheetId="8">#REF!</definedName>
    <definedName name="SCH_366_Female" localSheetId="7">#REF!</definedName>
    <definedName name="SCH_366_Female" localSheetId="6">#REF!</definedName>
    <definedName name="SCH_366_Female">#REF!</definedName>
    <definedName name="SCH_366_Male" localSheetId="8">#REF!</definedName>
    <definedName name="SCH_366_Male" localSheetId="7">#REF!</definedName>
    <definedName name="SCH_366_Male" localSheetId="6">#REF!</definedName>
    <definedName name="SCH_366_Male">#REF!</definedName>
    <definedName name="SCH_366_Total" localSheetId="8">#REF!</definedName>
    <definedName name="SCH_366_Total" localSheetId="7">#REF!</definedName>
    <definedName name="SCH_366_Total" localSheetId="6">#REF!</definedName>
    <definedName name="SCH_366_Total">#REF!</definedName>
    <definedName name="SCH_367_Female" localSheetId="8">#REF!</definedName>
    <definedName name="SCH_367_Female" localSheetId="7">#REF!</definedName>
    <definedName name="SCH_367_Female" localSheetId="6">#REF!</definedName>
    <definedName name="SCH_367_Female">#REF!</definedName>
    <definedName name="SCH_367_Male" localSheetId="8">#REF!</definedName>
    <definedName name="SCH_367_Male" localSheetId="7">#REF!</definedName>
    <definedName name="SCH_367_Male" localSheetId="6">#REF!</definedName>
    <definedName name="SCH_367_Male">#REF!</definedName>
    <definedName name="SCH_367_Total" localSheetId="8">#REF!</definedName>
    <definedName name="SCH_367_Total" localSheetId="7">#REF!</definedName>
    <definedName name="SCH_367_Total" localSheetId="6">#REF!</definedName>
    <definedName name="SCH_367_Total">#REF!</definedName>
    <definedName name="SCH_368_Female" localSheetId="8">#REF!</definedName>
    <definedName name="SCH_368_Female" localSheetId="7">#REF!</definedName>
    <definedName name="SCH_368_Female" localSheetId="6">#REF!</definedName>
    <definedName name="SCH_368_Female">#REF!</definedName>
    <definedName name="SCH_368_Male" localSheetId="8">#REF!</definedName>
    <definedName name="SCH_368_Male" localSheetId="7">#REF!</definedName>
    <definedName name="SCH_368_Male" localSheetId="6">#REF!</definedName>
    <definedName name="SCH_368_Male">#REF!</definedName>
    <definedName name="SCH_368_Total" localSheetId="8">#REF!</definedName>
    <definedName name="SCH_368_Total" localSheetId="7">#REF!</definedName>
    <definedName name="SCH_368_Total" localSheetId="6">#REF!</definedName>
    <definedName name="SCH_368_Total">#REF!</definedName>
    <definedName name="SCH_369_Female" localSheetId="8">#REF!</definedName>
    <definedName name="SCH_369_Female" localSheetId="7">#REF!</definedName>
    <definedName name="SCH_369_Female" localSheetId="6">#REF!</definedName>
    <definedName name="SCH_369_Female">#REF!</definedName>
    <definedName name="SCH_369_Male" localSheetId="8">#REF!</definedName>
    <definedName name="SCH_369_Male" localSheetId="7">#REF!</definedName>
    <definedName name="SCH_369_Male" localSheetId="6">#REF!</definedName>
    <definedName name="SCH_369_Male">#REF!</definedName>
    <definedName name="SCH_369_Total" localSheetId="8">#REF!</definedName>
    <definedName name="SCH_369_Total" localSheetId="7">#REF!</definedName>
    <definedName name="SCH_369_Total" localSheetId="6">#REF!</definedName>
    <definedName name="SCH_369_Total">#REF!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8" i="61" l="1"/>
  <c r="C68" i="61"/>
  <c r="D64" i="61"/>
  <c r="C64" i="61"/>
  <c r="B60" i="61"/>
  <c r="B2" i="61"/>
  <c r="D68" i="60"/>
  <c r="C68" i="60"/>
  <c r="B60" i="60" s="1"/>
  <c r="D64" i="60"/>
  <c r="C64" i="60"/>
  <c r="B2" i="60"/>
  <c r="D68" i="59"/>
  <c r="B60" i="59" s="1"/>
  <c r="C68" i="59"/>
  <c r="D64" i="59"/>
  <c r="C64" i="59"/>
  <c r="B2" i="59"/>
  <c r="H68" i="64" l="1"/>
  <c r="F68" i="64"/>
  <c r="D68" i="64"/>
  <c r="C68" i="64"/>
  <c r="B63" i="64" s="1"/>
  <c r="B64" i="64"/>
  <c r="B2" i="64"/>
  <c r="H68" i="63"/>
  <c r="F68" i="63"/>
  <c r="D68" i="63"/>
  <c r="C68" i="63"/>
  <c r="B63" i="63" s="1"/>
  <c r="B64" i="63"/>
  <c r="B2" i="63"/>
  <c r="H68" i="62"/>
  <c r="F68" i="62"/>
  <c r="D68" i="62"/>
  <c r="B63" i="62" s="1"/>
  <c r="C68" i="62"/>
  <c r="B64" i="62"/>
  <c r="B2" i="62"/>
  <c r="H68" i="58" l="1"/>
  <c r="F68" i="58"/>
  <c r="D68" i="58"/>
  <c r="C68" i="58"/>
  <c r="B63" i="58" s="1"/>
  <c r="B64" i="58"/>
  <c r="A3" i="58"/>
  <c r="B2" i="58"/>
  <c r="H68" i="57"/>
  <c r="F68" i="57"/>
  <c r="D68" i="57"/>
  <c r="C68" i="57"/>
  <c r="B63" i="57" s="1"/>
  <c r="B64" i="57"/>
  <c r="A3" i="57"/>
  <c r="B2" i="57"/>
  <c r="H68" i="56"/>
  <c r="F68" i="56"/>
  <c r="D68" i="56"/>
  <c r="C68" i="56"/>
  <c r="B63" i="56" s="1"/>
  <c r="A3" i="56"/>
  <c r="B64" i="56" s="1"/>
  <c r="B2" i="56"/>
</calcChain>
</file>

<file path=xl/sharedStrings.xml><?xml version="1.0" encoding="utf-8"?>
<sst xmlns="http://schemas.openxmlformats.org/spreadsheetml/2006/main" count="1269" uniqueCount="88">
  <si>
    <t>State</t>
  </si>
  <si>
    <t>Total Students</t>
  </si>
  <si>
    <t>Students  With Disabilities Served Under  IDEA</t>
  </si>
  <si>
    <t>Students With Disabilities Served Only Under Section 504</t>
  </si>
  <si>
    <t>English Language Learners</t>
  </si>
  <si>
    <r>
      <t>Number of Schools</t>
    </r>
    <r>
      <rPr>
        <b/>
        <sz val="10"/>
        <color theme="0"/>
        <rFont val="Arial"/>
        <family val="2"/>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</si>
  <si>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</si>
  <si>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</si>
  <si>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</si>
  <si>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</si>
  <si>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</si>
  <si>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</si>
  <si>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</si>
  <si>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</si>
  <si>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</si>
  <si>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</si>
  <si>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r>
      <t>Percent</t>
    </r>
    <r>
      <rPr>
        <b/>
        <vertAlign val="superscript"/>
        <sz val="10"/>
        <rFont val="Arial"/>
        <family val="2"/>
      </rPr>
      <t>2</t>
    </r>
  </si>
  <si>
    <t>Only one out-of-school suspension</t>
  </si>
  <si>
    <t>United States</t>
  </si>
  <si>
    <t>Corporal punishment</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</si>
  <si>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</si>
  <si>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</si>
  <si>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</si>
  <si>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</si>
  <si>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</si>
  <si>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</si>
  <si>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</si>
  <si>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</si>
  <si>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</si>
  <si>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</si>
  <si>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</si>
  <si>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</si>
  <si>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</si>
  <si>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</si>
  <si>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</si>
  <si>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</si>
  <si>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</si>
  <si>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</si>
  <si>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</si>
  <si>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</si>
  <si>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</si>
  <si>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</si>
  <si>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</si>
  <si>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</si>
  <si>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</si>
  <si>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</si>
  <si>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</si>
  <si>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</si>
  <si>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</si>
  <si>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</si>
  <si>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</si>
  <si>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</si>
  <si>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</si>
  <si>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</si>
  <si>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</si>
  <si>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</si>
  <si>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</si>
  <si>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</si>
  <si>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</si>
  <si>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</si>
  <si>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</si>
  <si>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</si>
  <si>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</si>
  <si>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</si>
  <si>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</si>
  <si>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</si>
  <si>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</si>
  <si>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</si>
  <si>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</si>
  <si>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</si>
  <si>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</si>
  <si>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 Data by race/ethnicity were collected only for students without and with disabilities served under the Individuals with Disabilities Education Act (IDEA), and not for students with disabilities served solely under Section 504 of the Rehabilitation Act of 1973.</t>
  </si>
  <si>
    <t xml:space="preserve">  Percentages reflect the race/ethnic composition of students without and with disabilities served under IDEA.</t>
  </si>
  <si>
    <t>2 Percentage over all public school students without and with disabilities (both students with disabilities served under IDEA and students with disabilities served solely under Section 504).</t>
  </si>
  <si>
    <t xml:space="preserve">            Data reported in this table represent 100.0% of responding schools.</t>
  </si>
  <si>
    <t>SOURCE: U.S. Department of Education, Office for Civil Rights, Civil Rights Data Collection, 2015-16, available at https://ocrdata.ed.gov. Data notes are available at https://ocrdata.ed.gov/Downloads/Data-Notes-2015-16-CRDC.pdf.</t>
  </si>
  <si>
    <t>Percent</t>
  </si>
  <si>
    <t>Number of Schools</t>
  </si>
  <si>
    <t xml:space="preserve">English Language Learners Without Disabilities </t>
  </si>
  <si>
    <t>Race/Ethnicity of Students Without Disabilities</t>
  </si>
  <si>
    <t>Students Without Disabilities</t>
  </si>
  <si>
    <t>2 Percentage based on all public school students with disabilities (including students with disabilities served under IDEA and students with disabilities served solely under Section 504).</t>
  </si>
  <si>
    <t xml:space="preserve">  Percentages reflect the race/ethnic composition of students with disabilities served under IDEA.</t>
  </si>
  <si>
    <t>1 Data by race/ethnicity were collected only for students with disabilities served under the Individuals with Disabilities Education Act (IDEA), and not for students with disabilities served solely under Section 504 of the Rehabilitation Act of 1973.</t>
  </si>
  <si>
    <t xml:space="preserve">English Language Learners With Disabilities </t>
  </si>
  <si>
    <r>
      <t>Race/Ethnicity of Students With Disabilities Served Under IDEA</t>
    </r>
    <r>
      <rPr>
        <b/>
        <vertAlign val="superscript"/>
        <sz val="10"/>
        <rFont val="Arial"/>
        <family val="2"/>
      </rPr>
      <t>1</t>
    </r>
  </si>
  <si>
    <t>Students With Disabilities</t>
  </si>
  <si>
    <t>Race/Ethnicity of Students Without and With Disabilities Served Under IDEA1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</si>
</sst>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35"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b/>
      <vertAlign val="superscript"/>
      <sz val="10"/>
      <name val="Arial"/>
      <family val="2"/>
    </font>
    <font>
      <sz val="8"/>
      <name val="Calibri"/>
      <family val="2"/>
      <scheme val="minor"/>
    </font>
    <font>
      <b/>
      <sz val="14"/>
      <color rgb="FF333399"/>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19" fillId="0" borderId="0" applyNumberFormat="0" applyFill="0" applyBorder="0" applyAlignment="0" applyProtection="0"/>
    <xf numFmtId="0" fontId="20" fillId="0" borderId="32" applyNumberFormat="0" applyFill="0" applyAlignment="0" applyProtection="0"/>
    <xf numFmtId="0" fontId="21" fillId="0" borderId="33" applyNumberFormat="0" applyFill="0" applyAlignment="0" applyProtection="0"/>
    <xf numFmtId="0" fontId="22" fillId="0" borderId="34"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5" applyNumberFormat="0" applyAlignment="0" applyProtection="0"/>
    <xf numFmtId="0" fontId="27" fillId="8" borderId="36" applyNumberFormat="0" applyAlignment="0" applyProtection="0"/>
    <xf numFmtId="0" fontId="28" fillId="8" borderId="35" applyNumberFormat="0" applyAlignment="0" applyProtection="0"/>
    <xf numFmtId="0" fontId="29" fillId="0" borderId="37" applyNumberFormat="0" applyFill="0" applyAlignment="0" applyProtection="0"/>
    <xf numFmtId="0" fontId="30" fillId="9" borderId="38" applyNumberFormat="0" applyAlignment="0" applyProtection="0"/>
    <xf numFmtId="0" fontId="31" fillId="0" borderId="0" applyNumberFormat="0" applyFill="0" applyBorder="0" applyAlignment="0" applyProtection="0"/>
    <xf numFmtId="0" fontId="4" fillId="10" borderId="39" applyNumberFormat="0" applyFont="0" applyAlignment="0" applyProtection="0"/>
    <xf numFmtId="0" fontId="32" fillId="0" borderId="0" applyNumberFormat="0" applyFill="0" applyBorder="0" applyAlignment="0" applyProtection="0"/>
    <xf numFmtId="0" fontId="33" fillId="0" borderId="40" applyNumberFormat="0" applyFill="0" applyAlignment="0" applyProtection="0"/>
    <xf numFmtId="0" fontId="3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3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3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3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cellStyleXfs>
  <cellXfs count="107">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37" fontId="13" fillId="0" borderId="27" xfId="33" applyNumberFormat="1" applyFont="1" applyFill="1" applyBorder="1"/>
    <xf numFmtId="165" fontId="13" fillId="0" borderId="28"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164" fontId="13" fillId="0" borderId="27" xfId="35" quotePrefix="1" applyNumberFormat="1" applyFont="1" applyFill="1" applyBorder="1" applyAlignment="1">
      <alignment horizontal="right"/>
    </xf>
    <xf numFmtId="164" fontId="13" fillId="0" borderId="24" xfId="35" applyNumberFormat="1" applyFont="1" applyFill="1" applyBorder="1" applyAlignment="1">
      <alignment horizontal="right"/>
    </xf>
    <xf numFmtId="165" fontId="13" fillId="0" borderId="22" xfId="35" applyNumberFormat="1" applyFont="1" applyFill="1" applyBorder="1" applyAlignment="1">
      <alignment horizontal="right"/>
    </xf>
    <xf numFmtId="164" fontId="13" fillId="0" borderId="24" xfId="35" quotePrefix="1" applyNumberFormat="1" applyFont="1" applyFill="1" applyBorder="1" applyAlignment="1">
      <alignment horizontal="right"/>
    </xf>
    <xf numFmtId="165" fontId="13" fillId="0" borderId="31" xfId="35" applyNumberFormat="1" applyFont="1" applyFill="1" applyBorder="1" applyAlignment="1">
      <alignment horizontal="right"/>
    </xf>
    <xf numFmtId="164" fontId="13" fillId="0" borderId="2" xfId="35" applyNumberFormat="1" applyFont="1" applyFill="1" applyBorder="1" applyAlignment="1">
      <alignment horizontal="right"/>
    </xf>
    <xf numFmtId="164" fontId="13" fillId="0" borderId="2" xfId="35" quotePrefix="1" applyNumberFormat="1" applyFont="1" applyFill="1" applyBorder="1" applyAlignment="1">
      <alignment horizontal="right"/>
    </xf>
    <xf numFmtId="165" fontId="13" fillId="0" borderId="2" xfId="35"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3" borderId="29" xfId="34" applyFont="1" applyFill="1" applyBorder="1" applyAlignment="1">
      <alignment horizontal="left" vertical="center"/>
    </xf>
    <xf numFmtId="164" fontId="13" fillId="3" borderId="20" xfId="35" applyNumberFormat="1" applyFont="1" applyFill="1" applyBorder="1" applyAlignment="1">
      <alignment horizontal="right"/>
    </xf>
    <xf numFmtId="0" fontId="13" fillId="0" borderId="0" xfId="81" applyFont="1" applyFill="1" applyBorder="1"/>
    <xf numFmtId="0" fontId="13" fillId="3" borderId="0" xfId="81" applyFont="1" applyFill="1" applyBorder="1"/>
    <xf numFmtId="164" fontId="13" fillId="3" borderId="20" xfId="35" quotePrefix="1" applyNumberFormat="1" applyFont="1" applyFill="1" applyBorder="1" applyAlignment="1">
      <alignment horizontal="right"/>
    </xf>
    <xf numFmtId="0" fontId="13" fillId="0" borderId="2" xfId="81" applyFont="1" applyFill="1" applyBorder="1"/>
    <xf numFmtId="164" fontId="13" fillId="3" borderId="5" xfId="35" applyNumberFormat="1" applyFont="1" applyFill="1" applyBorder="1" applyAlignment="1">
      <alignment horizontal="right"/>
    </xf>
    <xf numFmtId="165" fontId="13" fillId="3" borderId="11" xfId="35" applyNumberFormat="1" applyFont="1" applyFill="1" applyBorder="1" applyAlignment="1">
      <alignment horizontal="right"/>
    </xf>
    <xf numFmtId="165" fontId="13" fillId="3" borderId="0" xfId="35" applyNumberFormat="1" applyFont="1" applyFill="1" applyBorder="1" applyAlignment="1">
      <alignment horizontal="right"/>
    </xf>
    <xf numFmtId="164" fontId="13" fillId="3" borderId="1"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64" fontId="13" fillId="0" borderId="28"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164" fontId="6" fillId="0" borderId="0" xfId="35" applyNumberFormat="1" applyFont="1"/>
    <xf numFmtId="0" fontId="6" fillId="2" borderId="0" xfId="35" applyFont="1" applyFill="1" applyBorder="1" applyAlignment="1">
      <alignment horizontal="right"/>
    </xf>
    <xf numFmtId="0" fontId="13" fillId="0" borderId="0" xfId="33" applyFont="1" applyFill="1" applyBorder="1" applyAlignment="1">
      <alignment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0" fontId="18" fillId="0" borderId="0" xfId="36" applyFont="1" applyAlignment="1">
      <alignment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0" fontId="13" fillId="0" borderId="0" xfId="33" applyFont="1" applyFill="1" applyBorder="1" applyAlignment="1">
      <alignment vertical="center"/>
    </xf>
  </cellXfs>
  <cellStyles count="123">
    <cellStyle name="20% - Accent1" xfId="100" builtinId="30" customBuiltin="1"/>
    <cellStyle name="20% - Accent2" xfId="104" builtinId="34" customBuiltin="1"/>
    <cellStyle name="20% - Accent3" xfId="108" builtinId="38" customBuiltin="1"/>
    <cellStyle name="20% - Accent4" xfId="112" builtinId="42" customBuiltin="1"/>
    <cellStyle name="20% - Accent5" xfId="116" builtinId="46" customBuiltin="1"/>
    <cellStyle name="20% - Accent6" xfId="120" builtinId="50" customBuiltin="1"/>
    <cellStyle name="40% - Accent1" xfId="101" builtinId="31" customBuiltin="1"/>
    <cellStyle name="40% - Accent2" xfId="105" builtinId="35" customBuiltin="1"/>
    <cellStyle name="40% - Accent3" xfId="109" builtinId="39" customBuiltin="1"/>
    <cellStyle name="40% - Accent4" xfId="113" builtinId="43" customBuiltin="1"/>
    <cellStyle name="40% - Accent5" xfId="117" builtinId="47" customBuiltin="1"/>
    <cellStyle name="40% - Accent6" xfId="121" builtinId="51" customBuiltin="1"/>
    <cellStyle name="60% - Accent1" xfId="102" builtinId="32" customBuiltin="1"/>
    <cellStyle name="60% - Accent2" xfId="106" builtinId="36" customBuiltin="1"/>
    <cellStyle name="60% - Accent3" xfId="110" builtinId="40" customBuiltin="1"/>
    <cellStyle name="60% - Accent4" xfId="114" builtinId="44" customBuiltin="1"/>
    <cellStyle name="60% - Accent5" xfId="118" builtinId="48" customBuiltin="1"/>
    <cellStyle name="60% - Accent6" xfId="122" builtinId="52" customBuiltin="1"/>
    <cellStyle name="Accent1" xfId="99" builtinId="29" customBuiltin="1"/>
    <cellStyle name="Accent2" xfId="103" builtinId="33" customBuiltin="1"/>
    <cellStyle name="Accent3" xfId="107" builtinId="37" customBuiltin="1"/>
    <cellStyle name="Accent4" xfId="111" builtinId="41" customBuiltin="1"/>
    <cellStyle name="Accent5" xfId="115" builtinId="45" customBuiltin="1"/>
    <cellStyle name="Accent6" xfId="119" builtinId="49" customBuiltin="1"/>
    <cellStyle name="Bad" xfId="88" builtinId="27" customBuiltin="1"/>
    <cellStyle name="Calculation" xfId="92" builtinId="22" customBuiltin="1"/>
    <cellStyle name="Check Cell" xfId="94" builtinId="23" customBuiltin="1"/>
    <cellStyle name="Explanatory Text" xfId="97" builtinId="53" customBuiltin="1"/>
    <cellStyle name="Followed Hyperlink" xfId="72" builtinId="9" hidden="1"/>
    <cellStyle name="Followed Hyperlink" xfId="76" builtinId="9" hidden="1"/>
    <cellStyle name="Followed Hyperlink" xfId="80" builtinId="9" hidden="1"/>
    <cellStyle name="Followed Hyperlink" xfId="78" builtinId="9" hidden="1"/>
    <cellStyle name="Followed Hyperlink" xfId="74" builtinId="9" hidden="1"/>
    <cellStyle name="Followed Hyperlink" xfId="70"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8" builtinId="9" hidden="1"/>
    <cellStyle name="Followed Hyperlink" xfId="40" builtinId="9" hidden="1"/>
    <cellStyle name="Followed Hyperlink" xfId="44" builtinId="9" hidden="1"/>
    <cellStyle name="Followed Hyperlink" xfId="46" builtinId="9" hidden="1"/>
    <cellStyle name="Followed Hyperlink" xfId="48" builtinId="9" hidden="1"/>
    <cellStyle name="Followed Hyperlink" xfId="52" builtinId="9" hidden="1"/>
    <cellStyle name="Followed Hyperlink" xfId="54" builtinId="9" hidden="1"/>
    <cellStyle name="Followed Hyperlink" xfId="56" builtinId="9" hidden="1"/>
    <cellStyle name="Followed Hyperlink" xfId="60" builtinId="9" hidden="1"/>
    <cellStyle name="Followed Hyperlink" xfId="62" builtinId="9" hidden="1"/>
    <cellStyle name="Followed Hyperlink" xfId="64" builtinId="9" hidden="1"/>
    <cellStyle name="Followed Hyperlink" xfId="68" builtinId="9" hidden="1"/>
    <cellStyle name="Followed Hyperlink" xfId="66" builtinId="9" hidden="1"/>
    <cellStyle name="Followed Hyperlink" xfId="58" builtinId="9" hidden="1"/>
    <cellStyle name="Followed Hyperlink" xfId="50" builtinId="9" hidden="1"/>
    <cellStyle name="Followed Hyperlink" xfId="42"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Good" xfId="87" builtinId="26" customBuiltin="1"/>
    <cellStyle name="Heading 1" xfId="83" builtinId="16" customBuiltin="1"/>
    <cellStyle name="Heading 2" xfId="84" builtinId="17" customBuiltin="1"/>
    <cellStyle name="Heading 3" xfId="85" builtinId="18" customBuiltin="1"/>
    <cellStyle name="Heading 4" xfId="86" builtinId="19" customBuiltin="1"/>
    <cellStyle name="Hyperlink" xfId="55" builtinId="8" hidden="1"/>
    <cellStyle name="Hyperlink" xfId="59" builtinId="8" hidden="1"/>
    <cellStyle name="Hyperlink" xfId="61" builtinId="8" hidden="1"/>
    <cellStyle name="Hyperlink" xfId="63" builtinId="8" hidden="1"/>
    <cellStyle name="Hyperlink" xfId="67"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73" builtinId="8" hidden="1"/>
    <cellStyle name="Hyperlink" xfId="65" builtinId="8" hidden="1"/>
    <cellStyle name="Hyperlink" xfId="57"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41" builtinId="8" hidden="1"/>
    <cellStyle name="Hyperlink" xfId="21"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5" builtinId="8" hidden="1"/>
    <cellStyle name="Hyperlink" xfId="7" builtinId="8" hidden="1"/>
    <cellStyle name="Hyperlink" xfId="9" builtinId="8" hidden="1"/>
    <cellStyle name="Hyperlink" xfId="3" builtinId="8" hidden="1"/>
    <cellStyle name="Hyperlink" xfId="1" builtinId="8" hidden="1"/>
    <cellStyle name="Input" xfId="90" builtinId="20" customBuiltin="1"/>
    <cellStyle name="Linked Cell" xfId="93" builtinId="24" customBuiltin="1"/>
    <cellStyle name="Neutral" xfId="89" builtinId="28" customBuiltin="1"/>
    <cellStyle name="Normal" xfId="0" builtinId="0"/>
    <cellStyle name="Normal 2 2" xfId="33"/>
    <cellStyle name="Normal 3" xfId="35"/>
    <cellStyle name="Normal 6" xfId="34"/>
    <cellStyle name="Normal 9" xfId="36"/>
    <cellStyle name="Normal 9 2" xfId="81"/>
    <cellStyle name="Note" xfId="96" builtinId="10" customBuiltin="1"/>
    <cellStyle name="Output" xfId="91" builtinId="21" customBuiltin="1"/>
    <cellStyle name="Title" xfId="82" builtinId="15" customBuiltin="1"/>
    <cellStyle name="Total" xfId="98" builtinId="25" customBuiltin="1"/>
    <cellStyle name="Warning Text" xfId="9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tabSelected="1" zoomScale="80" zoomScaleNormal="80" workbookViewId="0"/>
  </sheetViews>
  <sheetFormatPr defaultColWidth="10.140625" defaultRowHeight="15" customHeight="1" x14ac:dyDescent="0.2"/>
  <cols>
    <col min="1" max="1" width="2.85546875" style="36" customWidth="1"/>
    <col min="2" max="2" width="19.28515625" style="6" customWidth="1"/>
    <col min="3" max="21" width="12.85546875" style="6" customWidth="1"/>
    <col min="22" max="22" width="12.85546875" style="5" customWidth="1"/>
    <col min="23" max="23" width="12.85546875" style="37" customWidth="1"/>
    <col min="24" max="25" width="12.855468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8" t="str">
        <f>CONCATENATE("Number and percentage of public school students with and without disabilities receiving ",LOWER(A7), " by race/ethnicity, disability status, and English proficiency, by state: School Year 2015-16")</f>
        <v>Number and percentage of public school students with and without disabilities receiving only one out-of-school suspension by race/ethnicity, disability status, and English proficiency, by state: School Year 2015-16</v>
      </c>
      <c r="C2" s="98"/>
      <c r="D2" s="98"/>
      <c r="E2" s="98"/>
      <c r="F2" s="98"/>
      <c r="G2" s="98"/>
      <c r="H2" s="98"/>
      <c r="I2" s="98"/>
      <c r="J2" s="98"/>
      <c r="K2" s="98"/>
      <c r="L2" s="98"/>
      <c r="M2" s="98"/>
      <c r="N2" s="98"/>
      <c r="O2" s="98"/>
      <c r="P2" s="98"/>
      <c r="Q2" s="98"/>
      <c r="R2" s="98"/>
      <c r="S2" s="98"/>
      <c r="T2" s="98"/>
      <c r="U2" s="98"/>
      <c r="V2" s="98"/>
      <c r="W2" s="98"/>
    </row>
    <row r="3" spans="1:25" s="6" customFormat="1" ht="15" customHeight="1" thickBot="1" x14ac:dyDescent="0.3">
      <c r="A3" s="82">
        <f>C7-T7</f>
        <v>1534664</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99" t="s">
        <v>0</v>
      </c>
      <c r="C4" s="101" t="s">
        <v>1</v>
      </c>
      <c r="D4" s="103" t="s">
        <v>87</v>
      </c>
      <c r="E4" s="104"/>
      <c r="F4" s="104"/>
      <c r="G4" s="104"/>
      <c r="H4" s="104"/>
      <c r="I4" s="104"/>
      <c r="J4" s="104"/>
      <c r="K4" s="104"/>
      <c r="L4" s="104"/>
      <c r="M4" s="104"/>
      <c r="N4" s="104"/>
      <c r="O4" s="104"/>
      <c r="P4" s="104"/>
      <c r="Q4" s="105"/>
      <c r="R4" s="94" t="s">
        <v>2</v>
      </c>
      <c r="S4" s="95"/>
      <c r="T4" s="94" t="s">
        <v>3</v>
      </c>
      <c r="U4" s="95"/>
      <c r="V4" s="94" t="s">
        <v>4</v>
      </c>
      <c r="W4" s="95"/>
      <c r="X4" s="85" t="s">
        <v>5</v>
      </c>
      <c r="Y4" s="87" t="s">
        <v>6</v>
      </c>
    </row>
    <row r="5" spans="1:25" s="12" customFormat="1" ht="24.95" customHeight="1" x14ac:dyDescent="0.2">
      <c r="A5" s="11"/>
      <c r="B5" s="100"/>
      <c r="C5" s="102"/>
      <c r="D5" s="89" t="s">
        <v>7</v>
      </c>
      <c r="E5" s="90"/>
      <c r="F5" s="91" t="s">
        <v>8</v>
      </c>
      <c r="G5" s="90"/>
      <c r="H5" s="92" t="s">
        <v>9</v>
      </c>
      <c r="I5" s="90"/>
      <c r="J5" s="92" t="s">
        <v>10</v>
      </c>
      <c r="K5" s="90"/>
      <c r="L5" s="92" t="s">
        <v>11</v>
      </c>
      <c r="M5" s="90"/>
      <c r="N5" s="92" t="s">
        <v>12</v>
      </c>
      <c r="O5" s="90"/>
      <c r="P5" s="92" t="s">
        <v>13</v>
      </c>
      <c r="Q5" s="93"/>
      <c r="R5" s="96"/>
      <c r="S5" s="97"/>
      <c r="T5" s="96"/>
      <c r="U5" s="97"/>
      <c r="V5" s="96"/>
      <c r="W5" s="97"/>
      <c r="X5" s="86"/>
      <c r="Y5" s="88"/>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2" t="s">
        <v>18</v>
      </c>
      <c r="C7" s="63">
        <v>1576214</v>
      </c>
      <c r="D7" s="72">
        <v>21190</v>
      </c>
      <c r="E7" s="73">
        <v>1.3808</v>
      </c>
      <c r="F7" s="74">
        <v>18212</v>
      </c>
      <c r="G7" s="73">
        <v>1.1867000000000001</v>
      </c>
      <c r="H7" s="74">
        <v>347445</v>
      </c>
      <c r="I7" s="73">
        <v>22.639800000000001</v>
      </c>
      <c r="J7" s="74">
        <v>571117</v>
      </c>
      <c r="K7" s="73">
        <v>37.214500000000001</v>
      </c>
      <c r="L7" s="74">
        <v>516399</v>
      </c>
      <c r="M7" s="73">
        <v>33.649000000000001</v>
      </c>
      <c r="N7" s="75">
        <v>5050</v>
      </c>
      <c r="O7" s="73">
        <v>0.3291</v>
      </c>
      <c r="P7" s="76">
        <v>55251</v>
      </c>
      <c r="Q7" s="69">
        <v>3.6002000000000001</v>
      </c>
      <c r="R7" s="68">
        <v>331232</v>
      </c>
      <c r="S7" s="70">
        <v>21.014399999999998</v>
      </c>
      <c r="T7" s="68">
        <v>41550</v>
      </c>
      <c r="U7" s="69">
        <v>2.6360600000000001</v>
      </c>
      <c r="V7" s="68">
        <v>114301</v>
      </c>
      <c r="W7" s="69">
        <v>7.2515999999999998</v>
      </c>
      <c r="X7" s="80">
        <v>96360</v>
      </c>
      <c r="Y7" s="81">
        <v>99.975999999999999</v>
      </c>
    </row>
    <row r="8" spans="1:25" s="24" customFormat="1" ht="15" customHeight="1" x14ac:dyDescent="0.2">
      <c r="A8" s="22" t="s">
        <v>19</v>
      </c>
      <c r="B8" s="64" t="s">
        <v>20</v>
      </c>
      <c r="C8" s="39">
        <v>34622</v>
      </c>
      <c r="D8" s="40">
        <v>218</v>
      </c>
      <c r="E8" s="42">
        <v>0.63460000000000005</v>
      </c>
      <c r="F8" s="44">
        <v>101</v>
      </c>
      <c r="G8" s="42">
        <v>0.29399999999999998</v>
      </c>
      <c r="H8" s="43">
        <v>925</v>
      </c>
      <c r="I8" s="42">
        <v>2.6926999999999999</v>
      </c>
      <c r="J8" s="44">
        <v>21044</v>
      </c>
      <c r="K8" s="42">
        <v>61.259900000000002</v>
      </c>
      <c r="L8" s="44">
        <v>11675</v>
      </c>
      <c r="M8" s="42">
        <v>33.986400000000003</v>
      </c>
      <c r="N8" s="44">
        <v>21</v>
      </c>
      <c r="O8" s="42">
        <v>6.1100000000000002E-2</v>
      </c>
      <c r="P8" s="48">
        <v>368</v>
      </c>
      <c r="Q8" s="41">
        <v>1.0712999999999999</v>
      </c>
      <c r="R8" s="47">
        <v>5223</v>
      </c>
      <c r="S8" s="46">
        <v>15.085800000000001</v>
      </c>
      <c r="T8" s="40">
        <v>270</v>
      </c>
      <c r="U8" s="41">
        <v>0.77985000000000004</v>
      </c>
      <c r="V8" s="40">
        <v>367</v>
      </c>
      <c r="W8" s="41">
        <v>1.06</v>
      </c>
      <c r="X8" s="25">
        <v>1400</v>
      </c>
      <c r="Y8" s="26">
        <v>100</v>
      </c>
    </row>
    <row r="9" spans="1:25" s="24" customFormat="1" ht="15" customHeight="1" x14ac:dyDescent="0.2">
      <c r="A9" s="22" t="s">
        <v>19</v>
      </c>
      <c r="B9" s="65" t="s">
        <v>21</v>
      </c>
      <c r="C9" s="63">
        <v>4197</v>
      </c>
      <c r="D9" s="72">
        <v>1433</v>
      </c>
      <c r="E9" s="73">
        <v>34.697299999999998</v>
      </c>
      <c r="F9" s="74">
        <v>79</v>
      </c>
      <c r="G9" s="73">
        <v>1.9128000000000001</v>
      </c>
      <c r="H9" s="74">
        <v>271</v>
      </c>
      <c r="I9" s="73">
        <v>6.5617000000000001</v>
      </c>
      <c r="J9" s="75">
        <v>262</v>
      </c>
      <c r="K9" s="73">
        <v>6.3437999999999999</v>
      </c>
      <c r="L9" s="75">
        <v>1401</v>
      </c>
      <c r="M9" s="73">
        <v>33.922499999999999</v>
      </c>
      <c r="N9" s="74">
        <v>193</v>
      </c>
      <c r="O9" s="73">
        <v>4.6730999999999998</v>
      </c>
      <c r="P9" s="77">
        <v>491</v>
      </c>
      <c r="Q9" s="69">
        <v>11.8886</v>
      </c>
      <c r="R9" s="71">
        <v>998</v>
      </c>
      <c r="S9" s="70">
        <v>23.7789</v>
      </c>
      <c r="T9" s="71">
        <v>67</v>
      </c>
      <c r="U9" s="69">
        <v>1.5963799999999999</v>
      </c>
      <c r="V9" s="71">
        <v>512</v>
      </c>
      <c r="W9" s="69">
        <v>12.199199999999999</v>
      </c>
      <c r="X9" s="80">
        <v>503</v>
      </c>
      <c r="Y9" s="81">
        <v>100</v>
      </c>
    </row>
    <row r="10" spans="1:25" s="24" customFormat="1" ht="15" customHeight="1" x14ac:dyDescent="0.2">
      <c r="A10" s="22" t="s">
        <v>19</v>
      </c>
      <c r="B10" s="64" t="s">
        <v>22</v>
      </c>
      <c r="C10" s="39">
        <v>37832</v>
      </c>
      <c r="D10" s="47">
        <v>2967</v>
      </c>
      <c r="E10" s="42">
        <v>7.9264000000000001</v>
      </c>
      <c r="F10" s="44">
        <v>346</v>
      </c>
      <c r="G10" s="42">
        <v>0.92430000000000001</v>
      </c>
      <c r="H10" s="43">
        <v>17760</v>
      </c>
      <c r="I10" s="42">
        <v>47.445999999999998</v>
      </c>
      <c r="J10" s="44">
        <v>4315</v>
      </c>
      <c r="K10" s="42">
        <v>11.5276</v>
      </c>
      <c r="L10" s="43">
        <v>10909</v>
      </c>
      <c r="M10" s="42">
        <v>29.1435</v>
      </c>
      <c r="N10" s="43">
        <v>106</v>
      </c>
      <c r="O10" s="42">
        <v>0.28320000000000001</v>
      </c>
      <c r="P10" s="45">
        <v>1029</v>
      </c>
      <c r="Q10" s="41">
        <v>2.7490000000000001</v>
      </c>
      <c r="R10" s="47">
        <v>6299</v>
      </c>
      <c r="S10" s="46">
        <v>16.649899999999999</v>
      </c>
      <c r="T10" s="47">
        <v>400</v>
      </c>
      <c r="U10" s="41">
        <v>1.05731</v>
      </c>
      <c r="V10" s="47">
        <v>2052</v>
      </c>
      <c r="W10" s="41">
        <v>5.4240000000000004</v>
      </c>
      <c r="X10" s="25">
        <v>1977</v>
      </c>
      <c r="Y10" s="26">
        <v>100</v>
      </c>
    </row>
    <row r="11" spans="1:25" s="24" customFormat="1" ht="15" customHeight="1" x14ac:dyDescent="0.2">
      <c r="A11" s="22" t="s">
        <v>19</v>
      </c>
      <c r="B11" s="65" t="s">
        <v>23</v>
      </c>
      <c r="C11" s="63">
        <v>20015</v>
      </c>
      <c r="D11" s="72">
        <v>85</v>
      </c>
      <c r="E11" s="73">
        <v>0.43880000000000002</v>
      </c>
      <c r="F11" s="75">
        <v>45</v>
      </c>
      <c r="G11" s="73">
        <v>0.23230000000000001</v>
      </c>
      <c r="H11" s="74">
        <v>1445</v>
      </c>
      <c r="I11" s="73">
        <v>7.4592000000000001</v>
      </c>
      <c r="J11" s="74">
        <v>8725</v>
      </c>
      <c r="K11" s="73">
        <v>45.039200000000001</v>
      </c>
      <c r="L11" s="74">
        <v>8592</v>
      </c>
      <c r="M11" s="73">
        <v>44.352699999999999</v>
      </c>
      <c r="N11" s="74">
        <v>84</v>
      </c>
      <c r="O11" s="73">
        <v>0.43359999999999999</v>
      </c>
      <c r="P11" s="77">
        <v>396</v>
      </c>
      <c r="Q11" s="69">
        <v>2.0442</v>
      </c>
      <c r="R11" s="72">
        <v>3120</v>
      </c>
      <c r="S11" s="70">
        <v>15.5883</v>
      </c>
      <c r="T11" s="71">
        <v>643</v>
      </c>
      <c r="U11" s="69">
        <v>3.2125900000000001</v>
      </c>
      <c r="V11" s="71">
        <v>1135</v>
      </c>
      <c r="W11" s="69">
        <v>5.6707000000000001</v>
      </c>
      <c r="X11" s="80">
        <v>1092</v>
      </c>
      <c r="Y11" s="81">
        <v>100</v>
      </c>
    </row>
    <row r="12" spans="1:25" s="24" customFormat="1" ht="15" customHeight="1" x14ac:dyDescent="0.2">
      <c r="A12" s="22" t="s">
        <v>19</v>
      </c>
      <c r="B12" s="64" t="s">
        <v>24</v>
      </c>
      <c r="C12" s="39">
        <v>145468</v>
      </c>
      <c r="D12" s="40">
        <v>1587</v>
      </c>
      <c r="E12" s="42">
        <v>1.1119000000000001</v>
      </c>
      <c r="F12" s="43">
        <v>5277</v>
      </c>
      <c r="G12" s="42">
        <v>3.6972</v>
      </c>
      <c r="H12" s="44">
        <v>78007</v>
      </c>
      <c r="I12" s="42">
        <v>54.6539</v>
      </c>
      <c r="J12" s="44">
        <v>22230</v>
      </c>
      <c r="K12" s="42">
        <v>15.574999999999999</v>
      </c>
      <c r="L12" s="44">
        <v>29183</v>
      </c>
      <c r="M12" s="42">
        <v>20.446400000000001</v>
      </c>
      <c r="N12" s="43">
        <v>1134</v>
      </c>
      <c r="O12" s="42">
        <v>0.79449999999999998</v>
      </c>
      <c r="P12" s="48">
        <v>5311</v>
      </c>
      <c r="Q12" s="41">
        <v>3.7210000000000001</v>
      </c>
      <c r="R12" s="40">
        <v>29325</v>
      </c>
      <c r="S12" s="46">
        <v>20.159099999999999</v>
      </c>
      <c r="T12" s="47">
        <v>2739</v>
      </c>
      <c r="U12" s="41">
        <v>1.88289</v>
      </c>
      <c r="V12" s="47">
        <v>27510</v>
      </c>
      <c r="W12" s="41">
        <v>18.9114</v>
      </c>
      <c r="X12" s="25">
        <v>10138</v>
      </c>
      <c r="Y12" s="26">
        <v>100</v>
      </c>
    </row>
    <row r="13" spans="1:25" s="24" customFormat="1" ht="15" customHeight="1" x14ac:dyDescent="0.2">
      <c r="A13" s="22" t="s">
        <v>19</v>
      </c>
      <c r="B13" s="65" t="s">
        <v>25</v>
      </c>
      <c r="C13" s="63">
        <v>27673</v>
      </c>
      <c r="D13" s="72">
        <v>359</v>
      </c>
      <c r="E13" s="73">
        <v>1.3112999999999999</v>
      </c>
      <c r="F13" s="75">
        <v>304</v>
      </c>
      <c r="G13" s="73">
        <v>1.1104000000000001</v>
      </c>
      <c r="H13" s="74">
        <v>11423</v>
      </c>
      <c r="I13" s="73">
        <v>41.723300000000002</v>
      </c>
      <c r="J13" s="75">
        <v>2797</v>
      </c>
      <c r="K13" s="73">
        <v>10.216200000000001</v>
      </c>
      <c r="L13" s="74">
        <v>11352</v>
      </c>
      <c r="M13" s="73">
        <v>41.463900000000002</v>
      </c>
      <c r="N13" s="74">
        <v>65</v>
      </c>
      <c r="O13" s="73">
        <v>0.2374</v>
      </c>
      <c r="P13" s="76">
        <v>1078</v>
      </c>
      <c r="Q13" s="69">
        <v>3.9375</v>
      </c>
      <c r="R13" s="71">
        <v>4781</v>
      </c>
      <c r="S13" s="70">
        <v>17.276800000000001</v>
      </c>
      <c r="T13" s="72">
        <v>295</v>
      </c>
      <c r="U13" s="69">
        <v>1.06602</v>
      </c>
      <c r="V13" s="72">
        <v>4587</v>
      </c>
      <c r="W13" s="69">
        <v>16.575700000000001</v>
      </c>
      <c r="X13" s="80">
        <v>1868</v>
      </c>
      <c r="Y13" s="81">
        <v>100</v>
      </c>
    </row>
    <row r="14" spans="1:25" s="24" customFormat="1" ht="15" customHeight="1" x14ac:dyDescent="0.2">
      <c r="A14" s="22" t="s">
        <v>19</v>
      </c>
      <c r="B14" s="64" t="s">
        <v>26</v>
      </c>
      <c r="C14" s="49">
        <v>12414</v>
      </c>
      <c r="D14" s="40">
        <v>47</v>
      </c>
      <c r="E14" s="42">
        <v>0.39269999999999999</v>
      </c>
      <c r="F14" s="44">
        <v>135</v>
      </c>
      <c r="G14" s="42">
        <v>1.1278999999999999</v>
      </c>
      <c r="H14" s="43">
        <v>4292</v>
      </c>
      <c r="I14" s="42">
        <v>35.859299999999998</v>
      </c>
      <c r="J14" s="43">
        <v>3990</v>
      </c>
      <c r="K14" s="42">
        <v>33.336100000000002</v>
      </c>
      <c r="L14" s="43">
        <v>3195</v>
      </c>
      <c r="M14" s="42">
        <v>26.693999999999999</v>
      </c>
      <c r="N14" s="44">
        <v>5</v>
      </c>
      <c r="O14" s="42">
        <v>4.1799999999999997E-2</v>
      </c>
      <c r="P14" s="45">
        <v>305</v>
      </c>
      <c r="Q14" s="41">
        <v>2.5482</v>
      </c>
      <c r="R14" s="40">
        <v>3278</v>
      </c>
      <c r="S14" s="46">
        <v>26.4057</v>
      </c>
      <c r="T14" s="47">
        <v>445</v>
      </c>
      <c r="U14" s="41">
        <v>3.58466</v>
      </c>
      <c r="V14" s="47">
        <v>1111</v>
      </c>
      <c r="W14" s="41">
        <v>8.9496000000000002</v>
      </c>
      <c r="X14" s="25">
        <v>1238</v>
      </c>
      <c r="Y14" s="26">
        <v>100</v>
      </c>
    </row>
    <row r="15" spans="1:25" s="24" customFormat="1" ht="15" customHeight="1" x14ac:dyDescent="0.2">
      <c r="A15" s="22" t="s">
        <v>19</v>
      </c>
      <c r="B15" s="65" t="s">
        <v>27</v>
      </c>
      <c r="C15" s="66">
        <v>6519</v>
      </c>
      <c r="D15" s="72">
        <v>23</v>
      </c>
      <c r="E15" s="73">
        <v>0.36320000000000002</v>
      </c>
      <c r="F15" s="74">
        <v>63</v>
      </c>
      <c r="G15" s="73">
        <v>0.99490000000000001</v>
      </c>
      <c r="H15" s="74">
        <v>853</v>
      </c>
      <c r="I15" s="73">
        <v>13.471299999999999</v>
      </c>
      <c r="J15" s="75">
        <v>3484</v>
      </c>
      <c r="K15" s="73">
        <v>55.022100000000002</v>
      </c>
      <c r="L15" s="74">
        <v>1748</v>
      </c>
      <c r="M15" s="73">
        <v>27.605799999999999</v>
      </c>
      <c r="N15" s="75">
        <v>7</v>
      </c>
      <c r="O15" s="73">
        <v>0.1105</v>
      </c>
      <c r="P15" s="76">
        <v>154</v>
      </c>
      <c r="Q15" s="69">
        <v>2.4321000000000002</v>
      </c>
      <c r="R15" s="72">
        <v>1586</v>
      </c>
      <c r="S15" s="70">
        <v>24.328900000000001</v>
      </c>
      <c r="T15" s="71">
        <v>187</v>
      </c>
      <c r="U15" s="69">
        <v>2.8685399999999999</v>
      </c>
      <c r="V15" s="71">
        <v>287</v>
      </c>
      <c r="W15" s="69">
        <v>4.4024999999999999</v>
      </c>
      <c r="X15" s="80">
        <v>235</v>
      </c>
      <c r="Y15" s="81">
        <v>100</v>
      </c>
    </row>
    <row r="16" spans="1:25" s="24" customFormat="1" ht="15" customHeight="1" x14ac:dyDescent="0.2">
      <c r="A16" s="22" t="s">
        <v>19</v>
      </c>
      <c r="B16" s="64" t="s">
        <v>28</v>
      </c>
      <c r="C16" s="49">
        <v>4541</v>
      </c>
      <c r="D16" s="47">
        <v>3</v>
      </c>
      <c r="E16" s="42">
        <v>6.7299999999999999E-2</v>
      </c>
      <c r="F16" s="43">
        <v>17</v>
      </c>
      <c r="G16" s="42">
        <v>0.38150000000000001</v>
      </c>
      <c r="H16" s="44">
        <v>289</v>
      </c>
      <c r="I16" s="42">
        <v>6.4855999999999998</v>
      </c>
      <c r="J16" s="43">
        <v>4080</v>
      </c>
      <c r="K16" s="42">
        <v>91.561899999999994</v>
      </c>
      <c r="L16" s="44">
        <v>42</v>
      </c>
      <c r="M16" s="42">
        <v>0.9425</v>
      </c>
      <c r="N16" s="43">
        <v>3</v>
      </c>
      <c r="O16" s="42">
        <v>6.7299999999999999E-2</v>
      </c>
      <c r="P16" s="45">
        <v>22</v>
      </c>
      <c r="Q16" s="41">
        <v>0.49370000000000003</v>
      </c>
      <c r="R16" s="40">
        <v>1072</v>
      </c>
      <c r="S16" s="46">
        <v>23.607099999999999</v>
      </c>
      <c r="T16" s="40">
        <v>85</v>
      </c>
      <c r="U16" s="41">
        <v>1.8718300000000001</v>
      </c>
      <c r="V16" s="40">
        <v>183</v>
      </c>
      <c r="W16" s="41">
        <v>4.0298999999999996</v>
      </c>
      <c r="X16" s="25">
        <v>221</v>
      </c>
      <c r="Y16" s="26">
        <v>100</v>
      </c>
    </row>
    <row r="17" spans="1:25" s="24" customFormat="1" ht="15" customHeight="1" x14ac:dyDescent="0.2">
      <c r="A17" s="22" t="s">
        <v>19</v>
      </c>
      <c r="B17" s="65" t="s">
        <v>29</v>
      </c>
      <c r="C17" s="63">
        <v>94454</v>
      </c>
      <c r="D17" s="72">
        <v>289</v>
      </c>
      <c r="E17" s="73">
        <v>0.3226</v>
      </c>
      <c r="F17" s="75">
        <v>506</v>
      </c>
      <c r="G17" s="73">
        <v>0.56489999999999996</v>
      </c>
      <c r="H17" s="74">
        <v>20591</v>
      </c>
      <c r="I17" s="73">
        <v>22.985900000000001</v>
      </c>
      <c r="J17" s="75">
        <v>35701</v>
      </c>
      <c r="K17" s="73">
        <v>39.853299999999997</v>
      </c>
      <c r="L17" s="75">
        <v>28953</v>
      </c>
      <c r="M17" s="73">
        <v>32.320500000000003</v>
      </c>
      <c r="N17" s="75">
        <v>95</v>
      </c>
      <c r="O17" s="73">
        <v>0.106</v>
      </c>
      <c r="P17" s="77">
        <v>3446</v>
      </c>
      <c r="Q17" s="69">
        <v>3.8468</v>
      </c>
      <c r="R17" s="72">
        <v>18430</v>
      </c>
      <c r="S17" s="70">
        <v>19.5121</v>
      </c>
      <c r="T17" s="72">
        <v>4873</v>
      </c>
      <c r="U17" s="69">
        <v>5.1591300000000002</v>
      </c>
      <c r="V17" s="72">
        <v>5064</v>
      </c>
      <c r="W17" s="69">
        <v>5.3613</v>
      </c>
      <c r="X17" s="80">
        <v>3952</v>
      </c>
      <c r="Y17" s="81">
        <v>100</v>
      </c>
    </row>
    <row r="18" spans="1:25" s="24" customFormat="1" ht="15" customHeight="1" x14ac:dyDescent="0.2">
      <c r="A18" s="22" t="s">
        <v>19</v>
      </c>
      <c r="B18" s="64" t="s">
        <v>30</v>
      </c>
      <c r="C18" s="39">
        <v>78274</v>
      </c>
      <c r="D18" s="47">
        <v>115</v>
      </c>
      <c r="E18" s="42">
        <v>0.14929999999999999</v>
      </c>
      <c r="F18" s="44">
        <v>599</v>
      </c>
      <c r="G18" s="42">
        <v>0.77769999999999995</v>
      </c>
      <c r="H18" s="44">
        <v>7194</v>
      </c>
      <c r="I18" s="42">
        <v>9.3398000000000003</v>
      </c>
      <c r="J18" s="44">
        <v>49766</v>
      </c>
      <c r="K18" s="42">
        <v>64.610200000000006</v>
      </c>
      <c r="L18" s="44">
        <v>16905</v>
      </c>
      <c r="M18" s="42">
        <v>21.947399999999998</v>
      </c>
      <c r="N18" s="44">
        <v>77</v>
      </c>
      <c r="O18" s="42">
        <v>0.1</v>
      </c>
      <c r="P18" s="45">
        <v>2369</v>
      </c>
      <c r="Q18" s="41">
        <v>3.0756000000000001</v>
      </c>
      <c r="R18" s="40">
        <v>14264</v>
      </c>
      <c r="S18" s="46">
        <v>18.223199999999999</v>
      </c>
      <c r="T18" s="47">
        <v>1249</v>
      </c>
      <c r="U18" s="41">
        <v>1.59568</v>
      </c>
      <c r="V18" s="47">
        <v>2582</v>
      </c>
      <c r="W18" s="41">
        <v>3.2987000000000002</v>
      </c>
      <c r="X18" s="25">
        <v>2407</v>
      </c>
      <c r="Y18" s="26">
        <v>100</v>
      </c>
    </row>
    <row r="19" spans="1:25" s="24" customFormat="1" ht="15" customHeight="1" x14ac:dyDescent="0.2">
      <c r="A19" s="22" t="s">
        <v>19</v>
      </c>
      <c r="B19" s="65" t="s">
        <v>31</v>
      </c>
      <c r="C19" s="63">
        <v>3003</v>
      </c>
      <c r="D19" s="72">
        <v>12</v>
      </c>
      <c r="E19" s="73">
        <v>0.41699999999999998</v>
      </c>
      <c r="F19" s="74">
        <v>511</v>
      </c>
      <c r="G19" s="73">
        <v>17.755400000000002</v>
      </c>
      <c r="H19" s="74">
        <v>289</v>
      </c>
      <c r="I19" s="73">
        <v>10.041700000000001</v>
      </c>
      <c r="J19" s="74">
        <v>66</v>
      </c>
      <c r="K19" s="73">
        <v>2.2932999999999999</v>
      </c>
      <c r="L19" s="74">
        <v>278</v>
      </c>
      <c r="M19" s="73">
        <v>9.6594999999999995</v>
      </c>
      <c r="N19" s="74">
        <v>1446</v>
      </c>
      <c r="O19" s="73">
        <v>50.243200000000002</v>
      </c>
      <c r="P19" s="76">
        <v>276</v>
      </c>
      <c r="Q19" s="69">
        <v>9.59</v>
      </c>
      <c r="R19" s="72">
        <v>589</v>
      </c>
      <c r="S19" s="70">
        <v>19.613700000000001</v>
      </c>
      <c r="T19" s="72">
        <v>125</v>
      </c>
      <c r="U19" s="69">
        <v>4.1624999999999996</v>
      </c>
      <c r="V19" s="72">
        <v>558</v>
      </c>
      <c r="W19" s="69">
        <v>18.581399999999999</v>
      </c>
      <c r="X19" s="80">
        <v>290</v>
      </c>
      <c r="Y19" s="81">
        <v>100</v>
      </c>
    </row>
    <row r="20" spans="1:25" s="24" customFormat="1" ht="15" customHeight="1" x14ac:dyDescent="0.2">
      <c r="A20" s="22" t="s">
        <v>19</v>
      </c>
      <c r="B20" s="64" t="s">
        <v>32</v>
      </c>
      <c r="C20" s="49">
        <v>4331</v>
      </c>
      <c r="D20" s="47">
        <v>102</v>
      </c>
      <c r="E20" s="42">
        <v>2.4331999999999998</v>
      </c>
      <c r="F20" s="43">
        <v>16</v>
      </c>
      <c r="G20" s="42">
        <v>0.38169999999999998</v>
      </c>
      <c r="H20" s="44">
        <v>868</v>
      </c>
      <c r="I20" s="42">
        <v>20.706099999999999</v>
      </c>
      <c r="J20" s="43">
        <v>92</v>
      </c>
      <c r="K20" s="42">
        <v>2.1947000000000001</v>
      </c>
      <c r="L20" s="43">
        <v>2952</v>
      </c>
      <c r="M20" s="42">
        <v>70.419799999999995</v>
      </c>
      <c r="N20" s="43">
        <v>21</v>
      </c>
      <c r="O20" s="42">
        <v>0.501</v>
      </c>
      <c r="P20" s="45">
        <v>141</v>
      </c>
      <c r="Q20" s="41">
        <v>3.3635000000000002</v>
      </c>
      <c r="R20" s="40">
        <v>883</v>
      </c>
      <c r="S20" s="46">
        <v>20.387899999999998</v>
      </c>
      <c r="T20" s="47">
        <v>139</v>
      </c>
      <c r="U20" s="41">
        <v>3.2094200000000002</v>
      </c>
      <c r="V20" s="47">
        <v>204</v>
      </c>
      <c r="W20" s="41">
        <v>4.7102000000000004</v>
      </c>
      <c r="X20" s="25">
        <v>720</v>
      </c>
      <c r="Y20" s="26">
        <v>100</v>
      </c>
    </row>
    <row r="21" spans="1:25" s="24" customFormat="1" ht="15" customHeight="1" x14ac:dyDescent="0.2">
      <c r="A21" s="22" t="s">
        <v>19</v>
      </c>
      <c r="B21" s="65" t="s">
        <v>33</v>
      </c>
      <c r="C21" s="63">
        <v>52307</v>
      </c>
      <c r="D21" s="71">
        <v>127</v>
      </c>
      <c r="E21" s="73">
        <v>0.24790000000000001</v>
      </c>
      <c r="F21" s="74">
        <v>493</v>
      </c>
      <c r="G21" s="73">
        <v>0.96240000000000003</v>
      </c>
      <c r="H21" s="75">
        <v>10816</v>
      </c>
      <c r="I21" s="73">
        <v>21.113499999999998</v>
      </c>
      <c r="J21" s="74">
        <v>22787</v>
      </c>
      <c r="K21" s="73">
        <v>44.481499999999997</v>
      </c>
      <c r="L21" s="74">
        <v>14997</v>
      </c>
      <c r="M21" s="73">
        <v>29.274999999999999</v>
      </c>
      <c r="N21" s="74">
        <v>42</v>
      </c>
      <c r="O21" s="73">
        <v>8.2000000000000003E-2</v>
      </c>
      <c r="P21" s="77">
        <v>1966</v>
      </c>
      <c r="Q21" s="69">
        <v>3.8376999999999999</v>
      </c>
      <c r="R21" s="71">
        <v>11992</v>
      </c>
      <c r="S21" s="70">
        <v>22.926200000000001</v>
      </c>
      <c r="T21" s="72">
        <v>1079</v>
      </c>
      <c r="U21" s="69">
        <v>2.0628199999999999</v>
      </c>
      <c r="V21" s="72">
        <v>2725</v>
      </c>
      <c r="W21" s="69">
        <v>5.2096</v>
      </c>
      <c r="X21" s="80">
        <v>4081</v>
      </c>
      <c r="Y21" s="81">
        <v>99.706000000000003</v>
      </c>
    </row>
    <row r="22" spans="1:25" s="24" customFormat="1" ht="15" customHeight="1" x14ac:dyDescent="0.2">
      <c r="A22" s="22" t="s">
        <v>19</v>
      </c>
      <c r="B22" s="64" t="s">
        <v>34</v>
      </c>
      <c r="C22" s="39">
        <v>37148</v>
      </c>
      <c r="D22" s="40">
        <v>68</v>
      </c>
      <c r="E22" s="42">
        <v>0.18559999999999999</v>
      </c>
      <c r="F22" s="43">
        <v>219</v>
      </c>
      <c r="G22" s="42">
        <v>0.59770000000000001</v>
      </c>
      <c r="H22" s="43">
        <v>3842</v>
      </c>
      <c r="I22" s="42">
        <v>10.4849</v>
      </c>
      <c r="J22" s="44">
        <v>11956</v>
      </c>
      <c r="K22" s="42">
        <v>32.628300000000003</v>
      </c>
      <c r="L22" s="44">
        <v>18396</v>
      </c>
      <c r="M22" s="42">
        <v>50.203299999999999</v>
      </c>
      <c r="N22" s="44">
        <v>13</v>
      </c>
      <c r="O22" s="42">
        <v>3.5499999999999997E-2</v>
      </c>
      <c r="P22" s="48">
        <v>2149</v>
      </c>
      <c r="Q22" s="41">
        <v>5.8647</v>
      </c>
      <c r="R22" s="47">
        <v>8939</v>
      </c>
      <c r="S22" s="46">
        <v>24.063199999999998</v>
      </c>
      <c r="T22" s="47">
        <v>505</v>
      </c>
      <c r="U22" s="41">
        <v>1.3594299999999999</v>
      </c>
      <c r="V22" s="47">
        <v>1747</v>
      </c>
      <c r="W22" s="41">
        <v>4.7027999999999999</v>
      </c>
      <c r="X22" s="25">
        <v>1879</v>
      </c>
      <c r="Y22" s="26">
        <v>100</v>
      </c>
    </row>
    <row r="23" spans="1:25" s="24" customFormat="1" ht="15" customHeight="1" x14ac:dyDescent="0.2">
      <c r="A23" s="22" t="s">
        <v>19</v>
      </c>
      <c r="B23" s="65" t="s">
        <v>35</v>
      </c>
      <c r="C23" s="63">
        <v>9552</v>
      </c>
      <c r="D23" s="72">
        <v>47</v>
      </c>
      <c r="E23" s="73">
        <v>0.50590000000000002</v>
      </c>
      <c r="F23" s="74">
        <v>83</v>
      </c>
      <c r="G23" s="73">
        <v>0.89329999999999998</v>
      </c>
      <c r="H23" s="74">
        <v>1060</v>
      </c>
      <c r="I23" s="73">
        <v>11.408899999999999</v>
      </c>
      <c r="J23" s="74">
        <v>1946</v>
      </c>
      <c r="K23" s="73">
        <v>20.945</v>
      </c>
      <c r="L23" s="74">
        <v>5577</v>
      </c>
      <c r="M23" s="73">
        <v>60.025799999999997</v>
      </c>
      <c r="N23" s="74">
        <v>18</v>
      </c>
      <c r="O23" s="73">
        <v>0.19370000000000001</v>
      </c>
      <c r="P23" s="77">
        <v>560</v>
      </c>
      <c r="Q23" s="69">
        <v>6.0273000000000003</v>
      </c>
      <c r="R23" s="72">
        <v>2632</v>
      </c>
      <c r="S23" s="70">
        <v>27.554400000000001</v>
      </c>
      <c r="T23" s="71">
        <v>261</v>
      </c>
      <c r="U23" s="69">
        <v>2.7324099999999998</v>
      </c>
      <c r="V23" s="71">
        <v>458</v>
      </c>
      <c r="W23" s="69">
        <v>4.7948000000000004</v>
      </c>
      <c r="X23" s="80">
        <v>1365</v>
      </c>
      <c r="Y23" s="81">
        <v>100</v>
      </c>
    </row>
    <row r="24" spans="1:25" s="24" customFormat="1" ht="15" customHeight="1" x14ac:dyDescent="0.2">
      <c r="A24" s="22" t="s">
        <v>19</v>
      </c>
      <c r="B24" s="64" t="s">
        <v>36</v>
      </c>
      <c r="C24" s="39">
        <v>12989</v>
      </c>
      <c r="D24" s="47">
        <v>164</v>
      </c>
      <c r="E24" s="42">
        <v>1.2781</v>
      </c>
      <c r="F24" s="44">
        <v>160</v>
      </c>
      <c r="G24" s="42">
        <v>1.2468999999999999</v>
      </c>
      <c r="H24" s="43">
        <v>2683</v>
      </c>
      <c r="I24" s="42">
        <v>20.9087</v>
      </c>
      <c r="J24" s="44">
        <v>2834</v>
      </c>
      <c r="K24" s="42">
        <v>22.0854</v>
      </c>
      <c r="L24" s="44">
        <v>6135</v>
      </c>
      <c r="M24" s="42">
        <v>47.810200000000002</v>
      </c>
      <c r="N24" s="44">
        <v>15</v>
      </c>
      <c r="O24" s="42">
        <v>0.1169</v>
      </c>
      <c r="P24" s="48">
        <v>841</v>
      </c>
      <c r="Q24" s="41">
        <v>6.5538999999999996</v>
      </c>
      <c r="R24" s="40">
        <v>2951</v>
      </c>
      <c r="S24" s="46">
        <v>22.719200000000001</v>
      </c>
      <c r="T24" s="47">
        <v>157</v>
      </c>
      <c r="U24" s="41">
        <v>1.20872</v>
      </c>
      <c r="V24" s="47">
        <v>1487</v>
      </c>
      <c r="W24" s="41">
        <v>11.4481</v>
      </c>
      <c r="X24" s="25">
        <v>1356</v>
      </c>
      <c r="Y24" s="26">
        <v>100</v>
      </c>
    </row>
    <row r="25" spans="1:25" s="24" customFormat="1" ht="15" customHeight="1" x14ac:dyDescent="0.2">
      <c r="A25" s="22" t="s">
        <v>19</v>
      </c>
      <c r="B25" s="65" t="s">
        <v>37</v>
      </c>
      <c r="C25" s="66">
        <v>20580</v>
      </c>
      <c r="D25" s="72">
        <v>18</v>
      </c>
      <c r="E25" s="73">
        <v>8.7999999999999995E-2</v>
      </c>
      <c r="F25" s="74">
        <v>84</v>
      </c>
      <c r="G25" s="73">
        <v>0.4108</v>
      </c>
      <c r="H25" s="74">
        <v>873</v>
      </c>
      <c r="I25" s="73">
        <v>4.2691999999999997</v>
      </c>
      <c r="J25" s="74">
        <v>5083</v>
      </c>
      <c r="K25" s="73">
        <v>24.856999999999999</v>
      </c>
      <c r="L25" s="75">
        <v>13546</v>
      </c>
      <c r="M25" s="73">
        <v>66.242800000000003</v>
      </c>
      <c r="N25" s="74">
        <v>12</v>
      </c>
      <c r="O25" s="73">
        <v>5.8700000000000002E-2</v>
      </c>
      <c r="P25" s="77">
        <v>833</v>
      </c>
      <c r="Q25" s="69">
        <v>4.0735000000000001</v>
      </c>
      <c r="R25" s="72">
        <v>4245</v>
      </c>
      <c r="S25" s="70">
        <v>20.626799999999999</v>
      </c>
      <c r="T25" s="72">
        <v>131</v>
      </c>
      <c r="U25" s="69">
        <v>0.63653999999999999</v>
      </c>
      <c r="V25" s="72">
        <v>332</v>
      </c>
      <c r="W25" s="69">
        <v>1.6132</v>
      </c>
      <c r="X25" s="80">
        <v>1407</v>
      </c>
      <c r="Y25" s="81">
        <v>100</v>
      </c>
    </row>
    <row r="26" spans="1:25" s="24" customFormat="1" ht="15" customHeight="1" x14ac:dyDescent="0.2">
      <c r="A26" s="22" t="s">
        <v>19</v>
      </c>
      <c r="B26" s="64" t="s">
        <v>38</v>
      </c>
      <c r="C26" s="39">
        <v>38479</v>
      </c>
      <c r="D26" s="40">
        <v>229</v>
      </c>
      <c r="E26" s="42">
        <v>0.6512</v>
      </c>
      <c r="F26" s="43">
        <v>154</v>
      </c>
      <c r="G26" s="42">
        <v>0.43790000000000001</v>
      </c>
      <c r="H26" s="43">
        <v>1307</v>
      </c>
      <c r="I26" s="42">
        <v>3.7164000000000001</v>
      </c>
      <c r="J26" s="44">
        <v>22483</v>
      </c>
      <c r="K26" s="42">
        <v>63.930300000000003</v>
      </c>
      <c r="L26" s="44">
        <v>10439</v>
      </c>
      <c r="M26" s="42">
        <v>29.683199999999999</v>
      </c>
      <c r="N26" s="43">
        <v>16</v>
      </c>
      <c r="O26" s="42">
        <v>4.5499999999999999E-2</v>
      </c>
      <c r="P26" s="48">
        <v>540</v>
      </c>
      <c r="Q26" s="41">
        <v>1.5355000000000001</v>
      </c>
      <c r="R26" s="40">
        <v>7005</v>
      </c>
      <c r="S26" s="46">
        <v>18.204699999999999</v>
      </c>
      <c r="T26" s="40">
        <v>3311</v>
      </c>
      <c r="U26" s="41">
        <v>8.6046899999999997</v>
      </c>
      <c r="V26" s="40">
        <v>601</v>
      </c>
      <c r="W26" s="41">
        <v>1.5619000000000001</v>
      </c>
      <c r="X26" s="25">
        <v>1367</v>
      </c>
      <c r="Y26" s="26">
        <v>99.927000000000007</v>
      </c>
    </row>
    <row r="27" spans="1:25" s="24" customFormat="1" ht="15" customHeight="1" x14ac:dyDescent="0.2">
      <c r="A27" s="22" t="s">
        <v>19</v>
      </c>
      <c r="B27" s="65" t="s">
        <v>39</v>
      </c>
      <c r="C27" s="66">
        <v>3953</v>
      </c>
      <c r="D27" s="71">
        <v>39</v>
      </c>
      <c r="E27" s="73">
        <v>1.0359</v>
      </c>
      <c r="F27" s="74">
        <v>21</v>
      </c>
      <c r="G27" s="73">
        <v>0.55779999999999996</v>
      </c>
      <c r="H27" s="74">
        <v>83</v>
      </c>
      <c r="I27" s="73">
        <v>2.2044999999999999</v>
      </c>
      <c r="J27" s="74">
        <v>261</v>
      </c>
      <c r="K27" s="73">
        <v>6.9322999999999997</v>
      </c>
      <c r="L27" s="75">
        <v>3284</v>
      </c>
      <c r="M27" s="73">
        <v>87.224400000000003</v>
      </c>
      <c r="N27" s="74">
        <v>1</v>
      </c>
      <c r="O27" s="73">
        <v>2.6599999999999999E-2</v>
      </c>
      <c r="P27" s="77">
        <v>76</v>
      </c>
      <c r="Q27" s="69">
        <v>2.0186000000000002</v>
      </c>
      <c r="R27" s="72">
        <v>1299</v>
      </c>
      <c r="S27" s="70">
        <v>32.8611</v>
      </c>
      <c r="T27" s="71">
        <v>188</v>
      </c>
      <c r="U27" s="69">
        <v>4.7558800000000003</v>
      </c>
      <c r="V27" s="71">
        <v>206</v>
      </c>
      <c r="W27" s="69">
        <v>5.2111999999999998</v>
      </c>
      <c r="X27" s="80">
        <v>589</v>
      </c>
      <c r="Y27" s="81">
        <v>100</v>
      </c>
    </row>
    <row r="28" spans="1:25" s="24" customFormat="1" ht="15" customHeight="1" x14ac:dyDescent="0.2">
      <c r="A28" s="22" t="s">
        <v>19</v>
      </c>
      <c r="B28" s="64" t="s">
        <v>40</v>
      </c>
      <c r="C28" s="49">
        <v>24433</v>
      </c>
      <c r="D28" s="47">
        <v>68</v>
      </c>
      <c r="E28" s="42">
        <v>0.2908</v>
      </c>
      <c r="F28" s="44">
        <v>228</v>
      </c>
      <c r="G28" s="42">
        <v>0.97489999999999999</v>
      </c>
      <c r="H28" s="44">
        <v>2500</v>
      </c>
      <c r="I28" s="42">
        <v>10.690200000000001</v>
      </c>
      <c r="J28" s="44">
        <v>14487</v>
      </c>
      <c r="K28" s="42">
        <v>61.947299999999998</v>
      </c>
      <c r="L28" s="43">
        <v>5155</v>
      </c>
      <c r="M28" s="42">
        <v>22.043099999999999</v>
      </c>
      <c r="N28" s="44">
        <v>25</v>
      </c>
      <c r="O28" s="42">
        <v>0.1069</v>
      </c>
      <c r="P28" s="45">
        <v>923</v>
      </c>
      <c r="Q28" s="41">
        <v>3.9468000000000001</v>
      </c>
      <c r="R28" s="47">
        <v>5202</v>
      </c>
      <c r="S28" s="46">
        <v>21.290900000000001</v>
      </c>
      <c r="T28" s="40">
        <v>1047</v>
      </c>
      <c r="U28" s="41">
        <v>4.2851900000000001</v>
      </c>
      <c r="V28" s="40">
        <v>943</v>
      </c>
      <c r="W28" s="41">
        <v>3.8595000000000002</v>
      </c>
      <c r="X28" s="25">
        <v>1434</v>
      </c>
      <c r="Y28" s="26">
        <v>100</v>
      </c>
    </row>
    <row r="29" spans="1:25" s="24" customFormat="1" ht="15" customHeight="1" x14ac:dyDescent="0.2">
      <c r="A29" s="22" t="s">
        <v>19</v>
      </c>
      <c r="B29" s="65" t="s">
        <v>41</v>
      </c>
      <c r="C29" s="63">
        <v>19209</v>
      </c>
      <c r="D29" s="72">
        <v>50</v>
      </c>
      <c r="E29" s="73">
        <v>0.27029999999999998</v>
      </c>
      <c r="F29" s="74">
        <v>333</v>
      </c>
      <c r="G29" s="73">
        <v>1.8004</v>
      </c>
      <c r="H29" s="75">
        <v>6075</v>
      </c>
      <c r="I29" s="73">
        <v>32.844900000000003</v>
      </c>
      <c r="J29" s="74">
        <v>3807</v>
      </c>
      <c r="K29" s="73">
        <v>20.582799999999999</v>
      </c>
      <c r="L29" s="75">
        <v>7384</v>
      </c>
      <c r="M29" s="73">
        <v>39.9221</v>
      </c>
      <c r="N29" s="74">
        <v>14</v>
      </c>
      <c r="O29" s="73">
        <v>7.5700000000000003E-2</v>
      </c>
      <c r="P29" s="77">
        <v>833</v>
      </c>
      <c r="Q29" s="69">
        <v>4.5037000000000003</v>
      </c>
      <c r="R29" s="72">
        <v>5756</v>
      </c>
      <c r="S29" s="70">
        <v>29.9651</v>
      </c>
      <c r="T29" s="72">
        <v>713</v>
      </c>
      <c r="U29" s="69">
        <v>3.7118000000000002</v>
      </c>
      <c r="V29" s="72">
        <v>2231</v>
      </c>
      <c r="W29" s="69">
        <v>11.6143</v>
      </c>
      <c r="X29" s="80">
        <v>1873</v>
      </c>
      <c r="Y29" s="81">
        <v>100</v>
      </c>
    </row>
    <row r="30" spans="1:25" s="24" customFormat="1" ht="15" customHeight="1" x14ac:dyDescent="0.2">
      <c r="A30" s="22" t="s">
        <v>19</v>
      </c>
      <c r="B30" s="64" t="s">
        <v>42</v>
      </c>
      <c r="C30" s="39">
        <v>61549</v>
      </c>
      <c r="D30" s="47">
        <v>497</v>
      </c>
      <c r="E30" s="42">
        <v>0.81610000000000005</v>
      </c>
      <c r="F30" s="43">
        <v>487</v>
      </c>
      <c r="G30" s="42">
        <v>0.79969999999999997</v>
      </c>
      <c r="H30" s="44">
        <v>4298</v>
      </c>
      <c r="I30" s="42">
        <v>7.0576999999999996</v>
      </c>
      <c r="J30" s="44">
        <v>25866</v>
      </c>
      <c r="K30" s="42">
        <v>42.474299999999999</v>
      </c>
      <c r="L30" s="44">
        <v>27601</v>
      </c>
      <c r="M30" s="42">
        <v>45.323300000000003</v>
      </c>
      <c r="N30" s="44">
        <v>29</v>
      </c>
      <c r="O30" s="42">
        <v>4.7600000000000003E-2</v>
      </c>
      <c r="P30" s="45">
        <v>2120</v>
      </c>
      <c r="Q30" s="41">
        <v>3.4811999999999999</v>
      </c>
      <c r="R30" s="47">
        <v>11270</v>
      </c>
      <c r="S30" s="46">
        <v>18.310600000000001</v>
      </c>
      <c r="T30" s="40">
        <v>651</v>
      </c>
      <c r="U30" s="41">
        <v>1.05769</v>
      </c>
      <c r="V30" s="40">
        <v>3161</v>
      </c>
      <c r="W30" s="41">
        <v>5.1356999999999999</v>
      </c>
      <c r="X30" s="25">
        <v>3616</v>
      </c>
      <c r="Y30" s="26">
        <v>99.971999999999994</v>
      </c>
    </row>
    <row r="31" spans="1:25" s="24" customFormat="1" ht="15" customHeight="1" x14ac:dyDescent="0.2">
      <c r="A31" s="22" t="s">
        <v>19</v>
      </c>
      <c r="B31" s="65" t="s">
        <v>43</v>
      </c>
      <c r="C31" s="66">
        <v>19566</v>
      </c>
      <c r="D31" s="72">
        <v>795</v>
      </c>
      <c r="E31" s="73">
        <v>4.1403999999999996</v>
      </c>
      <c r="F31" s="75">
        <v>450</v>
      </c>
      <c r="G31" s="73">
        <v>2.3435999999999999</v>
      </c>
      <c r="H31" s="74">
        <v>2095</v>
      </c>
      <c r="I31" s="73">
        <v>10.9109</v>
      </c>
      <c r="J31" s="75">
        <v>6670</v>
      </c>
      <c r="K31" s="73">
        <v>34.7378</v>
      </c>
      <c r="L31" s="74">
        <v>8166</v>
      </c>
      <c r="M31" s="73">
        <v>42.529000000000003</v>
      </c>
      <c r="N31" s="74">
        <v>5</v>
      </c>
      <c r="O31" s="73">
        <v>2.5999999999999999E-2</v>
      </c>
      <c r="P31" s="76">
        <v>1020</v>
      </c>
      <c r="Q31" s="69">
        <v>5.3121999999999998</v>
      </c>
      <c r="R31" s="71">
        <v>5798</v>
      </c>
      <c r="S31" s="70">
        <v>29.632999999999999</v>
      </c>
      <c r="T31" s="72">
        <v>365</v>
      </c>
      <c r="U31" s="69">
        <v>1.86548</v>
      </c>
      <c r="V31" s="72">
        <v>2022</v>
      </c>
      <c r="W31" s="69">
        <v>10.334300000000001</v>
      </c>
      <c r="X31" s="80">
        <v>2170</v>
      </c>
      <c r="Y31" s="81">
        <v>99.953999999999994</v>
      </c>
    </row>
    <row r="32" spans="1:25" s="24" customFormat="1" ht="15" customHeight="1" x14ac:dyDescent="0.2">
      <c r="A32" s="22" t="s">
        <v>19</v>
      </c>
      <c r="B32" s="64" t="s">
        <v>44</v>
      </c>
      <c r="C32" s="39">
        <v>28336</v>
      </c>
      <c r="D32" s="40">
        <v>62</v>
      </c>
      <c r="E32" s="42">
        <v>0.21909999999999999</v>
      </c>
      <c r="F32" s="44">
        <v>75</v>
      </c>
      <c r="G32" s="42">
        <v>0.2651</v>
      </c>
      <c r="H32" s="44">
        <v>479</v>
      </c>
      <c r="I32" s="42">
        <v>1.6931</v>
      </c>
      <c r="J32" s="44">
        <v>20906</v>
      </c>
      <c r="K32" s="42">
        <v>73.893699999999995</v>
      </c>
      <c r="L32" s="43">
        <v>6625</v>
      </c>
      <c r="M32" s="42">
        <v>23.416499999999999</v>
      </c>
      <c r="N32" s="43">
        <v>2</v>
      </c>
      <c r="O32" s="42">
        <v>7.1000000000000004E-3</v>
      </c>
      <c r="P32" s="48">
        <v>143</v>
      </c>
      <c r="Q32" s="41">
        <v>0.50539999999999996</v>
      </c>
      <c r="R32" s="40">
        <v>3983</v>
      </c>
      <c r="S32" s="46">
        <v>14.0563</v>
      </c>
      <c r="T32" s="47">
        <v>44</v>
      </c>
      <c r="U32" s="41">
        <v>0.15528</v>
      </c>
      <c r="V32" s="47">
        <v>240</v>
      </c>
      <c r="W32" s="41">
        <v>0.84699999999999998</v>
      </c>
      <c r="X32" s="25">
        <v>978</v>
      </c>
      <c r="Y32" s="26">
        <v>100</v>
      </c>
    </row>
    <row r="33" spans="1:25" s="24" customFormat="1" ht="15" customHeight="1" x14ac:dyDescent="0.2">
      <c r="A33" s="22" t="s">
        <v>19</v>
      </c>
      <c r="B33" s="65" t="s">
        <v>45</v>
      </c>
      <c r="C33" s="63">
        <v>30946</v>
      </c>
      <c r="D33" s="71">
        <v>116</v>
      </c>
      <c r="E33" s="73">
        <v>0.37940000000000002</v>
      </c>
      <c r="F33" s="74">
        <v>146</v>
      </c>
      <c r="G33" s="73">
        <v>0.47749999999999998</v>
      </c>
      <c r="H33" s="75">
        <v>1480</v>
      </c>
      <c r="I33" s="73">
        <v>4.8402000000000003</v>
      </c>
      <c r="J33" s="74">
        <v>13039</v>
      </c>
      <c r="K33" s="73">
        <v>42.6432</v>
      </c>
      <c r="L33" s="74">
        <v>14773</v>
      </c>
      <c r="M33" s="73">
        <v>48.314100000000003</v>
      </c>
      <c r="N33" s="75">
        <v>51</v>
      </c>
      <c r="O33" s="73">
        <v>0.1668</v>
      </c>
      <c r="P33" s="77">
        <v>972</v>
      </c>
      <c r="Q33" s="69">
        <v>3.1789000000000001</v>
      </c>
      <c r="R33" s="71">
        <v>6354</v>
      </c>
      <c r="S33" s="70">
        <v>20.532499999999999</v>
      </c>
      <c r="T33" s="71">
        <v>369</v>
      </c>
      <c r="U33" s="69">
        <v>1.1923999999999999</v>
      </c>
      <c r="V33" s="71">
        <v>718</v>
      </c>
      <c r="W33" s="69">
        <v>2.3201999999999998</v>
      </c>
      <c r="X33" s="80">
        <v>2372</v>
      </c>
      <c r="Y33" s="81">
        <v>100</v>
      </c>
    </row>
    <row r="34" spans="1:25" s="24" customFormat="1" ht="15" customHeight="1" x14ac:dyDescent="0.2">
      <c r="A34" s="22" t="s">
        <v>19</v>
      </c>
      <c r="B34" s="64" t="s">
        <v>46</v>
      </c>
      <c r="C34" s="49">
        <v>3378</v>
      </c>
      <c r="D34" s="40">
        <v>1098</v>
      </c>
      <c r="E34" s="42">
        <v>32.825099999999999</v>
      </c>
      <c r="F34" s="44">
        <v>4</v>
      </c>
      <c r="G34" s="42">
        <v>0.1196</v>
      </c>
      <c r="H34" s="43">
        <v>142</v>
      </c>
      <c r="I34" s="42">
        <v>4.2450999999999999</v>
      </c>
      <c r="J34" s="44">
        <v>54</v>
      </c>
      <c r="K34" s="42">
        <v>1.6143000000000001</v>
      </c>
      <c r="L34" s="43">
        <v>1975</v>
      </c>
      <c r="M34" s="42">
        <v>59.043300000000002</v>
      </c>
      <c r="N34" s="43">
        <v>1</v>
      </c>
      <c r="O34" s="42">
        <v>2.9899999999999999E-2</v>
      </c>
      <c r="P34" s="45">
        <v>71</v>
      </c>
      <c r="Q34" s="41">
        <v>2.1225999999999998</v>
      </c>
      <c r="R34" s="47">
        <v>643</v>
      </c>
      <c r="S34" s="46">
        <v>19.0349</v>
      </c>
      <c r="T34" s="47">
        <v>33</v>
      </c>
      <c r="U34" s="41">
        <v>0.97690999999999995</v>
      </c>
      <c r="V34" s="47">
        <v>148</v>
      </c>
      <c r="W34" s="41">
        <v>4.3813000000000004</v>
      </c>
      <c r="X34" s="25">
        <v>825</v>
      </c>
      <c r="Y34" s="26">
        <v>100</v>
      </c>
    </row>
    <row r="35" spans="1:25" s="24" customFormat="1" ht="15" customHeight="1" x14ac:dyDescent="0.2">
      <c r="A35" s="22" t="s">
        <v>19</v>
      </c>
      <c r="B35" s="65" t="s">
        <v>47</v>
      </c>
      <c r="C35" s="66">
        <v>7687</v>
      </c>
      <c r="D35" s="71">
        <v>232</v>
      </c>
      <c r="E35" s="73">
        <v>3.0506000000000002</v>
      </c>
      <c r="F35" s="74">
        <v>79</v>
      </c>
      <c r="G35" s="73">
        <v>1.0387999999999999</v>
      </c>
      <c r="H35" s="75">
        <v>1454</v>
      </c>
      <c r="I35" s="73">
        <v>19.119</v>
      </c>
      <c r="J35" s="74">
        <v>1650</v>
      </c>
      <c r="K35" s="73">
        <v>21.696300000000001</v>
      </c>
      <c r="L35" s="75">
        <v>3747</v>
      </c>
      <c r="M35" s="73">
        <v>49.270200000000003</v>
      </c>
      <c r="N35" s="74">
        <v>11</v>
      </c>
      <c r="O35" s="73">
        <v>0.14460000000000001</v>
      </c>
      <c r="P35" s="77">
        <v>432</v>
      </c>
      <c r="Q35" s="69">
        <v>5.6805000000000003</v>
      </c>
      <c r="R35" s="71">
        <v>2079</v>
      </c>
      <c r="S35" s="70">
        <v>27.0457</v>
      </c>
      <c r="T35" s="71">
        <v>82</v>
      </c>
      <c r="U35" s="69">
        <v>1.06674</v>
      </c>
      <c r="V35" s="71">
        <v>264</v>
      </c>
      <c r="W35" s="69">
        <v>3.4344000000000001</v>
      </c>
      <c r="X35" s="80">
        <v>1064</v>
      </c>
      <c r="Y35" s="81">
        <v>100</v>
      </c>
    </row>
    <row r="36" spans="1:25" s="24" customFormat="1" ht="15" customHeight="1" x14ac:dyDescent="0.2">
      <c r="A36" s="22" t="s">
        <v>19</v>
      </c>
      <c r="B36" s="64" t="s">
        <v>48</v>
      </c>
      <c r="C36" s="49">
        <v>22506</v>
      </c>
      <c r="D36" s="47">
        <v>205</v>
      </c>
      <c r="E36" s="42">
        <v>0.93020000000000003</v>
      </c>
      <c r="F36" s="44">
        <v>492</v>
      </c>
      <c r="G36" s="42">
        <v>2.2324999999999999</v>
      </c>
      <c r="H36" s="44">
        <v>9071</v>
      </c>
      <c r="I36" s="42">
        <v>41.160699999999999</v>
      </c>
      <c r="J36" s="43">
        <v>5491</v>
      </c>
      <c r="K36" s="42">
        <v>24.9161</v>
      </c>
      <c r="L36" s="43">
        <v>5179</v>
      </c>
      <c r="M36" s="42">
        <v>23.500299999999999</v>
      </c>
      <c r="N36" s="44">
        <v>256</v>
      </c>
      <c r="O36" s="42">
        <v>1.1616</v>
      </c>
      <c r="P36" s="48">
        <v>1344</v>
      </c>
      <c r="Q36" s="41">
        <v>6.0986000000000002</v>
      </c>
      <c r="R36" s="40">
        <v>3889</v>
      </c>
      <c r="S36" s="46">
        <v>17.279800000000002</v>
      </c>
      <c r="T36" s="47">
        <v>468</v>
      </c>
      <c r="U36" s="41">
        <v>2.07945</v>
      </c>
      <c r="V36" s="47">
        <v>3511</v>
      </c>
      <c r="W36" s="41">
        <v>15.600300000000001</v>
      </c>
      <c r="X36" s="25">
        <v>658</v>
      </c>
      <c r="Y36" s="26">
        <v>100</v>
      </c>
    </row>
    <row r="37" spans="1:25" s="24" customFormat="1" ht="15" customHeight="1" x14ac:dyDescent="0.2">
      <c r="A37" s="22" t="s">
        <v>19</v>
      </c>
      <c r="B37" s="65" t="s">
        <v>49</v>
      </c>
      <c r="C37" s="63">
        <v>4027</v>
      </c>
      <c r="D37" s="72">
        <v>13</v>
      </c>
      <c r="E37" s="73">
        <v>0.34310000000000002</v>
      </c>
      <c r="F37" s="74">
        <v>47</v>
      </c>
      <c r="G37" s="73">
        <v>1.2403999999999999</v>
      </c>
      <c r="H37" s="74">
        <v>362</v>
      </c>
      <c r="I37" s="73">
        <v>9.5540000000000003</v>
      </c>
      <c r="J37" s="74">
        <v>155</v>
      </c>
      <c r="K37" s="73">
        <v>4.0907999999999998</v>
      </c>
      <c r="L37" s="74">
        <v>3123</v>
      </c>
      <c r="M37" s="73">
        <v>82.422799999999995</v>
      </c>
      <c r="N37" s="75">
        <v>2</v>
      </c>
      <c r="O37" s="73">
        <v>5.28E-2</v>
      </c>
      <c r="P37" s="77">
        <v>87</v>
      </c>
      <c r="Q37" s="69">
        <v>2.2961</v>
      </c>
      <c r="R37" s="72">
        <v>1117</v>
      </c>
      <c r="S37" s="70">
        <v>27.7378</v>
      </c>
      <c r="T37" s="71">
        <v>238</v>
      </c>
      <c r="U37" s="69">
        <v>5.9101100000000004</v>
      </c>
      <c r="V37" s="71">
        <v>116</v>
      </c>
      <c r="W37" s="69">
        <v>2.8805999999999998</v>
      </c>
      <c r="X37" s="80">
        <v>483</v>
      </c>
      <c r="Y37" s="81">
        <v>100</v>
      </c>
    </row>
    <row r="38" spans="1:25" s="24" customFormat="1" ht="15" customHeight="1" x14ac:dyDescent="0.2">
      <c r="A38" s="22" t="s">
        <v>19</v>
      </c>
      <c r="B38" s="64" t="s">
        <v>50</v>
      </c>
      <c r="C38" s="39">
        <v>35191</v>
      </c>
      <c r="D38" s="40">
        <v>36</v>
      </c>
      <c r="E38" s="42">
        <v>0.104</v>
      </c>
      <c r="F38" s="44">
        <v>835</v>
      </c>
      <c r="G38" s="42">
        <v>2.4131999999999998</v>
      </c>
      <c r="H38" s="44">
        <v>10754</v>
      </c>
      <c r="I38" s="42">
        <v>31.0791</v>
      </c>
      <c r="J38" s="44">
        <v>13914</v>
      </c>
      <c r="K38" s="42">
        <v>40.211500000000001</v>
      </c>
      <c r="L38" s="44">
        <v>8454</v>
      </c>
      <c r="M38" s="42">
        <v>24.432099999999998</v>
      </c>
      <c r="N38" s="44">
        <v>41</v>
      </c>
      <c r="O38" s="42">
        <v>0.11849999999999999</v>
      </c>
      <c r="P38" s="45">
        <v>568</v>
      </c>
      <c r="Q38" s="41">
        <v>1.6415</v>
      </c>
      <c r="R38" s="40">
        <v>9036</v>
      </c>
      <c r="S38" s="46">
        <v>25.677</v>
      </c>
      <c r="T38" s="47">
        <v>589</v>
      </c>
      <c r="U38" s="41">
        <v>1.6737200000000001</v>
      </c>
      <c r="V38" s="47">
        <v>1251</v>
      </c>
      <c r="W38" s="41">
        <v>3.5548999999999999</v>
      </c>
      <c r="X38" s="25">
        <v>2577</v>
      </c>
      <c r="Y38" s="26">
        <v>99.921999999999997</v>
      </c>
    </row>
    <row r="39" spans="1:25" s="24" customFormat="1" ht="15" customHeight="1" x14ac:dyDescent="0.2">
      <c r="A39" s="22" t="s">
        <v>19</v>
      </c>
      <c r="B39" s="65" t="s">
        <v>51</v>
      </c>
      <c r="C39" s="63">
        <v>10488</v>
      </c>
      <c r="D39" s="71">
        <v>1304</v>
      </c>
      <c r="E39" s="73">
        <v>12.501200000000001</v>
      </c>
      <c r="F39" s="74">
        <v>34</v>
      </c>
      <c r="G39" s="73">
        <v>0.32600000000000001</v>
      </c>
      <c r="H39" s="75">
        <v>6697</v>
      </c>
      <c r="I39" s="73">
        <v>64.2029</v>
      </c>
      <c r="J39" s="74">
        <v>354</v>
      </c>
      <c r="K39" s="73">
        <v>3.3936999999999999</v>
      </c>
      <c r="L39" s="75">
        <v>1867</v>
      </c>
      <c r="M39" s="73">
        <v>17.898599999999998</v>
      </c>
      <c r="N39" s="74">
        <v>11</v>
      </c>
      <c r="O39" s="73">
        <v>0.1055</v>
      </c>
      <c r="P39" s="77">
        <v>164</v>
      </c>
      <c r="Q39" s="69">
        <v>1.5722</v>
      </c>
      <c r="R39" s="72">
        <v>2248</v>
      </c>
      <c r="S39" s="70">
        <v>21.434000000000001</v>
      </c>
      <c r="T39" s="72">
        <v>57</v>
      </c>
      <c r="U39" s="69">
        <v>0.54347999999999996</v>
      </c>
      <c r="V39" s="72">
        <v>1764</v>
      </c>
      <c r="W39" s="69">
        <v>16.819199999999999</v>
      </c>
      <c r="X39" s="80">
        <v>880</v>
      </c>
      <c r="Y39" s="81">
        <v>100</v>
      </c>
    </row>
    <row r="40" spans="1:25" s="24" customFormat="1" ht="15" customHeight="1" x14ac:dyDescent="0.2">
      <c r="A40" s="22" t="s">
        <v>19</v>
      </c>
      <c r="B40" s="64" t="s">
        <v>52</v>
      </c>
      <c r="C40" s="49">
        <v>51811</v>
      </c>
      <c r="D40" s="40">
        <v>352</v>
      </c>
      <c r="E40" s="42">
        <v>0.69850000000000001</v>
      </c>
      <c r="F40" s="44">
        <v>881</v>
      </c>
      <c r="G40" s="42">
        <v>1.7482</v>
      </c>
      <c r="H40" s="44">
        <v>10406</v>
      </c>
      <c r="I40" s="42">
        <v>20.648900000000001</v>
      </c>
      <c r="J40" s="43">
        <v>18460</v>
      </c>
      <c r="K40" s="42">
        <v>36.630600000000001</v>
      </c>
      <c r="L40" s="43">
        <v>18994</v>
      </c>
      <c r="M40" s="42">
        <v>37.690199999999997</v>
      </c>
      <c r="N40" s="44">
        <v>24</v>
      </c>
      <c r="O40" s="42">
        <v>4.7600000000000003E-2</v>
      </c>
      <c r="P40" s="45">
        <v>1278</v>
      </c>
      <c r="Q40" s="41">
        <v>2.536</v>
      </c>
      <c r="R40" s="40">
        <v>14802</v>
      </c>
      <c r="S40" s="46">
        <v>28.569199999999999</v>
      </c>
      <c r="T40" s="47">
        <v>1416</v>
      </c>
      <c r="U40" s="41">
        <v>2.7330100000000002</v>
      </c>
      <c r="V40" s="47">
        <v>2306</v>
      </c>
      <c r="W40" s="41">
        <v>4.4508000000000001</v>
      </c>
      <c r="X40" s="25">
        <v>4916</v>
      </c>
      <c r="Y40" s="26">
        <v>99.897999999999996</v>
      </c>
    </row>
    <row r="41" spans="1:25" s="24" customFormat="1" ht="15" customHeight="1" x14ac:dyDescent="0.2">
      <c r="A41" s="22" t="s">
        <v>19</v>
      </c>
      <c r="B41" s="65" t="s">
        <v>53</v>
      </c>
      <c r="C41" s="63">
        <v>65832</v>
      </c>
      <c r="D41" s="71">
        <v>1375</v>
      </c>
      <c r="E41" s="73">
        <v>2.1331000000000002</v>
      </c>
      <c r="F41" s="74">
        <v>432</v>
      </c>
      <c r="G41" s="73">
        <v>0.67020000000000002</v>
      </c>
      <c r="H41" s="74">
        <v>8238</v>
      </c>
      <c r="I41" s="73">
        <v>12.7798</v>
      </c>
      <c r="J41" s="74">
        <v>30884</v>
      </c>
      <c r="K41" s="73">
        <v>47.911099999999998</v>
      </c>
      <c r="L41" s="75">
        <v>20617</v>
      </c>
      <c r="M41" s="73">
        <v>31.983699999999999</v>
      </c>
      <c r="N41" s="75">
        <v>52</v>
      </c>
      <c r="O41" s="73">
        <v>8.0699999999999994E-2</v>
      </c>
      <c r="P41" s="76">
        <v>2863</v>
      </c>
      <c r="Q41" s="69">
        <v>4.4413999999999998</v>
      </c>
      <c r="R41" s="71">
        <v>13854</v>
      </c>
      <c r="S41" s="70">
        <v>21.044499999999999</v>
      </c>
      <c r="T41" s="72">
        <v>1371</v>
      </c>
      <c r="U41" s="69">
        <v>2.08257</v>
      </c>
      <c r="V41" s="72">
        <v>2784</v>
      </c>
      <c r="W41" s="69">
        <v>4.2289000000000003</v>
      </c>
      <c r="X41" s="80">
        <v>2618</v>
      </c>
      <c r="Y41" s="81">
        <v>100</v>
      </c>
    </row>
    <row r="42" spans="1:25" s="24" customFormat="1" ht="15" customHeight="1" x14ac:dyDescent="0.2">
      <c r="A42" s="22" t="s">
        <v>19</v>
      </c>
      <c r="B42" s="64" t="s">
        <v>54</v>
      </c>
      <c r="C42" s="49">
        <v>1514</v>
      </c>
      <c r="D42" s="40">
        <v>406</v>
      </c>
      <c r="E42" s="42">
        <v>27.525400000000001</v>
      </c>
      <c r="F42" s="44">
        <v>8</v>
      </c>
      <c r="G42" s="42">
        <v>0.54239999999999999</v>
      </c>
      <c r="H42" s="44">
        <v>63</v>
      </c>
      <c r="I42" s="42">
        <v>4.2712000000000003</v>
      </c>
      <c r="J42" s="43">
        <v>146</v>
      </c>
      <c r="K42" s="42">
        <v>9.8983000000000008</v>
      </c>
      <c r="L42" s="43">
        <v>837</v>
      </c>
      <c r="M42" s="42">
        <v>56.745800000000003</v>
      </c>
      <c r="N42" s="43">
        <v>6</v>
      </c>
      <c r="O42" s="42">
        <v>0.40679999999999999</v>
      </c>
      <c r="P42" s="45">
        <v>9</v>
      </c>
      <c r="Q42" s="41">
        <v>0.61019999999999996</v>
      </c>
      <c r="R42" s="40">
        <v>354</v>
      </c>
      <c r="S42" s="46">
        <v>23.381799999999998</v>
      </c>
      <c r="T42" s="47">
        <v>39</v>
      </c>
      <c r="U42" s="41">
        <v>2.5759599999999998</v>
      </c>
      <c r="V42" s="47">
        <v>63</v>
      </c>
      <c r="W42" s="41">
        <v>4.1612</v>
      </c>
      <c r="X42" s="25">
        <v>481</v>
      </c>
      <c r="Y42" s="26">
        <v>100</v>
      </c>
    </row>
    <row r="43" spans="1:25" s="24" customFormat="1" ht="15" customHeight="1" x14ac:dyDescent="0.2">
      <c r="A43" s="22" t="s">
        <v>19</v>
      </c>
      <c r="B43" s="65" t="s">
        <v>55</v>
      </c>
      <c r="C43" s="63">
        <v>69617</v>
      </c>
      <c r="D43" s="72">
        <v>88</v>
      </c>
      <c r="E43" s="73">
        <v>0.12939999999999999</v>
      </c>
      <c r="F43" s="74">
        <v>375</v>
      </c>
      <c r="G43" s="73">
        <v>0.5514</v>
      </c>
      <c r="H43" s="75">
        <v>3541</v>
      </c>
      <c r="I43" s="73">
        <v>5.2070999999999996</v>
      </c>
      <c r="J43" s="74">
        <v>27769</v>
      </c>
      <c r="K43" s="73">
        <v>40.835000000000001</v>
      </c>
      <c r="L43" s="74">
        <v>31883</v>
      </c>
      <c r="M43" s="73">
        <v>46.884700000000002</v>
      </c>
      <c r="N43" s="74">
        <v>35</v>
      </c>
      <c r="O43" s="73">
        <v>5.1499999999999997E-2</v>
      </c>
      <c r="P43" s="76">
        <v>4312</v>
      </c>
      <c r="Q43" s="69">
        <v>6.3409000000000004</v>
      </c>
      <c r="R43" s="71">
        <v>17413</v>
      </c>
      <c r="S43" s="70">
        <v>25.012599999999999</v>
      </c>
      <c r="T43" s="71">
        <v>1614</v>
      </c>
      <c r="U43" s="69">
        <v>2.3184</v>
      </c>
      <c r="V43" s="71">
        <v>1757</v>
      </c>
      <c r="W43" s="69">
        <v>2.5238</v>
      </c>
      <c r="X43" s="80">
        <v>3631</v>
      </c>
      <c r="Y43" s="81">
        <v>100</v>
      </c>
    </row>
    <row r="44" spans="1:25" s="24" customFormat="1" ht="15" customHeight="1" x14ac:dyDescent="0.2">
      <c r="A44" s="22" t="s">
        <v>19</v>
      </c>
      <c r="B44" s="64" t="s">
        <v>56</v>
      </c>
      <c r="C44" s="39">
        <v>23882</v>
      </c>
      <c r="D44" s="40">
        <v>3066</v>
      </c>
      <c r="E44" s="42">
        <v>12.9701</v>
      </c>
      <c r="F44" s="43">
        <v>117</v>
      </c>
      <c r="G44" s="42">
        <v>0.49490000000000001</v>
      </c>
      <c r="H44" s="44">
        <v>3422</v>
      </c>
      <c r="I44" s="42">
        <v>14.476100000000001</v>
      </c>
      <c r="J44" s="44">
        <v>5309</v>
      </c>
      <c r="K44" s="42">
        <v>22.458600000000001</v>
      </c>
      <c r="L44" s="44">
        <v>10152</v>
      </c>
      <c r="M44" s="42">
        <v>42.945999999999998</v>
      </c>
      <c r="N44" s="43">
        <v>69</v>
      </c>
      <c r="O44" s="42">
        <v>0.29189999999999999</v>
      </c>
      <c r="P44" s="48">
        <v>1504</v>
      </c>
      <c r="Q44" s="41">
        <v>6.3624000000000001</v>
      </c>
      <c r="R44" s="47">
        <v>6030</v>
      </c>
      <c r="S44" s="46">
        <v>25.249099999999999</v>
      </c>
      <c r="T44" s="47">
        <v>243</v>
      </c>
      <c r="U44" s="41">
        <v>1.0175000000000001</v>
      </c>
      <c r="V44" s="47">
        <v>1461</v>
      </c>
      <c r="W44" s="41">
        <v>6.1176000000000004</v>
      </c>
      <c r="X44" s="25">
        <v>1815</v>
      </c>
      <c r="Y44" s="26">
        <v>100</v>
      </c>
    </row>
    <row r="45" spans="1:25" s="24" customFormat="1" ht="15" customHeight="1" x14ac:dyDescent="0.2">
      <c r="A45" s="22" t="s">
        <v>19</v>
      </c>
      <c r="B45" s="65" t="s">
        <v>57</v>
      </c>
      <c r="C45" s="63">
        <v>14412</v>
      </c>
      <c r="D45" s="71">
        <v>396</v>
      </c>
      <c r="E45" s="73">
        <v>2.8041</v>
      </c>
      <c r="F45" s="74">
        <v>193</v>
      </c>
      <c r="G45" s="73">
        <v>1.3667</v>
      </c>
      <c r="H45" s="75">
        <v>3474</v>
      </c>
      <c r="I45" s="73">
        <v>24.599900000000002</v>
      </c>
      <c r="J45" s="74">
        <v>680</v>
      </c>
      <c r="K45" s="73">
        <v>4.8151999999999999</v>
      </c>
      <c r="L45" s="75">
        <v>8433</v>
      </c>
      <c r="M45" s="73">
        <v>59.715299999999999</v>
      </c>
      <c r="N45" s="74">
        <v>117</v>
      </c>
      <c r="O45" s="73">
        <v>0.82850000000000001</v>
      </c>
      <c r="P45" s="76">
        <v>829</v>
      </c>
      <c r="Q45" s="69">
        <v>5.8703000000000003</v>
      </c>
      <c r="R45" s="71">
        <v>3547</v>
      </c>
      <c r="S45" s="70">
        <v>24.6114</v>
      </c>
      <c r="T45" s="72">
        <v>290</v>
      </c>
      <c r="U45" s="69">
        <v>2.0122100000000001</v>
      </c>
      <c r="V45" s="72">
        <v>1007</v>
      </c>
      <c r="W45" s="69">
        <v>6.9871999999999996</v>
      </c>
      <c r="X45" s="80">
        <v>1283</v>
      </c>
      <c r="Y45" s="81">
        <v>100</v>
      </c>
    </row>
    <row r="46" spans="1:25" s="24" customFormat="1" ht="15" customHeight="1" x14ac:dyDescent="0.2">
      <c r="A46" s="22" t="s">
        <v>19</v>
      </c>
      <c r="B46" s="64" t="s">
        <v>58</v>
      </c>
      <c r="C46" s="39">
        <v>57713</v>
      </c>
      <c r="D46" s="40">
        <v>106</v>
      </c>
      <c r="E46" s="42">
        <v>0.186</v>
      </c>
      <c r="F46" s="44">
        <v>530</v>
      </c>
      <c r="G46" s="42">
        <v>0.93010000000000004</v>
      </c>
      <c r="H46" s="44">
        <v>8822</v>
      </c>
      <c r="I46" s="42">
        <v>15.4824</v>
      </c>
      <c r="J46" s="44">
        <v>23569</v>
      </c>
      <c r="K46" s="42">
        <v>41.362900000000003</v>
      </c>
      <c r="L46" s="43">
        <v>21592</v>
      </c>
      <c r="M46" s="42">
        <v>37.893300000000004</v>
      </c>
      <c r="N46" s="43">
        <v>18</v>
      </c>
      <c r="O46" s="42">
        <v>3.1600000000000003E-2</v>
      </c>
      <c r="P46" s="48">
        <v>2344</v>
      </c>
      <c r="Q46" s="41">
        <v>4.1136999999999997</v>
      </c>
      <c r="R46" s="40">
        <v>15400</v>
      </c>
      <c r="S46" s="46">
        <v>26.683800000000002</v>
      </c>
      <c r="T46" s="40">
        <v>732</v>
      </c>
      <c r="U46" s="41">
        <v>1.2683500000000001</v>
      </c>
      <c r="V46" s="40">
        <v>2211</v>
      </c>
      <c r="W46" s="41">
        <v>3.831</v>
      </c>
      <c r="X46" s="25">
        <v>3027</v>
      </c>
      <c r="Y46" s="26">
        <v>100</v>
      </c>
    </row>
    <row r="47" spans="1:25" s="24" customFormat="1" ht="15" customHeight="1" x14ac:dyDescent="0.2">
      <c r="A47" s="22" t="s">
        <v>19</v>
      </c>
      <c r="B47" s="65" t="s">
        <v>59</v>
      </c>
      <c r="C47" s="66">
        <v>3975</v>
      </c>
      <c r="D47" s="72">
        <v>50</v>
      </c>
      <c r="E47" s="73">
        <v>1.284</v>
      </c>
      <c r="F47" s="75">
        <v>56</v>
      </c>
      <c r="G47" s="73">
        <v>1.4380999999999999</v>
      </c>
      <c r="H47" s="75">
        <v>1338</v>
      </c>
      <c r="I47" s="73">
        <v>34.360599999999998</v>
      </c>
      <c r="J47" s="75">
        <v>601</v>
      </c>
      <c r="K47" s="73">
        <v>15.433999999999999</v>
      </c>
      <c r="L47" s="75">
        <v>1623</v>
      </c>
      <c r="M47" s="73">
        <v>41.679499999999997</v>
      </c>
      <c r="N47" s="74">
        <v>1</v>
      </c>
      <c r="O47" s="73">
        <v>2.5700000000000001E-2</v>
      </c>
      <c r="P47" s="76">
        <v>225</v>
      </c>
      <c r="Q47" s="69">
        <v>5.7781000000000002</v>
      </c>
      <c r="R47" s="72">
        <v>931</v>
      </c>
      <c r="S47" s="70">
        <v>23.421399999999998</v>
      </c>
      <c r="T47" s="71">
        <v>81</v>
      </c>
      <c r="U47" s="69">
        <v>2.0377399999999999</v>
      </c>
      <c r="V47" s="71">
        <v>375</v>
      </c>
      <c r="W47" s="69">
        <v>9.4339999999999993</v>
      </c>
      <c r="X47" s="80">
        <v>308</v>
      </c>
      <c r="Y47" s="81">
        <v>100</v>
      </c>
    </row>
    <row r="48" spans="1:25" s="24" customFormat="1" ht="15" customHeight="1" x14ac:dyDescent="0.2">
      <c r="A48" s="22" t="s">
        <v>19</v>
      </c>
      <c r="B48" s="64" t="s">
        <v>60</v>
      </c>
      <c r="C48" s="39">
        <v>40783</v>
      </c>
      <c r="D48" s="47">
        <v>119</v>
      </c>
      <c r="E48" s="42">
        <v>0.29749999999999999</v>
      </c>
      <c r="F48" s="44">
        <v>144</v>
      </c>
      <c r="G48" s="42">
        <v>0.36</v>
      </c>
      <c r="H48" s="43">
        <v>2178</v>
      </c>
      <c r="I48" s="42">
        <v>5.4457000000000004</v>
      </c>
      <c r="J48" s="44">
        <v>22659</v>
      </c>
      <c r="K48" s="42">
        <v>56.654600000000002</v>
      </c>
      <c r="L48" s="44">
        <v>13564</v>
      </c>
      <c r="M48" s="42">
        <v>33.914200000000001</v>
      </c>
      <c r="N48" s="43">
        <v>35</v>
      </c>
      <c r="O48" s="42">
        <v>8.7499999999999994E-2</v>
      </c>
      <c r="P48" s="48">
        <v>1296</v>
      </c>
      <c r="Q48" s="41">
        <v>3.2404000000000002</v>
      </c>
      <c r="R48" s="47">
        <v>7716</v>
      </c>
      <c r="S48" s="46">
        <v>18.919599999999999</v>
      </c>
      <c r="T48" s="47">
        <v>788</v>
      </c>
      <c r="U48" s="41">
        <v>1.93218</v>
      </c>
      <c r="V48" s="47">
        <v>1496</v>
      </c>
      <c r="W48" s="41">
        <v>3.6682000000000001</v>
      </c>
      <c r="X48" s="25">
        <v>1236</v>
      </c>
      <c r="Y48" s="26">
        <v>99.918999999999997</v>
      </c>
    </row>
    <row r="49" spans="1:25" s="24" customFormat="1" ht="15" customHeight="1" x14ac:dyDescent="0.2">
      <c r="A49" s="22" t="s">
        <v>19</v>
      </c>
      <c r="B49" s="65" t="s">
        <v>61</v>
      </c>
      <c r="C49" s="66">
        <v>2173</v>
      </c>
      <c r="D49" s="72">
        <v>706</v>
      </c>
      <c r="E49" s="73">
        <v>32.852499999999999</v>
      </c>
      <c r="F49" s="74">
        <v>15</v>
      </c>
      <c r="G49" s="73">
        <v>0.69799999999999995</v>
      </c>
      <c r="H49" s="74">
        <v>113</v>
      </c>
      <c r="I49" s="73">
        <v>5.2583000000000002</v>
      </c>
      <c r="J49" s="74">
        <v>133</v>
      </c>
      <c r="K49" s="73">
        <v>6.1889000000000003</v>
      </c>
      <c r="L49" s="75">
        <v>1083</v>
      </c>
      <c r="M49" s="73">
        <v>50.395499999999998</v>
      </c>
      <c r="N49" s="75">
        <v>3</v>
      </c>
      <c r="O49" s="73">
        <v>0.1396</v>
      </c>
      <c r="P49" s="76">
        <v>96</v>
      </c>
      <c r="Q49" s="69">
        <v>4.4672000000000001</v>
      </c>
      <c r="R49" s="71">
        <v>519</v>
      </c>
      <c r="S49" s="70">
        <v>23.884</v>
      </c>
      <c r="T49" s="71">
        <v>24</v>
      </c>
      <c r="U49" s="69">
        <v>1.10446</v>
      </c>
      <c r="V49" s="71">
        <v>52</v>
      </c>
      <c r="W49" s="69">
        <v>2.3929999999999998</v>
      </c>
      <c r="X49" s="80">
        <v>688</v>
      </c>
      <c r="Y49" s="81">
        <v>100</v>
      </c>
    </row>
    <row r="50" spans="1:25" s="24" customFormat="1" ht="15" customHeight="1" x14ac:dyDescent="0.2">
      <c r="A50" s="22" t="s">
        <v>19</v>
      </c>
      <c r="B50" s="64" t="s">
        <v>62</v>
      </c>
      <c r="C50" s="39">
        <v>52149</v>
      </c>
      <c r="D50" s="40">
        <v>70</v>
      </c>
      <c r="E50" s="42">
        <v>0.13650000000000001</v>
      </c>
      <c r="F50" s="44">
        <v>223</v>
      </c>
      <c r="G50" s="42">
        <v>0.43480000000000002</v>
      </c>
      <c r="H50" s="43">
        <v>2968</v>
      </c>
      <c r="I50" s="42">
        <v>5.7865000000000002</v>
      </c>
      <c r="J50" s="44">
        <v>31208</v>
      </c>
      <c r="K50" s="42">
        <v>60.843800000000002</v>
      </c>
      <c r="L50" s="44">
        <v>15913</v>
      </c>
      <c r="M50" s="42">
        <v>31.0243</v>
      </c>
      <c r="N50" s="43">
        <v>24</v>
      </c>
      <c r="O50" s="42">
        <v>4.6800000000000001E-2</v>
      </c>
      <c r="P50" s="48">
        <v>886</v>
      </c>
      <c r="Q50" s="41">
        <v>1.7274</v>
      </c>
      <c r="R50" s="40">
        <v>8937</v>
      </c>
      <c r="S50" s="46">
        <v>17.1374</v>
      </c>
      <c r="T50" s="40">
        <v>857</v>
      </c>
      <c r="U50" s="41">
        <v>1.64337</v>
      </c>
      <c r="V50" s="40">
        <v>1342</v>
      </c>
      <c r="W50" s="41">
        <v>2.5733999999999999</v>
      </c>
      <c r="X50" s="25">
        <v>1818</v>
      </c>
      <c r="Y50" s="26">
        <v>100</v>
      </c>
    </row>
    <row r="51" spans="1:25" s="24" customFormat="1" ht="15" customHeight="1" x14ac:dyDescent="0.2">
      <c r="A51" s="22" t="s">
        <v>19</v>
      </c>
      <c r="B51" s="65" t="s">
        <v>63</v>
      </c>
      <c r="C51" s="63">
        <v>159466</v>
      </c>
      <c r="D51" s="72">
        <v>450</v>
      </c>
      <c r="E51" s="73">
        <v>0.30020000000000002</v>
      </c>
      <c r="F51" s="75">
        <v>1223</v>
      </c>
      <c r="G51" s="73">
        <v>0.81579999999999997</v>
      </c>
      <c r="H51" s="74">
        <v>75730</v>
      </c>
      <c r="I51" s="73">
        <v>50.515000000000001</v>
      </c>
      <c r="J51" s="74">
        <v>46297</v>
      </c>
      <c r="K51" s="73">
        <v>30.882000000000001</v>
      </c>
      <c r="L51" s="74">
        <v>23322</v>
      </c>
      <c r="M51" s="73">
        <v>15.556699999999999</v>
      </c>
      <c r="N51" s="75">
        <v>162</v>
      </c>
      <c r="O51" s="73">
        <v>0.1081</v>
      </c>
      <c r="P51" s="76">
        <v>2732</v>
      </c>
      <c r="Q51" s="69">
        <v>1.8224</v>
      </c>
      <c r="R51" s="72">
        <v>26244</v>
      </c>
      <c r="S51" s="70">
        <v>16.4574</v>
      </c>
      <c r="T51" s="72">
        <v>9550</v>
      </c>
      <c r="U51" s="69">
        <v>5.98874</v>
      </c>
      <c r="V51" s="72">
        <v>21993</v>
      </c>
      <c r="W51" s="69">
        <v>13.791700000000001</v>
      </c>
      <c r="X51" s="80">
        <v>8616</v>
      </c>
      <c r="Y51" s="81">
        <v>100</v>
      </c>
    </row>
    <row r="52" spans="1:25" s="24" customFormat="1" ht="15" customHeight="1" x14ac:dyDescent="0.2">
      <c r="A52" s="22" t="s">
        <v>19</v>
      </c>
      <c r="B52" s="64" t="s">
        <v>64</v>
      </c>
      <c r="C52" s="39">
        <v>6616</v>
      </c>
      <c r="D52" s="47">
        <v>125</v>
      </c>
      <c r="E52" s="42">
        <v>1.9080999999999999</v>
      </c>
      <c r="F52" s="44">
        <v>61</v>
      </c>
      <c r="G52" s="42">
        <v>0.93120000000000003</v>
      </c>
      <c r="H52" s="43">
        <v>1864</v>
      </c>
      <c r="I52" s="42">
        <v>28.453700000000001</v>
      </c>
      <c r="J52" s="43">
        <v>261</v>
      </c>
      <c r="K52" s="42">
        <v>3.9841000000000002</v>
      </c>
      <c r="L52" s="44">
        <v>3931</v>
      </c>
      <c r="M52" s="42">
        <v>60.006100000000004</v>
      </c>
      <c r="N52" s="43">
        <v>153</v>
      </c>
      <c r="O52" s="42">
        <v>2.3355000000000001</v>
      </c>
      <c r="P52" s="45">
        <v>156</v>
      </c>
      <c r="Q52" s="41">
        <v>2.3813</v>
      </c>
      <c r="R52" s="40">
        <v>1562</v>
      </c>
      <c r="S52" s="46">
        <v>23.609400000000001</v>
      </c>
      <c r="T52" s="40">
        <v>65</v>
      </c>
      <c r="U52" s="41">
        <v>0.98246999999999995</v>
      </c>
      <c r="V52" s="40">
        <v>741</v>
      </c>
      <c r="W52" s="41">
        <v>11.200100000000001</v>
      </c>
      <c r="X52" s="25">
        <v>1009</v>
      </c>
      <c r="Y52" s="26">
        <v>100</v>
      </c>
    </row>
    <row r="53" spans="1:25" s="24" customFormat="1" ht="15" customHeight="1" x14ac:dyDescent="0.2">
      <c r="A53" s="22" t="s">
        <v>19</v>
      </c>
      <c r="B53" s="65" t="s">
        <v>65</v>
      </c>
      <c r="C53" s="66">
        <v>1607</v>
      </c>
      <c r="D53" s="71">
        <v>30</v>
      </c>
      <c r="E53" s="73">
        <v>2.0026999999999999</v>
      </c>
      <c r="F53" s="74">
        <v>19</v>
      </c>
      <c r="G53" s="73">
        <v>1.2684</v>
      </c>
      <c r="H53" s="75">
        <v>32</v>
      </c>
      <c r="I53" s="73">
        <v>2.1362000000000001</v>
      </c>
      <c r="J53" s="74">
        <v>78</v>
      </c>
      <c r="K53" s="73">
        <v>5.2069000000000001</v>
      </c>
      <c r="L53" s="75">
        <v>1311</v>
      </c>
      <c r="M53" s="73">
        <v>87.5167</v>
      </c>
      <c r="N53" s="75">
        <v>1</v>
      </c>
      <c r="O53" s="73">
        <v>6.6799999999999998E-2</v>
      </c>
      <c r="P53" s="76">
        <v>27</v>
      </c>
      <c r="Q53" s="69">
        <v>1.8024</v>
      </c>
      <c r="R53" s="72">
        <v>468</v>
      </c>
      <c r="S53" s="70">
        <v>29.122599999999998</v>
      </c>
      <c r="T53" s="71">
        <v>109</v>
      </c>
      <c r="U53" s="69">
        <v>6.7828299999999997</v>
      </c>
      <c r="V53" s="71">
        <v>26</v>
      </c>
      <c r="W53" s="69">
        <v>1.6178999999999999</v>
      </c>
      <c r="X53" s="80">
        <v>306</v>
      </c>
      <c r="Y53" s="81">
        <v>100</v>
      </c>
    </row>
    <row r="54" spans="1:25" s="24" customFormat="1" ht="15" customHeight="1" x14ac:dyDescent="0.2">
      <c r="A54" s="22" t="s">
        <v>19</v>
      </c>
      <c r="B54" s="64" t="s">
        <v>66</v>
      </c>
      <c r="C54" s="39">
        <v>43152</v>
      </c>
      <c r="D54" s="47">
        <v>142</v>
      </c>
      <c r="E54" s="42">
        <v>0.33650000000000002</v>
      </c>
      <c r="F54" s="44">
        <v>496</v>
      </c>
      <c r="G54" s="78">
        <v>1.1755</v>
      </c>
      <c r="H54" s="43">
        <v>4465</v>
      </c>
      <c r="I54" s="78">
        <v>10.582100000000001</v>
      </c>
      <c r="J54" s="44">
        <v>21003</v>
      </c>
      <c r="K54" s="42">
        <v>49.777200000000001</v>
      </c>
      <c r="L54" s="44">
        <v>14117</v>
      </c>
      <c r="M54" s="42">
        <v>33.4574</v>
      </c>
      <c r="N54" s="44">
        <v>51</v>
      </c>
      <c r="O54" s="42">
        <v>0.12089999999999999</v>
      </c>
      <c r="P54" s="48">
        <v>1920</v>
      </c>
      <c r="Q54" s="41">
        <v>4.5503999999999998</v>
      </c>
      <c r="R54" s="47">
        <v>9512</v>
      </c>
      <c r="S54" s="46">
        <v>22.042999999999999</v>
      </c>
      <c r="T54" s="40">
        <v>958</v>
      </c>
      <c r="U54" s="41">
        <v>2.2200600000000001</v>
      </c>
      <c r="V54" s="40">
        <v>2436</v>
      </c>
      <c r="W54" s="41">
        <v>5.6452</v>
      </c>
      <c r="X54" s="25">
        <v>1971</v>
      </c>
      <c r="Y54" s="26">
        <v>100</v>
      </c>
    </row>
    <row r="55" spans="1:25" s="24" customFormat="1" ht="15" customHeight="1" x14ac:dyDescent="0.2">
      <c r="A55" s="22" t="s">
        <v>19</v>
      </c>
      <c r="B55" s="65" t="s">
        <v>67</v>
      </c>
      <c r="C55" s="63">
        <v>28738</v>
      </c>
      <c r="D55" s="72">
        <v>665</v>
      </c>
      <c r="E55" s="73">
        <v>2.4121999999999999</v>
      </c>
      <c r="F55" s="74">
        <v>711</v>
      </c>
      <c r="G55" s="73">
        <v>2.5790999999999999</v>
      </c>
      <c r="H55" s="75">
        <v>7332</v>
      </c>
      <c r="I55" s="73">
        <v>26.5961</v>
      </c>
      <c r="J55" s="75">
        <v>2640</v>
      </c>
      <c r="K55" s="73">
        <v>9.5762999999999998</v>
      </c>
      <c r="L55" s="74">
        <v>13353</v>
      </c>
      <c r="M55" s="73">
        <v>48.436599999999999</v>
      </c>
      <c r="N55" s="74">
        <v>463</v>
      </c>
      <c r="O55" s="73">
        <v>1.6795</v>
      </c>
      <c r="P55" s="77">
        <v>2404</v>
      </c>
      <c r="Q55" s="69">
        <v>8.7202999999999999</v>
      </c>
      <c r="R55" s="71">
        <v>7890</v>
      </c>
      <c r="S55" s="70">
        <v>27.454899999999999</v>
      </c>
      <c r="T55" s="72">
        <v>1170</v>
      </c>
      <c r="U55" s="69">
        <v>4.0712599999999997</v>
      </c>
      <c r="V55" s="72">
        <v>3109</v>
      </c>
      <c r="W55" s="69">
        <v>10.8184</v>
      </c>
      <c r="X55" s="80">
        <v>2305</v>
      </c>
      <c r="Y55" s="81">
        <v>100</v>
      </c>
    </row>
    <row r="56" spans="1:25" s="24" customFormat="1" ht="15" customHeight="1" x14ac:dyDescent="0.2">
      <c r="A56" s="22" t="s">
        <v>19</v>
      </c>
      <c r="B56" s="64" t="s">
        <v>68</v>
      </c>
      <c r="C56" s="39">
        <v>13463</v>
      </c>
      <c r="D56" s="40">
        <v>7</v>
      </c>
      <c r="E56" s="42">
        <v>5.2999999999999999E-2</v>
      </c>
      <c r="F56" s="44">
        <v>18</v>
      </c>
      <c r="G56" s="42">
        <v>0.13619999999999999</v>
      </c>
      <c r="H56" s="44">
        <v>135</v>
      </c>
      <c r="I56" s="42">
        <v>1.0216000000000001</v>
      </c>
      <c r="J56" s="43">
        <v>1082</v>
      </c>
      <c r="K56" s="42">
        <v>8.1876999999999995</v>
      </c>
      <c r="L56" s="44">
        <v>11639</v>
      </c>
      <c r="M56" s="42">
        <v>88.074200000000005</v>
      </c>
      <c r="N56" s="43">
        <v>2</v>
      </c>
      <c r="O56" s="42">
        <v>1.5100000000000001E-2</v>
      </c>
      <c r="P56" s="45">
        <v>332</v>
      </c>
      <c r="Q56" s="41">
        <v>2.5123000000000002</v>
      </c>
      <c r="R56" s="47">
        <v>2917</v>
      </c>
      <c r="S56" s="46">
        <v>21.666799999999999</v>
      </c>
      <c r="T56" s="47">
        <v>248</v>
      </c>
      <c r="U56" s="41">
        <v>1.84209</v>
      </c>
      <c r="V56" s="47">
        <v>45</v>
      </c>
      <c r="W56" s="41">
        <v>0.3342</v>
      </c>
      <c r="X56" s="25">
        <v>720</v>
      </c>
      <c r="Y56" s="26">
        <v>100</v>
      </c>
    </row>
    <row r="57" spans="1:25" s="24" customFormat="1" ht="15" customHeight="1" x14ac:dyDescent="0.2">
      <c r="A57" s="22" t="s">
        <v>19</v>
      </c>
      <c r="B57" s="65" t="s">
        <v>69</v>
      </c>
      <c r="C57" s="63">
        <v>21740</v>
      </c>
      <c r="D57" s="72">
        <v>448</v>
      </c>
      <c r="E57" s="73">
        <v>2.0771999999999999</v>
      </c>
      <c r="F57" s="75">
        <v>273</v>
      </c>
      <c r="G57" s="73">
        <v>1.2658</v>
      </c>
      <c r="H57" s="74">
        <v>2727</v>
      </c>
      <c r="I57" s="73">
        <v>12.643700000000001</v>
      </c>
      <c r="J57" s="74">
        <v>8007</v>
      </c>
      <c r="K57" s="73">
        <v>37.124400000000001</v>
      </c>
      <c r="L57" s="74">
        <v>9137</v>
      </c>
      <c r="M57" s="73">
        <v>42.363700000000001</v>
      </c>
      <c r="N57" s="74">
        <v>11</v>
      </c>
      <c r="O57" s="73">
        <v>5.0999999999999997E-2</v>
      </c>
      <c r="P57" s="77">
        <v>965</v>
      </c>
      <c r="Q57" s="69">
        <v>4.4741999999999997</v>
      </c>
      <c r="R57" s="71">
        <v>6380</v>
      </c>
      <c r="S57" s="70">
        <v>29.346800000000002</v>
      </c>
      <c r="T57" s="71">
        <v>172</v>
      </c>
      <c r="U57" s="69">
        <v>0.79117000000000004</v>
      </c>
      <c r="V57" s="71">
        <v>980</v>
      </c>
      <c r="W57" s="69">
        <v>4.5077999999999996</v>
      </c>
      <c r="X57" s="80">
        <v>2232</v>
      </c>
      <c r="Y57" s="81">
        <v>100</v>
      </c>
    </row>
    <row r="58" spans="1:25" s="24" customFormat="1" ht="15" customHeight="1" thickBot="1" x14ac:dyDescent="0.25">
      <c r="A58" s="22" t="s">
        <v>19</v>
      </c>
      <c r="B58" s="67" t="s">
        <v>70</v>
      </c>
      <c r="C58" s="50">
        <v>1904</v>
      </c>
      <c r="D58" s="53">
        <v>181</v>
      </c>
      <c r="E58" s="54">
        <v>9.5969999999999995</v>
      </c>
      <c r="F58" s="55">
        <v>14</v>
      </c>
      <c r="G58" s="54">
        <v>0.74229999999999996</v>
      </c>
      <c r="H58" s="56">
        <v>319</v>
      </c>
      <c r="I58" s="54">
        <v>16.914100000000001</v>
      </c>
      <c r="J58" s="55">
        <v>36</v>
      </c>
      <c r="K58" s="54">
        <v>1.9088000000000001</v>
      </c>
      <c r="L58" s="55">
        <v>1290</v>
      </c>
      <c r="M58" s="54">
        <v>68.398700000000005</v>
      </c>
      <c r="N58" s="55">
        <v>1</v>
      </c>
      <c r="O58" s="54">
        <v>5.2999999999999999E-2</v>
      </c>
      <c r="P58" s="79">
        <v>45</v>
      </c>
      <c r="Q58" s="52">
        <v>2.3860000000000001</v>
      </c>
      <c r="R58" s="51">
        <v>470</v>
      </c>
      <c r="S58" s="57">
        <v>24.684899999999999</v>
      </c>
      <c r="T58" s="51">
        <v>18</v>
      </c>
      <c r="U58" s="52">
        <v>0.94538</v>
      </c>
      <c r="V58" s="51">
        <v>40</v>
      </c>
      <c r="W58" s="52">
        <v>2.1008</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students with and without disabilities who received ", LOWER(A7), ", ",D68," (",TEXT(U7,"0.0"),"%) were served solely under Section 504 and ", F68," (",TEXT(S7,"0.0"),"%) were served under IDEA.")</f>
        <v>NOTE: Table reads (for US Totals):  Of all 1,576,214 public school students with and without disabilities who received only one out-of-school suspension, 41,550 (2.6%) were served solely under Section 504 and 331,232 (21.0%)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students without and with disabilities served under IDEA who received ",LOWER(A7), ", ",TEXT(D7,"#,##0")," (",TEXT(E7,"0.0"),"%) were American Indian or Alaska Native.")</f>
        <v xml:space="preserve">            Table reads (for US Race/Ethnicity):  Of all 1,534,664 public school students without and with disabilities served under IDEA who received only one out-of-school suspension, 21,190 (1.4%)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4" t="s">
        <v>74</v>
      </c>
      <c r="C65" s="84"/>
      <c r="D65" s="84"/>
      <c r="E65" s="84"/>
      <c r="F65" s="84"/>
      <c r="G65" s="84"/>
      <c r="H65" s="84"/>
      <c r="I65" s="84"/>
      <c r="J65" s="84"/>
      <c r="K65" s="84"/>
      <c r="L65" s="84"/>
      <c r="M65" s="84"/>
      <c r="N65" s="84"/>
      <c r="O65" s="84"/>
      <c r="P65" s="84"/>
      <c r="Q65" s="84"/>
      <c r="R65" s="84"/>
      <c r="S65" s="84"/>
      <c r="T65" s="84"/>
      <c r="U65" s="84"/>
      <c r="V65" s="84"/>
      <c r="W65" s="84"/>
      <c r="X65" s="30"/>
      <c r="Y65" s="30"/>
    </row>
    <row r="66" spans="1:26" s="35" customFormat="1" ht="14.1" customHeight="1" x14ac:dyDescent="0.2">
      <c r="A66" s="38"/>
      <c r="B66" s="84" t="s">
        <v>75</v>
      </c>
      <c r="C66" s="84"/>
      <c r="D66" s="84"/>
      <c r="E66" s="84"/>
      <c r="F66" s="84"/>
      <c r="G66" s="84"/>
      <c r="H66" s="84"/>
      <c r="I66" s="84"/>
      <c r="J66" s="84"/>
      <c r="K66" s="84"/>
      <c r="L66" s="84"/>
      <c r="M66" s="84"/>
      <c r="N66" s="84"/>
      <c r="O66" s="84"/>
      <c r="P66" s="84"/>
      <c r="Q66" s="84"/>
      <c r="R66" s="84"/>
      <c r="S66" s="84"/>
      <c r="T66" s="84"/>
      <c r="U66" s="84"/>
      <c r="V66" s="84"/>
      <c r="W66" s="84"/>
      <c r="X66" s="34"/>
      <c r="Y66" s="33"/>
    </row>
    <row r="68" spans="1:26" ht="15" customHeight="1" x14ac:dyDescent="0.2">
      <c r="B68" s="58"/>
      <c r="C68" s="59" t="str">
        <f>IF(ISTEXT(C7),LEFT(C7,3),TEXT(C7,"#,##0"))</f>
        <v>1,576,214</v>
      </c>
      <c r="D68" s="59" t="str">
        <f>IF(ISTEXT(T7),LEFT(T7,3),TEXT(T7,"#,##0"))</f>
        <v>41,550</v>
      </c>
      <c r="E68" s="59"/>
      <c r="F68" s="59" t="str">
        <f>IF(ISTEXT(R7),LEFT(R7,3),TEXT(R7,"#,##0"))</f>
        <v>331,232</v>
      </c>
      <c r="G68" s="59"/>
      <c r="H68" s="59" t="str">
        <f>IF(ISTEXT(D7),LEFT(D7,3),TEXT(D7,"#,##0"))</f>
        <v>21,190</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A8:Z58">
    <sortCondition ref="B8:B58"/>
  </sortState>
  <mergeCells count="16">
    <mergeCell ref="B2:W2"/>
    <mergeCell ref="B4:B5"/>
    <mergeCell ref="C4:C5"/>
    <mergeCell ref="T4:U5"/>
    <mergeCell ref="R4:S5"/>
    <mergeCell ref="D4:Q4"/>
    <mergeCell ref="X4:X5"/>
    <mergeCell ref="Y4:Y5"/>
    <mergeCell ref="D5:E5"/>
    <mergeCell ref="F5:G5"/>
    <mergeCell ref="H5:I5"/>
    <mergeCell ref="J5:K5"/>
    <mergeCell ref="L5:M5"/>
    <mergeCell ref="N5:O5"/>
    <mergeCell ref="P5:Q5"/>
    <mergeCell ref="V4:W5"/>
  </mergeCells>
  <phoneticPr fontId="17" type="noConversion"/>
  <printOptions horizontalCentered="1"/>
  <pageMargins left="0.25" right="0.25" top="0.75" bottom="0.75" header="0.3" footer="0.3"/>
  <pageSetup scale="39"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2.85546875" style="36" customWidth="1"/>
    <col min="2" max="2" width="19.28515625" style="6" customWidth="1"/>
    <col min="3" max="21" width="12.85546875" style="6" customWidth="1"/>
    <col min="22" max="22" width="12.85546875" style="5" customWidth="1"/>
    <col min="23" max="23" width="12.85546875" style="37" customWidth="1"/>
    <col min="24" max="25" width="12.855468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8" t="str">
        <f>CONCATENATE("Number and percentage of public school male students with and without disabilities receiving ",LOWER(A7), " by race/ethnicity, disability status, and English proficiency, by state: School Year 2015-16")</f>
        <v>Number and percentage of public school male students with and without disabilities receiving only one out-of-school suspension by race/ethnicity, disability status, and English proficiency, by state: School Year 2015-16</v>
      </c>
      <c r="C2" s="98"/>
      <c r="D2" s="98"/>
      <c r="E2" s="98"/>
      <c r="F2" s="98"/>
      <c r="G2" s="98"/>
      <c r="H2" s="98"/>
      <c r="I2" s="98"/>
      <c r="J2" s="98"/>
      <c r="K2" s="98"/>
      <c r="L2" s="98"/>
      <c r="M2" s="98"/>
      <c r="N2" s="98"/>
      <c r="O2" s="98"/>
      <c r="P2" s="98"/>
      <c r="Q2" s="98"/>
      <c r="R2" s="98"/>
      <c r="S2" s="98"/>
      <c r="T2" s="98"/>
      <c r="U2" s="98"/>
      <c r="V2" s="98"/>
      <c r="W2" s="98"/>
    </row>
    <row r="3" spans="1:25" s="6" customFormat="1" ht="15" customHeight="1" thickBot="1" x14ac:dyDescent="0.3">
      <c r="A3" s="82">
        <f>C7-T7</f>
        <v>1050179</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99" t="s">
        <v>0</v>
      </c>
      <c r="C4" s="101" t="s">
        <v>1</v>
      </c>
      <c r="D4" s="103" t="s">
        <v>87</v>
      </c>
      <c r="E4" s="104"/>
      <c r="F4" s="104"/>
      <c r="G4" s="104"/>
      <c r="H4" s="104"/>
      <c r="I4" s="104"/>
      <c r="J4" s="104"/>
      <c r="K4" s="104"/>
      <c r="L4" s="104"/>
      <c r="M4" s="104"/>
      <c r="N4" s="104"/>
      <c r="O4" s="104"/>
      <c r="P4" s="104"/>
      <c r="Q4" s="105"/>
      <c r="R4" s="94" t="s">
        <v>2</v>
      </c>
      <c r="S4" s="95"/>
      <c r="T4" s="94" t="s">
        <v>3</v>
      </c>
      <c r="U4" s="95"/>
      <c r="V4" s="94" t="s">
        <v>4</v>
      </c>
      <c r="W4" s="95"/>
      <c r="X4" s="85" t="s">
        <v>5</v>
      </c>
      <c r="Y4" s="87" t="s">
        <v>6</v>
      </c>
    </row>
    <row r="5" spans="1:25" s="12" customFormat="1" ht="24.95" customHeight="1" x14ac:dyDescent="0.2">
      <c r="A5" s="11"/>
      <c r="B5" s="100"/>
      <c r="C5" s="102"/>
      <c r="D5" s="89" t="s">
        <v>7</v>
      </c>
      <c r="E5" s="90"/>
      <c r="F5" s="91" t="s">
        <v>8</v>
      </c>
      <c r="G5" s="90"/>
      <c r="H5" s="92" t="s">
        <v>9</v>
      </c>
      <c r="I5" s="90"/>
      <c r="J5" s="92" t="s">
        <v>10</v>
      </c>
      <c r="K5" s="90"/>
      <c r="L5" s="92" t="s">
        <v>11</v>
      </c>
      <c r="M5" s="90"/>
      <c r="N5" s="92" t="s">
        <v>12</v>
      </c>
      <c r="O5" s="90"/>
      <c r="P5" s="92" t="s">
        <v>13</v>
      </c>
      <c r="Q5" s="93"/>
      <c r="R5" s="96"/>
      <c r="S5" s="97"/>
      <c r="T5" s="96"/>
      <c r="U5" s="97"/>
      <c r="V5" s="96"/>
      <c r="W5" s="97"/>
      <c r="X5" s="86"/>
      <c r="Y5" s="88"/>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2" t="s">
        <v>18</v>
      </c>
      <c r="C7" s="63">
        <v>1081743</v>
      </c>
      <c r="D7" s="72">
        <v>14263</v>
      </c>
      <c r="E7" s="73">
        <v>1.3581000000000001</v>
      </c>
      <c r="F7" s="74">
        <v>14144</v>
      </c>
      <c r="G7" s="73">
        <v>1.3468</v>
      </c>
      <c r="H7" s="74">
        <v>239246</v>
      </c>
      <c r="I7" s="73">
        <v>22.781400000000001</v>
      </c>
      <c r="J7" s="74">
        <v>358242</v>
      </c>
      <c r="K7" s="73">
        <v>34.112499999999997</v>
      </c>
      <c r="L7" s="74">
        <v>382822</v>
      </c>
      <c r="M7" s="73">
        <v>36.453000000000003</v>
      </c>
      <c r="N7" s="75">
        <v>3430</v>
      </c>
      <c r="O7" s="73">
        <v>0.3266</v>
      </c>
      <c r="P7" s="76">
        <v>38032</v>
      </c>
      <c r="Q7" s="69">
        <v>3.6215000000000002</v>
      </c>
      <c r="R7" s="68">
        <v>256955</v>
      </c>
      <c r="S7" s="70">
        <v>23.753799999999998</v>
      </c>
      <c r="T7" s="68">
        <v>31564</v>
      </c>
      <c r="U7" s="69">
        <v>2.9178799999999998</v>
      </c>
      <c r="V7" s="68">
        <v>84579</v>
      </c>
      <c r="W7" s="69">
        <v>7.8188000000000004</v>
      </c>
      <c r="X7" s="80">
        <v>96360</v>
      </c>
      <c r="Y7" s="81">
        <v>99.975999999999999</v>
      </c>
    </row>
    <row r="8" spans="1:25" s="24" customFormat="1" ht="15" customHeight="1" x14ac:dyDescent="0.2">
      <c r="A8" s="22" t="s">
        <v>19</v>
      </c>
      <c r="B8" s="64" t="s">
        <v>20</v>
      </c>
      <c r="C8" s="39">
        <v>23606</v>
      </c>
      <c r="D8" s="40">
        <v>155</v>
      </c>
      <c r="E8" s="42">
        <v>0.66249999999999998</v>
      </c>
      <c r="F8" s="44">
        <v>70</v>
      </c>
      <c r="G8" s="42">
        <v>0.29920000000000002</v>
      </c>
      <c r="H8" s="43">
        <v>651</v>
      </c>
      <c r="I8" s="42">
        <v>2.7825000000000002</v>
      </c>
      <c r="J8" s="44">
        <v>13518</v>
      </c>
      <c r="K8" s="42">
        <v>57.7791</v>
      </c>
      <c r="L8" s="44">
        <v>8705</v>
      </c>
      <c r="M8" s="42">
        <v>37.2072</v>
      </c>
      <c r="N8" s="44">
        <v>13</v>
      </c>
      <c r="O8" s="42">
        <v>5.5599999999999997E-2</v>
      </c>
      <c r="P8" s="48">
        <v>284</v>
      </c>
      <c r="Q8" s="41">
        <v>1.2139</v>
      </c>
      <c r="R8" s="47">
        <v>4063</v>
      </c>
      <c r="S8" s="46">
        <v>17.2117</v>
      </c>
      <c r="T8" s="40">
        <v>210</v>
      </c>
      <c r="U8" s="41">
        <v>0.88959999999999995</v>
      </c>
      <c r="V8" s="40">
        <v>300</v>
      </c>
      <c r="W8" s="41">
        <v>1.2708999999999999</v>
      </c>
      <c r="X8" s="25">
        <v>1400</v>
      </c>
      <c r="Y8" s="26">
        <v>100</v>
      </c>
    </row>
    <row r="9" spans="1:25" s="24" customFormat="1" ht="15" customHeight="1" x14ac:dyDescent="0.2">
      <c r="A9" s="22" t="s">
        <v>19</v>
      </c>
      <c r="B9" s="65" t="s">
        <v>21</v>
      </c>
      <c r="C9" s="63">
        <v>3068</v>
      </c>
      <c r="D9" s="72">
        <v>1014</v>
      </c>
      <c r="E9" s="73">
        <v>33.676499999999997</v>
      </c>
      <c r="F9" s="74">
        <v>65</v>
      </c>
      <c r="G9" s="73">
        <v>2.1587999999999998</v>
      </c>
      <c r="H9" s="74">
        <v>193</v>
      </c>
      <c r="I9" s="73">
        <v>6.4097999999999997</v>
      </c>
      <c r="J9" s="75">
        <v>187</v>
      </c>
      <c r="K9" s="73">
        <v>6.2106000000000003</v>
      </c>
      <c r="L9" s="75">
        <v>1082</v>
      </c>
      <c r="M9" s="73">
        <v>35.934899999999999</v>
      </c>
      <c r="N9" s="74">
        <v>124</v>
      </c>
      <c r="O9" s="73">
        <v>4.1181999999999999</v>
      </c>
      <c r="P9" s="77">
        <v>346</v>
      </c>
      <c r="Q9" s="69">
        <v>11.491199999999999</v>
      </c>
      <c r="R9" s="71">
        <v>806</v>
      </c>
      <c r="S9" s="70">
        <v>26.2712</v>
      </c>
      <c r="T9" s="71">
        <v>57</v>
      </c>
      <c r="U9" s="69">
        <v>1.85789</v>
      </c>
      <c r="V9" s="71">
        <v>375</v>
      </c>
      <c r="W9" s="69">
        <v>12.222899999999999</v>
      </c>
      <c r="X9" s="80">
        <v>503</v>
      </c>
      <c r="Y9" s="81">
        <v>100</v>
      </c>
    </row>
    <row r="10" spans="1:25" s="24" customFormat="1" ht="15" customHeight="1" x14ac:dyDescent="0.2">
      <c r="A10" s="22" t="s">
        <v>19</v>
      </c>
      <c r="B10" s="64" t="s">
        <v>22</v>
      </c>
      <c r="C10" s="39">
        <v>27033</v>
      </c>
      <c r="D10" s="47">
        <v>1948</v>
      </c>
      <c r="E10" s="42">
        <v>7.2956000000000003</v>
      </c>
      <c r="F10" s="44">
        <v>267</v>
      </c>
      <c r="G10" s="42">
        <v>1</v>
      </c>
      <c r="H10" s="43">
        <v>12544</v>
      </c>
      <c r="I10" s="42">
        <v>46.979500000000002</v>
      </c>
      <c r="J10" s="44">
        <v>2953</v>
      </c>
      <c r="K10" s="42">
        <v>11.0595</v>
      </c>
      <c r="L10" s="43">
        <v>8192</v>
      </c>
      <c r="M10" s="42">
        <v>30.680499999999999</v>
      </c>
      <c r="N10" s="43">
        <v>68</v>
      </c>
      <c r="O10" s="42">
        <v>0.25469999999999998</v>
      </c>
      <c r="P10" s="45">
        <v>729</v>
      </c>
      <c r="Q10" s="41">
        <v>2.7302</v>
      </c>
      <c r="R10" s="47">
        <v>5044</v>
      </c>
      <c r="S10" s="46">
        <v>18.6587</v>
      </c>
      <c r="T10" s="47">
        <v>332</v>
      </c>
      <c r="U10" s="41">
        <v>1.2281299999999999</v>
      </c>
      <c r="V10" s="47">
        <v>1576</v>
      </c>
      <c r="W10" s="41">
        <v>5.8299000000000003</v>
      </c>
      <c r="X10" s="25">
        <v>1977</v>
      </c>
      <c r="Y10" s="26">
        <v>100</v>
      </c>
    </row>
    <row r="11" spans="1:25" s="24" customFormat="1" ht="15" customHeight="1" x14ac:dyDescent="0.2">
      <c r="A11" s="22" t="s">
        <v>19</v>
      </c>
      <c r="B11" s="65" t="s">
        <v>23</v>
      </c>
      <c r="C11" s="63">
        <v>13800</v>
      </c>
      <c r="D11" s="72">
        <v>57</v>
      </c>
      <c r="E11" s="73">
        <v>0.4289</v>
      </c>
      <c r="F11" s="75">
        <v>35</v>
      </c>
      <c r="G11" s="73">
        <v>0.26329999999999998</v>
      </c>
      <c r="H11" s="74">
        <v>1043</v>
      </c>
      <c r="I11" s="73">
        <v>7.8474000000000004</v>
      </c>
      <c r="J11" s="74">
        <v>5432</v>
      </c>
      <c r="K11" s="73">
        <v>40.869799999999998</v>
      </c>
      <c r="L11" s="74">
        <v>6361</v>
      </c>
      <c r="M11" s="73">
        <v>47.859499999999997</v>
      </c>
      <c r="N11" s="74">
        <v>58</v>
      </c>
      <c r="O11" s="73">
        <v>0.43640000000000001</v>
      </c>
      <c r="P11" s="77">
        <v>305</v>
      </c>
      <c r="Q11" s="69">
        <v>2.2948</v>
      </c>
      <c r="R11" s="72">
        <v>2460</v>
      </c>
      <c r="S11" s="70">
        <v>17.8261</v>
      </c>
      <c r="T11" s="71">
        <v>509</v>
      </c>
      <c r="U11" s="69">
        <v>3.6884100000000002</v>
      </c>
      <c r="V11" s="71">
        <v>816</v>
      </c>
      <c r="W11" s="69">
        <v>5.9130000000000003</v>
      </c>
      <c r="X11" s="80">
        <v>1092</v>
      </c>
      <c r="Y11" s="81">
        <v>100</v>
      </c>
    </row>
    <row r="12" spans="1:25" s="24" customFormat="1" ht="15" customHeight="1" x14ac:dyDescent="0.2">
      <c r="A12" s="22" t="s">
        <v>19</v>
      </c>
      <c r="B12" s="64" t="s">
        <v>24</v>
      </c>
      <c r="C12" s="39">
        <v>104613</v>
      </c>
      <c r="D12" s="40">
        <v>1094</v>
      </c>
      <c r="E12" s="42">
        <v>1.0682</v>
      </c>
      <c r="F12" s="43">
        <v>4203</v>
      </c>
      <c r="G12" s="42">
        <v>4.1036999999999999</v>
      </c>
      <c r="H12" s="44">
        <v>55532</v>
      </c>
      <c r="I12" s="42">
        <v>54.220399999999998</v>
      </c>
      <c r="J12" s="44">
        <v>14769</v>
      </c>
      <c r="K12" s="42">
        <v>14.420199999999999</v>
      </c>
      <c r="L12" s="44">
        <v>22185</v>
      </c>
      <c r="M12" s="42">
        <v>21.661000000000001</v>
      </c>
      <c r="N12" s="43">
        <v>785</v>
      </c>
      <c r="O12" s="42">
        <v>0.76649999999999996</v>
      </c>
      <c r="P12" s="48">
        <v>3851</v>
      </c>
      <c r="Q12" s="41">
        <v>3.76</v>
      </c>
      <c r="R12" s="40">
        <v>23601</v>
      </c>
      <c r="S12" s="46">
        <v>22.560300000000002</v>
      </c>
      <c r="T12" s="47">
        <v>2194</v>
      </c>
      <c r="U12" s="41">
        <v>2.0972499999999998</v>
      </c>
      <c r="V12" s="47">
        <v>20933</v>
      </c>
      <c r="W12" s="41">
        <v>20.009899999999998</v>
      </c>
      <c r="X12" s="25">
        <v>10138</v>
      </c>
      <c r="Y12" s="26">
        <v>100</v>
      </c>
    </row>
    <row r="13" spans="1:25" s="24" customFormat="1" ht="15" customHeight="1" x14ac:dyDescent="0.2">
      <c r="A13" s="22" t="s">
        <v>19</v>
      </c>
      <c r="B13" s="65" t="s">
        <v>25</v>
      </c>
      <c r="C13" s="63">
        <v>19601</v>
      </c>
      <c r="D13" s="72">
        <v>245</v>
      </c>
      <c r="E13" s="73">
        <v>1.2650999999999999</v>
      </c>
      <c r="F13" s="75">
        <v>243</v>
      </c>
      <c r="G13" s="73">
        <v>1.2547999999999999</v>
      </c>
      <c r="H13" s="74">
        <v>7630</v>
      </c>
      <c r="I13" s="73">
        <v>39.398899999999998</v>
      </c>
      <c r="J13" s="75">
        <v>1913</v>
      </c>
      <c r="K13" s="73">
        <v>9.8780999999999999</v>
      </c>
      <c r="L13" s="74">
        <v>8556</v>
      </c>
      <c r="M13" s="73">
        <v>44.180500000000002</v>
      </c>
      <c r="N13" s="74">
        <v>49</v>
      </c>
      <c r="O13" s="73">
        <v>0.253</v>
      </c>
      <c r="P13" s="76">
        <v>730</v>
      </c>
      <c r="Q13" s="69">
        <v>3.7694999999999999</v>
      </c>
      <c r="R13" s="71">
        <v>3797</v>
      </c>
      <c r="S13" s="70">
        <v>19.371500000000001</v>
      </c>
      <c r="T13" s="72">
        <v>235</v>
      </c>
      <c r="U13" s="69">
        <v>1.19892</v>
      </c>
      <c r="V13" s="72">
        <v>3213</v>
      </c>
      <c r="W13" s="69">
        <v>16.391999999999999</v>
      </c>
      <c r="X13" s="80">
        <v>1868</v>
      </c>
      <c r="Y13" s="81">
        <v>100</v>
      </c>
    </row>
    <row r="14" spans="1:25" s="24" customFormat="1" ht="15" customHeight="1" x14ac:dyDescent="0.2">
      <c r="A14" s="22" t="s">
        <v>19</v>
      </c>
      <c r="B14" s="64" t="s">
        <v>26</v>
      </c>
      <c r="C14" s="49">
        <v>8308</v>
      </c>
      <c r="D14" s="40">
        <v>29</v>
      </c>
      <c r="E14" s="42">
        <v>0.36280000000000001</v>
      </c>
      <c r="F14" s="44">
        <v>116</v>
      </c>
      <c r="G14" s="42">
        <v>1.4513</v>
      </c>
      <c r="H14" s="43">
        <v>2744</v>
      </c>
      <c r="I14" s="42">
        <v>34.33</v>
      </c>
      <c r="J14" s="43">
        <v>2499</v>
      </c>
      <c r="K14" s="42">
        <v>31.264900000000001</v>
      </c>
      <c r="L14" s="43">
        <v>2401</v>
      </c>
      <c r="M14" s="42">
        <v>30.038799999999998</v>
      </c>
      <c r="N14" s="44">
        <v>3</v>
      </c>
      <c r="O14" s="42">
        <v>3.7499999999999999E-2</v>
      </c>
      <c r="P14" s="45">
        <v>201</v>
      </c>
      <c r="Q14" s="41">
        <v>2.5146999999999999</v>
      </c>
      <c r="R14" s="40">
        <v>2480</v>
      </c>
      <c r="S14" s="46">
        <v>29.8507</v>
      </c>
      <c r="T14" s="47">
        <v>315</v>
      </c>
      <c r="U14" s="41">
        <v>3.7915299999999998</v>
      </c>
      <c r="V14" s="47">
        <v>762</v>
      </c>
      <c r="W14" s="41">
        <v>9.1719000000000008</v>
      </c>
      <c r="X14" s="25">
        <v>1238</v>
      </c>
      <c r="Y14" s="26">
        <v>100</v>
      </c>
    </row>
    <row r="15" spans="1:25" s="24" customFormat="1" ht="15" customHeight="1" x14ac:dyDescent="0.2">
      <c r="A15" s="22" t="s">
        <v>19</v>
      </c>
      <c r="B15" s="65" t="s">
        <v>27</v>
      </c>
      <c r="C15" s="66">
        <v>4292</v>
      </c>
      <c r="D15" s="72">
        <v>15</v>
      </c>
      <c r="E15" s="73">
        <v>0.36180000000000001</v>
      </c>
      <c r="F15" s="74">
        <v>48</v>
      </c>
      <c r="G15" s="73">
        <v>1.1577</v>
      </c>
      <c r="H15" s="74">
        <v>573</v>
      </c>
      <c r="I15" s="73">
        <v>13.820499999999999</v>
      </c>
      <c r="J15" s="75">
        <v>2165</v>
      </c>
      <c r="K15" s="73">
        <v>52.219000000000001</v>
      </c>
      <c r="L15" s="74">
        <v>1250</v>
      </c>
      <c r="M15" s="73">
        <v>30.1495</v>
      </c>
      <c r="N15" s="75">
        <v>4</v>
      </c>
      <c r="O15" s="73">
        <v>9.6500000000000002E-2</v>
      </c>
      <c r="P15" s="76">
        <v>91</v>
      </c>
      <c r="Q15" s="69">
        <v>2.1949000000000001</v>
      </c>
      <c r="R15" s="72">
        <v>1175</v>
      </c>
      <c r="S15" s="70">
        <v>27.3765</v>
      </c>
      <c r="T15" s="71">
        <v>146</v>
      </c>
      <c r="U15" s="69">
        <v>3.4016799999999998</v>
      </c>
      <c r="V15" s="71">
        <v>229</v>
      </c>
      <c r="W15" s="69">
        <v>5.3354999999999997</v>
      </c>
      <c r="X15" s="80">
        <v>235</v>
      </c>
      <c r="Y15" s="81">
        <v>100</v>
      </c>
    </row>
    <row r="16" spans="1:25" s="24" customFormat="1" ht="15" customHeight="1" x14ac:dyDescent="0.2">
      <c r="A16" s="22" t="s">
        <v>19</v>
      </c>
      <c r="B16" s="64" t="s">
        <v>28</v>
      </c>
      <c r="C16" s="49">
        <v>2726</v>
      </c>
      <c r="D16" s="47">
        <v>1</v>
      </c>
      <c r="E16" s="42">
        <v>3.7499999999999999E-2</v>
      </c>
      <c r="F16" s="43">
        <v>14</v>
      </c>
      <c r="G16" s="42">
        <v>0.52470000000000006</v>
      </c>
      <c r="H16" s="44">
        <v>201</v>
      </c>
      <c r="I16" s="42">
        <v>7.5336999999999996</v>
      </c>
      <c r="J16" s="43">
        <v>2399</v>
      </c>
      <c r="K16" s="42">
        <v>89.917500000000004</v>
      </c>
      <c r="L16" s="44">
        <v>36</v>
      </c>
      <c r="M16" s="42">
        <v>1.3492999999999999</v>
      </c>
      <c r="N16" s="43">
        <v>2</v>
      </c>
      <c r="O16" s="42">
        <v>7.4999999999999997E-2</v>
      </c>
      <c r="P16" s="45">
        <v>15</v>
      </c>
      <c r="Q16" s="41">
        <v>0.56220000000000003</v>
      </c>
      <c r="R16" s="40">
        <v>725</v>
      </c>
      <c r="S16" s="46">
        <v>26.595700000000001</v>
      </c>
      <c r="T16" s="40">
        <v>58</v>
      </c>
      <c r="U16" s="41">
        <v>2.1276600000000001</v>
      </c>
      <c r="V16" s="40">
        <v>146</v>
      </c>
      <c r="W16" s="41">
        <v>5.3558000000000003</v>
      </c>
      <c r="X16" s="25">
        <v>221</v>
      </c>
      <c r="Y16" s="26">
        <v>100</v>
      </c>
    </row>
    <row r="17" spans="1:25" s="24" customFormat="1" ht="15" customHeight="1" x14ac:dyDescent="0.2">
      <c r="A17" s="22" t="s">
        <v>19</v>
      </c>
      <c r="B17" s="65" t="s">
        <v>29</v>
      </c>
      <c r="C17" s="63">
        <v>63881</v>
      </c>
      <c r="D17" s="72">
        <v>201</v>
      </c>
      <c r="E17" s="73">
        <v>0.33400000000000002</v>
      </c>
      <c r="F17" s="75">
        <v>361</v>
      </c>
      <c r="G17" s="73">
        <v>0.5998</v>
      </c>
      <c r="H17" s="74">
        <v>14044</v>
      </c>
      <c r="I17" s="73">
        <v>23.3339</v>
      </c>
      <c r="J17" s="75">
        <v>22271</v>
      </c>
      <c r="K17" s="73">
        <v>37.003</v>
      </c>
      <c r="L17" s="75">
        <v>20934</v>
      </c>
      <c r="M17" s="73">
        <v>34.781599999999997</v>
      </c>
      <c r="N17" s="75">
        <v>63</v>
      </c>
      <c r="O17" s="73">
        <v>0.1047</v>
      </c>
      <c r="P17" s="77">
        <v>2313</v>
      </c>
      <c r="Q17" s="69">
        <v>3.843</v>
      </c>
      <c r="R17" s="72">
        <v>14379</v>
      </c>
      <c r="S17" s="70">
        <v>22.509</v>
      </c>
      <c r="T17" s="72">
        <v>3694</v>
      </c>
      <c r="U17" s="69">
        <v>5.7826300000000002</v>
      </c>
      <c r="V17" s="72">
        <v>3643</v>
      </c>
      <c r="W17" s="69">
        <v>5.7027999999999999</v>
      </c>
      <c r="X17" s="80">
        <v>3952</v>
      </c>
      <c r="Y17" s="81">
        <v>100</v>
      </c>
    </row>
    <row r="18" spans="1:25" s="24" customFormat="1" ht="15" customHeight="1" x14ac:dyDescent="0.2">
      <c r="A18" s="22" t="s">
        <v>19</v>
      </c>
      <c r="B18" s="64" t="s">
        <v>30</v>
      </c>
      <c r="C18" s="39">
        <v>52490</v>
      </c>
      <c r="D18" s="47">
        <v>87</v>
      </c>
      <c r="E18" s="42">
        <v>0.16880000000000001</v>
      </c>
      <c r="F18" s="44">
        <v>465</v>
      </c>
      <c r="G18" s="42">
        <v>0.90239999999999998</v>
      </c>
      <c r="H18" s="44">
        <v>5051</v>
      </c>
      <c r="I18" s="42">
        <v>9.8021999999999991</v>
      </c>
      <c r="J18" s="44">
        <v>31745</v>
      </c>
      <c r="K18" s="42">
        <v>61.606099999999998</v>
      </c>
      <c r="L18" s="44">
        <v>12515</v>
      </c>
      <c r="M18" s="42">
        <v>24.287299999999998</v>
      </c>
      <c r="N18" s="44">
        <v>51</v>
      </c>
      <c r="O18" s="42">
        <v>9.9000000000000005E-2</v>
      </c>
      <c r="P18" s="45">
        <v>1615</v>
      </c>
      <c r="Q18" s="41">
        <v>3.1341999999999999</v>
      </c>
      <c r="R18" s="40">
        <v>11197</v>
      </c>
      <c r="S18" s="46">
        <v>21.331700000000001</v>
      </c>
      <c r="T18" s="47">
        <v>961</v>
      </c>
      <c r="U18" s="41">
        <v>1.8308199999999999</v>
      </c>
      <c r="V18" s="47">
        <v>2005</v>
      </c>
      <c r="W18" s="41">
        <v>3.8197999999999999</v>
      </c>
      <c r="X18" s="25">
        <v>2407</v>
      </c>
      <c r="Y18" s="26">
        <v>100</v>
      </c>
    </row>
    <row r="19" spans="1:25" s="24" customFormat="1" ht="15" customHeight="1" x14ac:dyDescent="0.2">
      <c r="A19" s="22" t="s">
        <v>19</v>
      </c>
      <c r="B19" s="65" t="s">
        <v>31</v>
      </c>
      <c r="C19" s="63">
        <v>2076</v>
      </c>
      <c r="D19" s="72">
        <v>7</v>
      </c>
      <c r="E19" s="73">
        <v>0.35349999999999998</v>
      </c>
      <c r="F19" s="74">
        <v>368</v>
      </c>
      <c r="G19" s="73">
        <v>18.585899999999999</v>
      </c>
      <c r="H19" s="74">
        <v>179</v>
      </c>
      <c r="I19" s="73">
        <v>9.0404</v>
      </c>
      <c r="J19" s="74">
        <v>47</v>
      </c>
      <c r="K19" s="73">
        <v>2.3736999999999999</v>
      </c>
      <c r="L19" s="74">
        <v>203</v>
      </c>
      <c r="M19" s="73">
        <v>10.2525</v>
      </c>
      <c r="N19" s="74">
        <v>982</v>
      </c>
      <c r="O19" s="73">
        <v>49.595999999999997</v>
      </c>
      <c r="P19" s="76">
        <v>194</v>
      </c>
      <c r="Q19" s="69">
        <v>9.798</v>
      </c>
      <c r="R19" s="72">
        <v>476</v>
      </c>
      <c r="S19" s="70">
        <v>22.928699999999999</v>
      </c>
      <c r="T19" s="72">
        <v>96</v>
      </c>
      <c r="U19" s="69">
        <v>4.6242799999999997</v>
      </c>
      <c r="V19" s="72">
        <v>410</v>
      </c>
      <c r="W19" s="69">
        <v>19.749500000000001</v>
      </c>
      <c r="X19" s="80">
        <v>290</v>
      </c>
      <c r="Y19" s="81">
        <v>100</v>
      </c>
    </row>
    <row r="20" spans="1:25" s="24" customFormat="1" ht="15" customHeight="1" x14ac:dyDescent="0.2">
      <c r="A20" s="22" t="s">
        <v>19</v>
      </c>
      <c r="B20" s="64" t="s">
        <v>32</v>
      </c>
      <c r="C20" s="49">
        <v>3344</v>
      </c>
      <c r="D20" s="47">
        <v>71</v>
      </c>
      <c r="E20" s="42">
        <v>2.1974999999999998</v>
      </c>
      <c r="F20" s="43">
        <v>14</v>
      </c>
      <c r="G20" s="42">
        <v>0.43330000000000002</v>
      </c>
      <c r="H20" s="44">
        <v>619</v>
      </c>
      <c r="I20" s="42">
        <v>19.158200000000001</v>
      </c>
      <c r="J20" s="43">
        <v>66</v>
      </c>
      <c r="K20" s="42">
        <v>2.0427</v>
      </c>
      <c r="L20" s="43">
        <v>2323</v>
      </c>
      <c r="M20" s="42">
        <v>71.897199999999998</v>
      </c>
      <c r="N20" s="43">
        <v>19</v>
      </c>
      <c r="O20" s="42">
        <v>0.58809999999999996</v>
      </c>
      <c r="P20" s="45">
        <v>119</v>
      </c>
      <c r="Q20" s="41">
        <v>3.6831</v>
      </c>
      <c r="R20" s="40">
        <v>708</v>
      </c>
      <c r="S20" s="46">
        <v>21.1722</v>
      </c>
      <c r="T20" s="47">
        <v>113</v>
      </c>
      <c r="U20" s="41">
        <v>3.3791899999999999</v>
      </c>
      <c r="V20" s="47">
        <v>155</v>
      </c>
      <c r="W20" s="41">
        <v>4.6352000000000002</v>
      </c>
      <c r="X20" s="25">
        <v>720</v>
      </c>
      <c r="Y20" s="26">
        <v>100</v>
      </c>
    </row>
    <row r="21" spans="1:25" s="24" customFormat="1" ht="15" customHeight="1" x14ac:dyDescent="0.2">
      <c r="A21" s="22" t="s">
        <v>19</v>
      </c>
      <c r="B21" s="65" t="s">
        <v>33</v>
      </c>
      <c r="C21" s="63">
        <v>34555</v>
      </c>
      <c r="D21" s="71">
        <v>89</v>
      </c>
      <c r="E21" s="73">
        <v>0.26350000000000001</v>
      </c>
      <c r="F21" s="74">
        <v>374</v>
      </c>
      <c r="G21" s="73">
        <v>1.1073</v>
      </c>
      <c r="H21" s="75">
        <v>7254</v>
      </c>
      <c r="I21" s="73">
        <v>21.476800000000001</v>
      </c>
      <c r="J21" s="74">
        <v>13557</v>
      </c>
      <c r="K21" s="73">
        <v>40.137999999999998</v>
      </c>
      <c r="L21" s="74">
        <v>11128</v>
      </c>
      <c r="M21" s="73">
        <v>32.9465</v>
      </c>
      <c r="N21" s="74">
        <v>26</v>
      </c>
      <c r="O21" s="73">
        <v>7.6999999999999999E-2</v>
      </c>
      <c r="P21" s="77">
        <v>1348</v>
      </c>
      <c r="Q21" s="69">
        <v>3.9910000000000001</v>
      </c>
      <c r="R21" s="71">
        <v>9066</v>
      </c>
      <c r="S21" s="70">
        <v>26.2364</v>
      </c>
      <c r="T21" s="72">
        <v>779</v>
      </c>
      <c r="U21" s="69">
        <v>2.2543799999999998</v>
      </c>
      <c r="V21" s="72">
        <v>2054</v>
      </c>
      <c r="W21" s="69">
        <v>5.9440999999999997</v>
      </c>
      <c r="X21" s="80">
        <v>4081</v>
      </c>
      <c r="Y21" s="81">
        <v>99.706000000000003</v>
      </c>
    </row>
    <row r="22" spans="1:25" s="24" customFormat="1" ht="15" customHeight="1" x14ac:dyDescent="0.2">
      <c r="A22" s="22" t="s">
        <v>19</v>
      </c>
      <c r="B22" s="64" t="s">
        <v>34</v>
      </c>
      <c r="C22" s="39">
        <v>25614</v>
      </c>
      <c r="D22" s="40">
        <v>46</v>
      </c>
      <c r="E22" s="42">
        <v>0.18229999999999999</v>
      </c>
      <c r="F22" s="43">
        <v>174</v>
      </c>
      <c r="G22" s="42">
        <v>0.68940000000000001</v>
      </c>
      <c r="H22" s="43">
        <v>2648</v>
      </c>
      <c r="I22" s="42">
        <v>10.492100000000001</v>
      </c>
      <c r="J22" s="44">
        <v>7440</v>
      </c>
      <c r="K22" s="42">
        <v>29.479399999999998</v>
      </c>
      <c r="L22" s="44">
        <v>13456</v>
      </c>
      <c r="M22" s="42">
        <v>53.316400000000002</v>
      </c>
      <c r="N22" s="44">
        <v>6</v>
      </c>
      <c r="O22" s="42">
        <v>2.3800000000000002E-2</v>
      </c>
      <c r="P22" s="48">
        <v>1468</v>
      </c>
      <c r="Q22" s="41">
        <v>5.8166000000000002</v>
      </c>
      <c r="R22" s="47">
        <v>6870</v>
      </c>
      <c r="S22" s="46">
        <v>26.821300000000001</v>
      </c>
      <c r="T22" s="47">
        <v>376</v>
      </c>
      <c r="U22" s="41">
        <v>1.4679500000000001</v>
      </c>
      <c r="V22" s="47">
        <v>1273</v>
      </c>
      <c r="W22" s="41">
        <v>4.9699</v>
      </c>
      <c r="X22" s="25">
        <v>1879</v>
      </c>
      <c r="Y22" s="26">
        <v>100</v>
      </c>
    </row>
    <row r="23" spans="1:25" s="24" customFormat="1" ht="15" customHeight="1" x14ac:dyDescent="0.2">
      <c r="A23" s="22" t="s">
        <v>19</v>
      </c>
      <c r="B23" s="65" t="s">
        <v>35</v>
      </c>
      <c r="C23" s="63">
        <v>6877</v>
      </c>
      <c r="D23" s="72">
        <v>23</v>
      </c>
      <c r="E23" s="73">
        <v>0.34520000000000001</v>
      </c>
      <c r="F23" s="74">
        <v>63</v>
      </c>
      <c r="G23" s="73">
        <v>0.94550000000000001</v>
      </c>
      <c r="H23" s="74">
        <v>725</v>
      </c>
      <c r="I23" s="73">
        <v>10.881</v>
      </c>
      <c r="J23" s="74">
        <v>1259</v>
      </c>
      <c r="K23" s="73">
        <v>18.895399999999999</v>
      </c>
      <c r="L23" s="74">
        <v>4207</v>
      </c>
      <c r="M23" s="73">
        <v>63.139699999999998</v>
      </c>
      <c r="N23" s="74">
        <v>12</v>
      </c>
      <c r="O23" s="73">
        <v>0.18010000000000001</v>
      </c>
      <c r="P23" s="77">
        <v>374</v>
      </c>
      <c r="Q23" s="69">
        <v>5.6131000000000002</v>
      </c>
      <c r="R23" s="72">
        <v>2064</v>
      </c>
      <c r="S23" s="70">
        <v>30.013100000000001</v>
      </c>
      <c r="T23" s="71">
        <v>214</v>
      </c>
      <c r="U23" s="69">
        <v>3.1118199999999998</v>
      </c>
      <c r="V23" s="71">
        <v>342</v>
      </c>
      <c r="W23" s="69">
        <v>4.9730999999999996</v>
      </c>
      <c r="X23" s="80">
        <v>1365</v>
      </c>
      <c r="Y23" s="81">
        <v>100</v>
      </c>
    </row>
    <row r="24" spans="1:25" s="24" customFormat="1" ht="15" customHeight="1" x14ac:dyDescent="0.2">
      <c r="A24" s="22" t="s">
        <v>19</v>
      </c>
      <c r="B24" s="64" t="s">
        <v>36</v>
      </c>
      <c r="C24" s="39">
        <v>9314</v>
      </c>
      <c r="D24" s="47">
        <v>114</v>
      </c>
      <c r="E24" s="42">
        <v>1.2385999999999999</v>
      </c>
      <c r="F24" s="44">
        <v>127</v>
      </c>
      <c r="G24" s="42">
        <v>1.3797999999999999</v>
      </c>
      <c r="H24" s="43">
        <v>1875</v>
      </c>
      <c r="I24" s="42">
        <v>20.371600000000001</v>
      </c>
      <c r="J24" s="44">
        <v>1775</v>
      </c>
      <c r="K24" s="42">
        <v>19.2851</v>
      </c>
      <c r="L24" s="44">
        <v>4702</v>
      </c>
      <c r="M24" s="42">
        <v>51.086500000000001</v>
      </c>
      <c r="N24" s="44">
        <v>12</v>
      </c>
      <c r="O24" s="42">
        <v>0.13039999999999999</v>
      </c>
      <c r="P24" s="48">
        <v>599</v>
      </c>
      <c r="Q24" s="41">
        <v>6.508</v>
      </c>
      <c r="R24" s="40">
        <v>2312</v>
      </c>
      <c r="S24" s="46">
        <v>24.822800000000001</v>
      </c>
      <c r="T24" s="47">
        <v>110</v>
      </c>
      <c r="U24" s="41">
        <v>1.18102</v>
      </c>
      <c r="V24" s="47">
        <v>1088</v>
      </c>
      <c r="W24" s="41">
        <v>11.6813</v>
      </c>
      <c r="X24" s="25">
        <v>1356</v>
      </c>
      <c r="Y24" s="26">
        <v>100</v>
      </c>
    </row>
    <row r="25" spans="1:25" s="24" customFormat="1" ht="15" customHeight="1" x14ac:dyDescent="0.2">
      <c r="A25" s="22" t="s">
        <v>19</v>
      </c>
      <c r="B25" s="65" t="s">
        <v>37</v>
      </c>
      <c r="C25" s="66">
        <v>14280</v>
      </c>
      <c r="D25" s="72">
        <v>11</v>
      </c>
      <c r="E25" s="73">
        <v>7.7499999999999999E-2</v>
      </c>
      <c r="F25" s="74">
        <v>67</v>
      </c>
      <c r="G25" s="73">
        <v>0.4723</v>
      </c>
      <c r="H25" s="74">
        <v>635</v>
      </c>
      <c r="I25" s="73">
        <v>4.4759000000000002</v>
      </c>
      <c r="J25" s="74">
        <v>3189</v>
      </c>
      <c r="K25" s="73">
        <v>22.478300000000001</v>
      </c>
      <c r="L25" s="75">
        <v>9692</v>
      </c>
      <c r="M25" s="73">
        <v>68.316100000000006</v>
      </c>
      <c r="N25" s="74">
        <v>11</v>
      </c>
      <c r="O25" s="73">
        <v>7.7499999999999999E-2</v>
      </c>
      <c r="P25" s="77">
        <v>582</v>
      </c>
      <c r="Q25" s="69">
        <v>4.1022999999999996</v>
      </c>
      <c r="R25" s="72">
        <v>3498</v>
      </c>
      <c r="S25" s="70">
        <v>24.495799999999999</v>
      </c>
      <c r="T25" s="72">
        <v>93</v>
      </c>
      <c r="U25" s="69">
        <v>0.65125999999999995</v>
      </c>
      <c r="V25" s="72">
        <v>245</v>
      </c>
      <c r="W25" s="69">
        <v>1.7157</v>
      </c>
      <c r="X25" s="80">
        <v>1407</v>
      </c>
      <c r="Y25" s="81">
        <v>100</v>
      </c>
    </row>
    <row r="26" spans="1:25" s="24" customFormat="1" ht="15" customHeight="1" x14ac:dyDescent="0.2">
      <c r="A26" s="22" t="s">
        <v>19</v>
      </c>
      <c r="B26" s="64" t="s">
        <v>38</v>
      </c>
      <c r="C26" s="39">
        <v>25328</v>
      </c>
      <c r="D26" s="40">
        <v>161</v>
      </c>
      <c r="E26" s="42">
        <v>0.6996</v>
      </c>
      <c r="F26" s="43">
        <v>110</v>
      </c>
      <c r="G26" s="42">
        <v>0.47799999999999998</v>
      </c>
      <c r="H26" s="43">
        <v>901</v>
      </c>
      <c r="I26" s="42">
        <v>3.915</v>
      </c>
      <c r="J26" s="44">
        <v>13769</v>
      </c>
      <c r="K26" s="42">
        <v>59.828800000000001</v>
      </c>
      <c r="L26" s="44">
        <v>7683</v>
      </c>
      <c r="M26" s="42">
        <v>33.384</v>
      </c>
      <c r="N26" s="43">
        <v>12</v>
      </c>
      <c r="O26" s="42">
        <v>5.21E-2</v>
      </c>
      <c r="P26" s="48">
        <v>378</v>
      </c>
      <c r="Q26" s="41">
        <v>1.6425000000000001</v>
      </c>
      <c r="R26" s="40">
        <v>5331</v>
      </c>
      <c r="S26" s="46">
        <v>21.047899999999998</v>
      </c>
      <c r="T26" s="40">
        <v>2314</v>
      </c>
      <c r="U26" s="41">
        <v>9.1361299999999996</v>
      </c>
      <c r="V26" s="40">
        <v>442</v>
      </c>
      <c r="W26" s="41">
        <v>1.7451000000000001</v>
      </c>
      <c r="X26" s="25">
        <v>1367</v>
      </c>
      <c r="Y26" s="26">
        <v>99.927000000000007</v>
      </c>
    </row>
    <row r="27" spans="1:25" s="24" customFormat="1" ht="15" customHeight="1" x14ac:dyDescent="0.2">
      <c r="A27" s="22" t="s">
        <v>19</v>
      </c>
      <c r="B27" s="65" t="s">
        <v>39</v>
      </c>
      <c r="C27" s="66">
        <v>2906</v>
      </c>
      <c r="D27" s="71">
        <v>31</v>
      </c>
      <c r="E27" s="73">
        <v>1.1215999999999999</v>
      </c>
      <c r="F27" s="74">
        <v>19</v>
      </c>
      <c r="G27" s="73">
        <v>0.68740000000000001</v>
      </c>
      <c r="H27" s="74">
        <v>64</v>
      </c>
      <c r="I27" s="73">
        <v>2.3155000000000001</v>
      </c>
      <c r="J27" s="74">
        <v>191</v>
      </c>
      <c r="K27" s="73">
        <v>6.9103000000000003</v>
      </c>
      <c r="L27" s="75">
        <v>2406</v>
      </c>
      <c r="M27" s="73">
        <v>87.047799999999995</v>
      </c>
      <c r="N27" s="74">
        <v>1</v>
      </c>
      <c r="O27" s="73">
        <v>3.6200000000000003E-2</v>
      </c>
      <c r="P27" s="77">
        <v>52</v>
      </c>
      <c r="Q27" s="69">
        <v>1.8813</v>
      </c>
      <c r="R27" s="72">
        <v>999</v>
      </c>
      <c r="S27" s="70">
        <v>34.377200000000002</v>
      </c>
      <c r="T27" s="71">
        <v>142</v>
      </c>
      <c r="U27" s="69">
        <v>4.8864400000000003</v>
      </c>
      <c r="V27" s="71">
        <v>150</v>
      </c>
      <c r="W27" s="69">
        <v>5.1616999999999997</v>
      </c>
      <c r="X27" s="80">
        <v>589</v>
      </c>
      <c r="Y27" s="81">
        <v>100</v>
      </c>
    </row>
    <row r="28" spans="1:25" s="24" customFormat="1" ht="15" customHeight="1" x14ac:dyDescent="0.2">
      <c r="A28" s="22" t="s">
        <v>19</v>
      </c>
      <c r="B28" s="64" t="s">
        <v>40</v>
      </c>
      <c r="C28" s="49">
        <v>16040</v>
      </c>
      <c r="D28" s="47">
        <v>43</v>
      </c>
      <c r="E28" s="42">
        <v>0.28160000000000002</v>
      </c>
      <c r="F28" s="44">
        <v>180</v>
      </c>
      <c r="G28" s="42">
        <v>1.1789000000000001</v>
      </c>
      <c r="H28" s="44">
        <v>1689</v>
      </c>
      <c r="I28" s="42">
        <v>11.0624</v>
      </c>
      <c r="J28" s="44">
        <v>9015</v>
      </c>
      <c r="K28" s="42">
        <v>59.045099999999998</v>
      </c>
      <c r="L28" s="43">
        <v>3726</v>
      </c>
      <c r="M28" s="42">
        <v>24.404</v>
      </c>
      <c r="N28" s="44">
        <v>15</v>
      </c>
      <c r="O28" s="42">
        <v>9.8199999999999996E-2</v>
      </c>
      <c r="P28" s="45">
        <v>600</v>
      </c>
      <c r="Q28" s="41">
        <v>3.9298000000000002</v>
      </c>
      <c r="R28" s="47">
        <v>3982</v>
      </c>
      <c r="S28" s="46">
        <v>24.825399999999998</v>
      </c>
      <c r="T28" s="40">
        <v>772</v>
      </c>
      <c r="U28" s="41">
        <v>4.81297</v>
      </c>
      <c r="V28" s="40">
        <v>713</v>
      </c>
      <c r="W28" s="41">
        <v>4.4451000000000001</v>
      </c>
      <c r="X28" s="25">
        <v>1434</v>
      </c>
      <c r="Y28" s="26">
        <v>100</v>
      </c>
    </row>
    <row r="29" spans="1:25" s="24" customFormat="1" ht="15" customHeight="1" x14ac:dyDescent="0.2">
      <c r="A29" s="22" t="s">
        <v>19</v>
      </c>
      <c r="B29" s="65" t="s">
        <v>41</v>
      </c>
      <c r="C29" s="63">
        <v>13488</v>
      </c>
      <c r="D29" s="72">
        <v>29</v>
      </c>
      <c r="E29" s="73">
        <v>0.224</v>
      </c>
      <c r="F29" s="74">
        <v>264</v>
      </c>
      <c r="G29" s="73">
        <v>2.0394000000000001</v>
      </c>
      <c r="H29" s="75">
        <v>3987</v>
      </c>
      <c r="I29" s="73">
        <v>30.799499999999998</v>
      </c>
      <c r="J29" s="74">
        <v>2583</v>
      </c>
      <c r="K29" s="73">
        <v>19.953700000000001</v>
      </c>
      <c r="L29" s="75">
        <v>5492</v>
      </c>
      <c r="M29" s="73">
        <v>42.425600000000003</v>
      </c>
      <c r="N29" s="74">
        <v>10</v>
      </c>
      <c r="O29" s="73">
        <v>7.7200000000000005E-2</v>
      </c>
      <c r="P29" s="77">
        <v>580</v>
      </c>
      <c r="Q29" s="69">
        <v>4.4805000000000001</v>
      </c>
      <c r="R29" s="72">
        <v>4331</v>
      </c>
      <c r="S29" s="70">
        <v>32.11</v>
      </c>
      <c r="T29" s="72">
        <v>543</v>
      </c>
      <c r="U29" s="69">
        <v>4.0258000000000003</v>
      </c>
      <c r="V29" s="72">
        <v>1626</v>
      </c>
      <c r="W29" s="69">
        <v>12.055199999999999</v>
      </c>
      <c r="X29" s="80">
        <v>1873</v>
      </c>
      <c r="Y29" s="81">
        <v>100</v>
      </c>
    </row>
    <row r="30" spans="1:25" s="24" customFormat="1" ht="15" customHeight="1" x14ac:dyDescent="0.2">
      <c r="A30" s="22" t="s">
        <v>19</v>
      </c>
      <c r="B30" s="64" t="s">
        <v>42</v>
      </c>
      <c r="C30" s="39">
        <v>41591</v>
      </c>
      <c r="D30" s="47">
        <v>343</v>
      </c>
      <c r="E30" s="42">
        <v>0.83489999999999998</v>
      </c>
      <c r="F30" s="43">
        <v>384</v>
      </c>
      <c r="G30" s="42">
        <v>0.93469999999999998</v>
      </c>
      <c r="H30" s="44">
        <v>2903</v>
      </c>
      <c r="I30" s="42">
        <v>7.0663999999999998</v>
      </c>
      <c r="J30" s="44">
        <v>15651</v>
      </c>
      <c r="K30" s="42">
        <v>38.097000000000001</v>
      </c>
      <c r="L30" s="44">
        <v>20364</v>
      </c>
      <c r="M30" s="42">
        <v>49.569200000000002</v>
      </c>
      <c r="N30" s="44">
        <v>17</v>
      </c>
      <c r="O30" s="42">
        <v>4.1399999999999999E-2</v>
      </c>
      <c r="P30" s="45">
        <v>1420</v>
      </c>
      <c r="Q30" s="41">
        <v>3.4565000000000001</v>
      </c>
      <c r="R30" s="47">
        <v>8547</v>
      </c>
      <c r="S30" s="46">
        <v>20.5501</v>
      </c>
      <c r="T30" s="40">
        <v>509</v>
      </c>
      <c r="U30" s="41">
        <v>1.2238199999999999</v>
      </c>
      <c r="V30" s="40">
        <v>2408</v>
      </c>
      <c r="W30" s="41">
        <v>5.7896999999999998</v>
      </c>
      <c r="X30" s="25">
        <v>3616</v>
      </c>
      <c r="Y30" s="26">
        <v>99.971999999999994</v>
      </c>
    </row>
    <row r="31" spans="1:25" s="24" customFormat="1" ht="15" customHeight="1" x14ac:dyDescent="0.2">
      <c r="A31" s="22" t="s">
        <v>19</v>
      </c>
      <c r="B31" s="65" t="s">
        <v>43</v>
      </c>
      <c r="C31" s="66">
        <v>13741</v>
      </c>
      <c r="D31" s="72">
        <v>505</v>
      </c>
      <c r="E31" s="73">
        <v>3.7448999999999999</v>
      </c>
      <c r="F31" s="75">
        <v>346</v>
      </c>
      <c r="G31" s="73">
        <v>2.5657999999999999</v>
      </c>
      <c r="H31" s="74">
        <v>1502</v>
      </c>
      <c r="I31" s="73">
        <v>11.138299999999999</v>
      </c>
      <c r="J31" s="75">
        <v>4217</v>
      </c>
      <c r="K31" s="73">
        <v>31.271799999999999</v>
      </c>
      <c r="L31" s="74">
        <v>6225</v>
      </c>
      <c r="M31" s="73">
        <v>46.162399999999998</v>
      </c>
      <c r="N31" s="74">
        <v>4</v>
      </c>
      <c r="O31" s="73">
        <v>2.9700000000000001E-2</v>
      </c>
      <c r="P31" s="76">
        <v>686</v>
      </c>
      <c r="Q31" s="69">
        <v>5.0871000000000004</v>
      </c>
      <c r="R31" s="71">
        <v>4510</v>
      </c>
      <c r="S31" s="70">
        <v>32.8215</v>
      </c>
      <c r="T31" s="72">
        <v>256</v>
      </c>
      <c r="U31" s="69">
        <v>1.86304</v>
      </c>
      <c r="V31" s="72">
        <v>1509</v>
      </c>
      <c r="W31" s="69">
        <v>10.9817</v>
      </c>
      <c r="X31" s="80">
        <v>2170</v>
      </c>
      <c r="Y31" s="81">
        <v>99.953999999999994</v>
      </c>
    </row>
    <row r="32" spans="1:25" s="24" customFormat="1" ht="15" customHeight="1" x14ac:dyDescent="0.2">
      <c r="A32" s="22" t="s">
        <v>19</v>
      </c>
      <c r="B32" s="64" t="s">
        <v>44</v>
      </c>
      <c r="C32" s="39">
        <v>18641</v>
      </c>
      <c r="D32" s="40">
        <v>41</v>
      </c>
      <c r="E32" s="42">
        <v>0.2203</v>
      </c>
      <c r="F32" s="44">
        <v>62</v>
      </c>
      <c r="G32" s="42">
        <v>0.3332</v>
      </c>
      <c r="H32" s="44">
        <v>342</v>
      </c>
      <c r="I32" s="42">
        <v>1.8379000000000001</v>
      </c>
      <c r="J32" s="44">
        <v>13103</v>
      </c>
      <c r="K32" s="42">
        <v>70.415999999999997</v>
      </c>
      <c r="L32" s="43">
        <v>4961</v>
      </c>
      <c r="M32" s="42">
        <v>26.660599999999999</v>
      </c>
      <c r="N32" s="43">
        <v>1</v>
      </c>
      <c r="O32" s="42">
        <v>5.4000000000000003E-3</v>
      </c>
      <c r="P32" s="48">
        <v>98</v>
      </c>
      <c r="Q32" s="41">
        <v>0.52669999999999995</v>
      </c>
      <c r="R32" s="40">
        <v>3135</v>
      </c>
      <c r="S32" s="46">
        <v>16.817799999999998</v>
      </c>
      <c r="T32" s="47">
        <v>33</v>
      </c>
      <c r="U32" s="41">
        <v>0.17702999999999999</v>
      </c>
      <c r="V32" s="47">
        <v>185</v>
      </c>
      <c r="W32" s="41">
        <v>0.99239999999999995</v>
      </c>
      <c r="X32" s="25">
        <v>978</v>
      </c>
      <c r="Y32" s="26">
        <v>100</v>
      </c>
    </row>
    <row r="33" spans="1:25" s="24" customFormat="1" ht="15" customHeight="1" x14ac:dyDescent="0.2">
      <c r="A33" s="22" t="s">
        <v>19</v>
      </c>
      <c r="B33" s="65" t="s">
        <v>45</v>
      </c>
      <c r="C33" s="63">
        <v>21588</v>
      </c>
      <c r="D33" s="71">
        <v>91</v>
      </c>
      <c r="E33" s="73">
        <v>0.42680000000000001</v>
      </c>
      <c r="F33" s="74">
        <v>113</v>
      </c>
      <c r="G33" s="73">
        <v>0.52990000000000004</v>
      </c>
      <c r="H33" s="75">
        <v>1081</v>
      </c>
      <c r="I33" s="73">
        <v>5.0696000000000003</v>
      </c>
      <c r="J33" s="74">
        <v>8056</v>
      </c>
      <c r="K33" s="73">
        <v>37.780799999999999</v>
      </c>
      <c r="L33" s="74">
        <v>11257</v>
      </c>
      <c r="M33" s="73">
        <v>52.7928</v>
      </c>
      <c r="N33" s="75">
        <v>35</v>
      </c>
      <c r="O33" s="73">
        <v>0.1641</v>
      </c>
      <c r="P33" s="77">
        <v>690</v>
      </c>
      <c r="Q33" s="69">
        <v>3.2359</v>
      </c>
      <c r="R33" s="71">
        <v>5143</v>
      </c>
      <c r="S33" s="70">
        <v>23.823399999999999</v>
      </c>
      <c r="T33" s="71">
        <v>265</v>
      </c>
      <c r="U33" s="69">
        <v>1.22753</v>
      </c>
      <c r="V33" s="71">
        <v>547</v>
      </c>
      <c r="W33" s="69">
        <v>2.5337999999999998</v>
      </c>
      <c r="X33" s="80">
        <v>2372</v>
      </c>
      <c r="Y33" s="81">
        <v>100</v>
      </c>
    </row>
    <row r="34" spans="1:25" s="24" customFormat="1" ht="15" customHeight="1" x14ac:dyDescent="0.2">
      <c r="A34" s="22" t="s">
        <v>19</v>
      </c>
      <c r="B34" s="64" t="s">
        <v>46</v>
      </c>
      <c r="C34" s="49">
        <v>2417</v>
      </c>
      <c r="D34" s="40">
        <v>667</v>
      </c>
      <c r="E34" s="42">
        <v>27.907900000000001</v>
      </c>
      <c r="F34" s="44">
        <v>4</v>
      </c>
      <c r="G34" s="42">
        <v>0.16739999999999999</v>
      </c>
      <c r="H34" s="43">
        <v>104</v>
      </c>
      <c r="I34" s="42">
        <v>4.3514999999999997</v>
      </c>
      <c r="J34" s="44">
        <v>45</v>
      </c>
      <c r="K34" s="42">
        <v>1.8828</v>
      </c>
      <c r="L34" s="43">
        <v>1521</v>
      </c>
      <c r="M34" s="42">
        <v>63.6402</v>
      </c>
      <c r="N34" s="43">
        <v>1</v>
      </c>
      <c r="O34" s="42">
        <v>4.1799999999999997E-2</v>
      </c>
      <c r="P34" s="45">
        <v>48</v>
      </c>
      <c r="Q34" s="41">
        <v>2.0084</v>
      </c>
      <c r="R34" s="47">
        <v>515</v>
      </c>
      <c r="S34" s="46">
        <v>21.307400000000001</v>
      </c>
      <c r="T34" s="47">
        <v>27</v>
      </c>
      <c r="U34" s="41">
        <v>1.1170899999999999</v>
      </c>
      <c r="V34" s="47">
        <v>93</v>
      </c>
      <c r="W34" s="41">
        <v>3.8477000000000001</v>
      </c>
      <c r="X34" s="25">
        <v>825</v>
      </c>
      <c r="Y34" s="26">
        <v>100</v>
      </c>
    </row>
    <row r="35" spans="1:25" s="24" customFormat="1" ht="15" customHeight="1" x14ac:dyDescent="0.2">
      <c r="A35" s="22" t="s">
        <v>19</v>
      </c>
      <c r="B35" s="65" t="s">
        <v>47</v>
      </c>
      <c r="C35" s="66">
        <v>5437</v>
      </c>
      <c r="D35" s="71">
        <v>156</v>
      </c>
      <c r="E35" s="73">
        <v>2.8980000000000001</v>
      </c>
      <c r="F35" s="74">
        <v>63</v>
      </c>
      <c r="G35" s="73">
        <v>1.1704000000000001</v>
      </c>
      <c r="H35" s="75">
        <v>1010</v>
      </c>
      <c r="I35" s="73">
        <v>18.762799999999999</v>
      </c>
      <c r="J35" s="74">
        <v>1043</v>
      </c>
      <c r="K35" s="73">
        <v>19.375800000000002</v>
      </c>
      <c r="L35" s="75">
        <v>2817</v>
      </c>
      <c r="M35" s="73">
        <v>52.331400000000002</v>
      </c>
      <c r="N35" s="74">
        <v>6</v>
      </c>
      <c r="O35" s="73">
        <v>0.1115</v>
      </c>
      <c r="P35" s="77">
        <v>288</v>
      </c>
      <c r="Q35" s="69">
        <v>5.3502000000000001</v>
      </c>
      <c r="R35" s="71">
        <v>1607</v>
      </c>
      <c r="S35" s="70">
        <v>29.556699999999999</v>
      </c>
      <c r="T35" s="71">
        <v>54</v>
      </c>
      <c r="U35" s="69">
        <v>0.99319000000000002</v>
      </c>
      <c r="V35" s="71">
        <v>220</v>
      </c>
      <c r="W35" s="69">
        <v>4.0462999999999996</v>
      </c>
      <c r="X35" s="80">
        <v>1064</v>
      </c>
      <c r="Y35" s="81">
        <v>100</v>
      </c>
    </row>
    <row r="36" spans="1:25" s="24" customFormat="1" ht="15" customHeight="1" x14ac:dyDescent="0.2">
      <c r="A36" s="22" t="s">
        <v>19</v>
      </c>
      <c r="B36" s="64" t="s">
        <v>48</v>
      </c>
      <c r="C36" s="49">
        <v>14994</v>
      </c>
      <c r="D36" s="47">
        <v>133</v>
      </c>
      <c r="E36" s="42">
        <v>0.90910000000000002</v>
      </c>
      <c r="F36" s="44">
        <v>337</v>
      </c>
      <c r="G36" s="42">
        <v>2.3035000000000001</v>
      </c>
      <c r="H36" s="44">
        <v>5902</v>
      </c>
      <c r="I36" s="42">
        <v>40.341799999999999</v>
      </c>
      <c r="J36" s="43">
        <v>3431</v>
      </c>
      <c r="K36" s="42">
        <v>23.451799999999999</v>
      </c>
      <c r="L36" s="43">
        <v>3747</v>
      </c>
      <c r="M36" s="42">
        <v>25.611799999999999</v>
      </c>
      <c r="N36" s="44">
        <v>176</v>
      </c>
      <c r="O36" s="42">
        <v>1.2030000000000001</v>
      </c>
      <c r="P36" s="48">
        <v>904</v>
      </c>
      <c r="Q36" s="41">
        <v>6.1791</v>
      </c>
      <c r="R36" s="40">
        <v>3008</v>
      </c>
      <c r="S36" s="46">
        <v>20.061399999999999</v>
      </c>
      <c r="T36" s="47">
        <v>364</v>
      </c>
      <c r="U36" s="41">
        <v>2.4276399999999998</v>
      </c>
      <c r="V36" s="47">
        <v>2456</v>
      </c>
      <c r="W36" s="41">
        <v>16.379899999999999</v>
      </c>
      <c r="X36" s="25">
        <v>658</v>
      </c>
      <c r="Y36" s="26">
        <v>100</v>
      </c>
    </row>
    <row r="37" spans="1:25" s="24" customFormat="1" ht="15" customHeight="1" x14ac:dyDescent="0.2">
      <c r="A37" s="22" t="s">
        <v>19</v>
      </c>
      <c r="B37" s="65" t="s">
        <v>49</v>
      </c>
      <c r="C37" s="63">
        <v>2935</v>
      </c>
      <c r="D37" s="72">
        <v>7</v>
      </c>
      <c r="E37" s="73">
        <v>0.25330000000000003</v>
      </c>
      <c r="F37" s="74">
        <v>36</v>
      </c>
      <c r="G37" s="73">
        <v>1.3025</v>
      </c>
      <c r="H37" s="74">
        <v>239</v>
      </c>
      <c r="I37" s="73">
        <v>8.6469000000000005</v>
      </c>
      <c r="J37" s="74">
        <v>101</v>
      </c>
      <c r="K37" s="73">
        <v>3.6541000000000001</v>
      </c>
      <c r="L37" s="74">
        <v>2324</v>
      </c>
      <c r="M37" s="73">
        <v>84.081000000000003</v>
      </c>
      <c r="N37" s="75">
        <v>2</v>
      </c>
      <c r="O37" s="73">
        <v>7.2400000000000006E-2</v>
      </c>
      <c r="P37" s="77">
        <v>55</v>
      </c>
      <c r="Q37" s="69">
        <v>1.9899</v>
      </c>
      <c r="R37" s="72">
        <v>857</v>
      </c>
      <c r="S37" s="70">
        <v>29.199300000000001</v>
      </c>
      <c r="T37" s="71">
        <v>171</v>
      </c>
      <c r="U37" s="69">
        <v>5.8262400000000003</v>
      </c>
      <c r="V37" s="71">
        <v>83</v>
      </c>
      <c r="W37" s="69">
        <v>2.8279000000000001</v>
      </c>
      <c r="X37" s="80">
        <v>483</v>
      </c>
      <c r="Y37" s="81">
        <v>100</v>
      </c>
    </row>
    <row r="38" spans="1:25" s="24" customFormat="1" ht="15" customHeight="1" x14ac:dyDescent="0.2">
      <c r="A38" s="22" t="s">
        <v>19</v>
      </c>
      <c r="B38" s="64" t="s">
        <v>50</v>
      </c>
      <c r="C38" s="39">
        <v>23893</v>
      </c>
      <c r="D38" s="40">
        <v>22</v>
      </c>
      <c r="E38" s="42">
        <v>9.3799999999999994E-2</v>
      </c>
      <c r="F38" s="44">
        <v>657</v>
      </c>
      <c r="G38" s="42">
        <v>2.8022999999999998</v>
      </c>
      <c r="H38" s="44">
        <v>7243</v>
      </c>
      <c r="I38" s="42">
        <v>30.893599999999999</v>
      </c>
      <c r="J38" s="44">
        <v>8750</v>
      </c>
      <c r="K38" s="42">
        <v>37.321399999999997</v>
      </c>
      <c r="L38" s="44">
        <v>6370</v>
      </c>
      <c r="M38" s="42">
        <v>27.17</v>
      </c>
      <c r="N38" s="44">
        <v>21</v>
      </c>
      <c r="O38" s="42">
        <v>8.9599999999999999E-2</v>
      </c>
      <c r="P38" s="45">
        <v>382</v>
      </c>
      <c r="Q38" s="41">
        <v>1.6293</v>
      </c>
      <c r="R38" s="40">
        <v>6786</v>
      </c>
      <c r="S38" s="46">
        <v>28.401599999999998</v>
      </c>
      <c r="T38" s="47">
        <v>448</v>
      </c>
      <c r="U38" s="41">
        <v>1.87503</v>
      </c>
      <c r="V38" s="47">
        <v>925</v>
      </c>
      <c r="W38" s="41">
        <v>3.8714</v>
      </c>
      <c r="X38" s="25">
        <v>2577</v>
      </c>
      <c r="Y38" s="26">
        <v>99.921999999999997</v>
      </c>
    </row>
    <row r="39" spans="1:25" s="24" customFormat="1" ht="15" customHeight="1" x14ac:dyDescent="0.2">
      <c r="A39" s="22" t="s">
        <v>19</v>
      </c>
      <c r="B39" s="65" t="s">
        <v>51</v>
      </c>
      <c r="C39" s="63">
        <v>7145</v>
      </c>
      <c r="D39" s="71">
        <v>849</v>
      </c>
      <c r="E39" s="73">
        <v>11.949299999999999</v>
      </c>
      <c r="F39" s="74">
        <v>24</v>
      </c>
      <c r="G39" s="73">
        <v>0.33779999999999999</v>
      </c>
      <c r="H39" s="75">
        <v>4482</v>
      </c>
      <c r="I39" s="73">
        <v>63.082299999999996</v>
      </c>
      <c r="J39" s="74">
        <v>250</v>
      </c>
      <c r="K39" s="73">
        <v>3.5186000000000002</v>
      </c>
      <c r="L39" s="75">
        <v>1369</v>
      </c>
      <c r="M39" s="73">
        <v>19.2681</v>
      </c>
      <c r="N39" s="74">
        <v>7</v>
      </c>
      <c r="O39" s="73">
        <v>9.8500000000000004E-2</v>
      </c>
      <c r="P39" s="77">
        <v>124</v>
      </c>
      <c r="Q39" s="69">
        <v>1.7452000000000001</v>
      </c>
      <c r="R39" s="72">
        <v>1739</v>
      </c>
      <c r="S39" s="70">
        <v>24.338699999999999</v>
      </c>
      <c r="T39" s="72">
        <v>40</v>
      </c>
      <c r="U39" s="69">
        <v>0.55983000000000005</v>
      </c>
      <c r="V39" s="72">
        <v>1212</v>
      </c>
      <c r="W39" s="69">
        <v>16.962900000000001</v>
      </c>
      <c r="X39" s="80">
        <v>880</v>
      </c>
      <c r="Y39" s="81">
        <v>100</v>
      </c>
    </row>
    <row r="40" spans="1:25" s="24" customFormat="1" ht="15" customHeight="1" x14ac:dyDescent="0.2">
      <c r="A40" s="22" t="s">
        <v>19</v>
      </c>
      <c r="B40" s="64" t="s">
        <v>52</v>
      </c>
      <c r="C40" s="49">
        <v>35378</v>
      </c>
      <c r="D40" s="40">
        <v>237</v>
      </c>
      <c r="E40" s="42">
        <v>0.69079999999999997</v>
      </c>
      <c r="F40" s="44">
        <v>703</v>
      </c>
      <c r="G40" s="42">
        <v>2.0491000000000001</v>
      </c>
      <c r="H40" s="44">
        <v>6980</v>
      </c>
      <c r="I40" s="42">
        <v>20.345700000000001</v>
      </c>
      <c r="J40" s="43">
        <v>11512</v>
      </c>
      <c r="K40" s="42">
        <v>33.555799999999998</v>
      </c>
      <c r="L40" s="43">
        <v>13984</v>
      </c>
      <c r="M40" s="42">
        <v>40.761400000000002</v>
      </c>
      <c r="N40" s="44">
        <v>15</v>
      </c>
      <c r="O40" s="42">
        <v>4.3700000000000003E-2</v>
      </c>
      <c r="P40" s="45">
        <v>876</v>
      </c>
      <c r="Q40" s="41">
        <v>2.5533999999999999</v>
      </c>
      <c r="R40" s="40">
        <v>11230</v>
      </c>
      <c r="S40" s="46">
        <v>31.742899999999999</v>
      </c>
      <c r="T40" s="47">
        <v>1071</v>
      </c>
      <c r="U40" s="41">
        <v>3.0273099999999999</v>
      </c>
      <c r="V40" s="47">
        <v>1711</v>
      </c>
      <c r="W40" s="41">
        <v>4.8362999999999996</v>
      </c>
      <c r="X40" s="25">
        <v>4916</v>
      </c>
      <c r="Y40" s="26">
        <v>99.897999999999996</v>
      </c>
    </row>
    <row r="41" spans="1:25" s="24" customFormat="1" ht="15" customHeight="1" x14ac:dyDescent="0.2">
      <c r="A41" s="22" t="s">
        <v>19</v>
      </c>
      <c r="B41" s="65" t="s">
        <v>53</v>
      </c>
      <c r="C41" s="63">
        <v>44970</v>
      </c>
      <c r="D41" s="71">
        <v>904</v>
      </c>
      <c r="E41" s="73">
        <v>2.0588000000000002</v>
      </c>
      <c r="F41" s="74">
        <v>350</v>
      </c>
      <c r="G41" s="73">
        <v>0.79710000000000003</v>
      </c>
      <c r="H41" s="74">
        <v>5873</v>
      </c>
      <c r="I41" s="73">
        <v>13.375400000000001</v>
      </c>
      <c r="J41" s="74">
        <v>19457</v>
      </c>
      <c r="K41" s="73">
        <v>44.312100000000001</v>
      </c>
      <c r="L41" s="75">
        <v>15382</v>
      </c>
      <c r="M41" s="73">
        <v>35.031500000000001</v>
      </c>
      <c r="N41" s="75">
        <v>35</v>
      </c>
      <c r="O41" s="73">
        <v>7.9699999999999993E-2</v>
      </c>
      <c r="P41" s="76">
        <v>1908</v>
      </c>
      <c r="Q41" s="69">
        <v>4.3453999999999997</v>
      </c>
      <c r="R41" s="71">
        <v>10710</v>
      </c>
      <c r="S41" s="70">
        <v>23.815899999999999</v>
      </c>
      <c r="T41" s="72">
        <v>1061</v>
      </c>
      <c r="U41" s="69">
        <v>2.3593500000000001</v>
      </c>
      <c r="V41" s="72">
        <v>2170</v>
      </c>
      <c r="W41" s="69">
        <v>4.8254000000000001</v>
      </c>
      <c r="X41" s="80">
        <v>2618</v>
      </c>
      <c r="Y41" s="81">
        <v>100</v>
      </c>
    </row>
    <row r="42" spans="1:25" s="24" customFormat="1" ht="15" customHeight="1" x14ac:dyDescent="0.2">
      <c r="A42" s="22" t="s">
        <v>19</v>
      </c>
      <c r="B42" s="64" t="s">
        <v>54</v>
      </c>
      <c r="C42" s="49">
        <v>1068</v>
      </c>
      <c r="D42" s="40">
        <v>249</v>
      </c>
      <c r="E42" s="42">
        <v>24.058</v>
      </c>
      <c r="F42" s="44">
        <v>8</v>
      </c>
      <c r="G42" s="42">
        <v>0.77290000000000003</v>
      </c>
      <c r="H42" s="44">
        <v>46</v>
      </c>
      <c r="I42" s="42">
        <v>4.4443999999999999</v>
      </c>
      <c r="J42" s="43">
        <v>97</v>
      </c>
      <c r="K42" s="42">
        <v>9.3719999999999999</v>
      </c>
      <c r="L42" s="43">
        <v>626</v>
      </c>
      <c r="M42" s="42">
        <v>60.4831</v>
      </c>
      <c r="N42" s="43">
        <v>5</v>
      </c>
      <c r="O42" s="42">
        <v>0.48309999999999997</v>
      </c>
      <c r="P42" s="45">
        <v>4</v>
      </c>
      <c r="Q42" s="41">
        <v>0.38650000000000001</v>
      </c>
      <c r="R42" s="40">
        <v>280</v>
      </c>
      <c r="S42" s="46">
        <v>26.217199999999998</v>
      </c>
      <c r="T42" s="47">
        <v>33</v>
      </c>
      <c r="U42" s="41">
        <v>3.08989</v>
      </c>
      <c r="V42" s="47">
        <v>45</v>
      </c>
      <c r="W42" s="41">
        <v>4.2134999999999998</v>
      </c>
      <c r="X42" s="25">
        <v>481</v>
      </c>
      <c r="Y42" s="26">
        <v>100</v>
      </c>
    </row>
    <row r="43" spans="1:25" s="24" customFormat="1" ht="15" customHeight="1" x14ac:dyDescent="0.2">
      <c r="A43" s="22" t="s">
        <v>19</v>
      </c>
      <c r="B43" s="65" t="s">
        <v>55</v>
      </c>
      <c r="C43" s="63">
        <v>47416</v>
      </c>
      <c r="D43" s="72">
        <v>56</v>
      </c>
      <c r="E43" s="73">
        <v>0.12130000000000001</v>
      </c>
      <c r="F43" s="74">
        <v>293</v>
      </c>
      <c r="G43" s="73">
        <v>0.63470000000000004</v>
      </c>
      <c r="H43" s="75">
        <v>2422</v>
      </c>
      <c r="I43" s="73">
        <v>5.2465999999999999</v>
      </c>
      <c r="J43" s="74">
        <v>17017</v>
      </c>
      <c r="K43" s="73">
        <v>36.862900000000003</v>
      </c>
      <c r="L43" s="74">
        <v>23454</v>
      </c>
      <c r="M43" s="73">
        <v>50.806899999999999</v>
      </c>
      <c r="N43" s="74">
        <v>29</v>
      </c>
      <c r="O43" s="73">
        <v>6.2799999999999995E-2</v>
      </c>
      <c r="P43" s="76">
        <v>2892</v>
      </c>
      <c r="Q43" s="69">
        <v>6.2648000000000001</v>
      </c>
      <c r="R43" s="71">
        <v>13275</v>
      </c>
      <c r="S43" s="70">
        <v>27.9969</v>
      </c>
      <c r="T43" s="71">
        <v>1253</v>
      </c>
      <c r="U43" s="69">
        <v>2.6425700000000001</v>
      </c>
      <c r="V43" s="71">
        <v>1274</v>
      </c>
      <c r="W43" s="69">
        <v>2.6869000000000001</v>
      </c>
      <c r="X43" s="80">
        <v>3631</v>
      </c>
      <c r="Y43" s="81">
        <v>100</v>
      </c>
    </row>
    <row r="44" spans="1:25" s="24" customFormat="1" ht="15" customHeight="1" x14ac:dyDescent="0.2">
      <c r="A44" s="22" t="s">
        <v>19</v>
      </c>
      <c r="B44" s="64" t="s">
        <v>56</v>
      </c>
      <c r="C44" s="39">
        <v>17005</v>
      </c>
      <c r="D44" s="40">
        <v>2177</v>
      </c>
      <c r="E44" s="42">
        <v>12.9552</v>
      </c>
      <c r="F44" s="43">
        <v>100</v>
      </c>
      <c r="G44" s="42">
        <v>0.59509999999999996</v>
      </c>
      <c r="H44" s="44">
        <v>2395</v>
      </c>
      <c r="I44" s="42">
        <v>14.252599999999999</v>
      </c>
      <c r="J44" s="44">
        <v>3501</v>
      </c>
      <c r="K44" s="42">
        <v>20.834299999999999</v>
      </c>
      <c r="L44" s="44">
        <v>7501</v>
      </c>
      <c r="M44" s="42">
        <v>44.638199999999998</v>
      </c>
      <c r="N44" s="43">
        <v>51</v>
      </c>
      <c r="O44" s="42">
        <v>0.30349999999999999</v>
      </c>
      <c r="P44" s="48">
        <v>1079</v>
      </c>
      <c r="Q44" s="41">
        <v>6.4211</v>
      </c>
      <c r="R44" s="47">
        <v>4739</v>
      </c>
      <c r="S44" s="46">
        <v>27.868300000000001</v>
      </c>
      <c r="T44" s="47">
        <v>201</v>
      </c>
      <c r="U44" s="41">
        <v>1.18201</v>
      </c>
      <c r="V44" s="47">
        <v>1061</v>
      </c>
      <c r="W44" s="41">
        <v>6.2393000000000001</v>
      </c>
      <c r="X44" s="25">
        <v>1815</v>
      </c>
      <c r="Y44" s="26">
        <v>100</v>
      </c>
    </row>
    <row r="45" spans="1:25" s="24" customFormat="1" ht="15" customHeight="1" x14ac:dyDescent="0.2">
      <c r="A45" s="22" t="s">
        <v>19</v>
      </c>
      <c r="B45" s="65" t="s">
        <v>57</v>
      </c>
      <c r="C45" s="63">
        <v>10553</v>
      </c>
      <c r="D45" s="71">
        <v>254</v>
      </c>
      <c r="E45" s="73">
        <v>2.46</v>
      </c>
      <c r="F45" s="74">
        <v>149</v>
      </c>
      <c r="G45" s="73">
        <v>1.4431</v>
      </c>
      <c r="H45" s="75">
        <v>2508</v>
      </c>
      <c r="I45" s="73">
        <v>24.290600000000001</v>
      </c>
      <c r="J45" s="74">
        <v>466</v>
      </c>
      <c r="K45" s="73">
        <v>4.5133000000000001</v>
      </c>
      <c r="L45" s="75">
        <v>6265</v>
      </c>
      <c r="M45" s="73">
        <v>60.677999999999997</v>
      </c>
      <c r="N45" s="74">
        <v>89</v>
      </c>
      <c r="O45" s="73">
        <v>0.86199999999999999</v>
      </c>
      <c r="P45" s="76">
        <v>594</v>
      </c>
      <c r="Q45" s="69">
        <v>5.7530000000000001</v>
      </c>
      <c r="R45" s="71">
        <v>2840</v>
      </c>
      <c r="S45" s="70">
        <v>26.911799999999999</v>
      </c>
      <c r="T45" s="72">
        <v>228</v>
      </c>
      <c r="U45" s="69">
        <v>2.16052</v>
      </c>
      <c r="V45" s="72">
        <v>793</v>
      </c>
      <c r="W45" s="69">
        <v>7.5145</v>
      </c>
      <c r="X45" s="80">
        <v>1283</v>
      </c>
      <c r="Y45" s="81">
        <v>100</v>
      </c>
    </row>
    <row r="46" spans="1:25" s="24" customFormat="1" ht="15" customHeight="1" x14ac:dyDescent="0.2">
      <c r="A46" s="22" t="s">
        <v>19</v>
      </c>
      <c r="B46" s="64" t="s">
        <v>58</v>
      </c>
      <c r="C46" s="39">
        <v>38631</v>
      </c>
      <c r="D46" s="40">
        <v>68</v>
      </c>
      <c r="E46" s="42">
        <v>0.1787</v>
      </c>
      <c r="F46" s="44">
        <v>395</v>
      </c>
      <c r="G46" s="42">
        <v>1.038</v>
      </c>
      <c r="H46" s="44">
        <v>5784</v>
      </c>
      <c r="I46" s="42">
        <v>15.1999</v>
      </c>
      <c r="J46" s="44">
        <v>14308</v>
      </c>
      <c r="K46" s="42">
        <v>37.600200000000001</v>
      </c>
      <c r="L46" s="43">
        <v>15885</v>
      </c>
      <c r="M46" s="42">
        <v>41.744399999999999</v>
      </c>
      <c r="N46" s="43">
        <v>10</v>
      </c>
      <c r="O46" s="42">
        <v>2.63E-2</v>
      </c>
      <c r="P46" s="48">
        <v>1603</v>
      </c>
      <c r="Q46" s="41">
        <v>4.2125000000000004</v>
      </c>
      <c r="R46" s="40">
        <v>11579</v>
      </c>
      <c r="S46" s="46">
        <v>29.973299999999998</v>
      </c>
      <c r="T46" s="40">
        <v>578</v>
      </c>
      <c r="U46" s="41">
        <v>1.49621</v>
      </c>
      <c r="V46" s="40">
        <v>1555</v>
      </c>
      <c r="W46" s="41">
        <v>4.0252999999999997</v>
      </c>
      <c r="X46" s="25">
        <v>3027</v>
      </c>
      <c r="Y46" s="26">
        <v>100</v>
      </c>
    </row>
    <row r="47" spans="1:25" s="24" customFormat="1" ht="15" customHeight="1" x14ac:dyDescent="0.2">
      <c r="A47" s="22" t="s">
        <v>19</v>
      </c>
      <c r="B47" s="65" t="s">
        <v>59</v>
      </c>
      <c r="C47" s="66">
        <v>2743</v>
      </c>
      <c r="D47" s="72">
        <v>34</v>
      </c>
      <c r="E47" s="73">
        <v>1.2715000000000001</v>
      </c>
      <c r="F47" s="75">
        <v>43</v>
      </c>
      <c r="G47" s="73">
        <v>1.6081000000000001</v>
      </c>
      <c r="H47" s="75">
        <v>886</v>
      </c>
      <c r="I47" s="73">
        <v>33.133899999999997</v>
      </c>
      <c r="J47" s="75">
        <v>393</v>
      </c>
      <c r="K47" s="73">
        <v>14.697100000000001</v>
      </c>
      <c r="L47" s="75">
        <v>1173</v>
      </c>
      <c r="M47" s="73">
        <v>43.866900000000001</v>
      </c>
      <c r="N47" s="74">
        <v>0</v>
      </c>
      <c r="O47" s="73">
        <v>0</v>
      </c>
      <c r="P47" s="76">
        <v>145</v>
      </c>
      <c r="Q47" s="69">
        <v>5.4226000000000001</v>
      </c>
      <c r="R47" s="72">
        <v>705</v>
      </c>
      <c r="S47" s="70">
        <v>25.701799999999999</v>
      </c>
      <c r="T47" s="71">
        <v>69</v>
      </c>
      <c r="U47" s="69">
        <v>2.5154899999999998</v>
      </c>
      <c r="V47" s="71">
        <v>260</v>
      </c>
      <c r="W47" s="69">
        <v>9.4786999999999999</v>
      </c>
      <c r="X47" s="80">
        <v>308</v>
      </c>
      <c r="Y47" s="81">
        <v>100</v>
      </c>
    </row>
    <row r="48" spans="1:25" s="24" customFormat="1" ht="15" customHeight="1" x14ac:dyDescent="0.2">
      <c r="A48" s="22" t="s">
        <v>19</v>
      </c>
      <c r="B48" s="64" t="s">
        <v>60</v>
      </c>
      <c r="C48" s="39">
        <v>27006</v>
      </c>
      <c r="D48" s="47">
        <v>79</v>
      </c>
      <c r="E48" s="42">
        <v>0.29920000000000002</v>
      </c>
      <c r="F48" s="44">
        <v>109</v>
      </c>
      <c r="G48" s="42">
        <v>0.41289999999999999</v>
      </c>
      <c r="H48" s="43">
        <v>1524</v>
      </c>
      <c r="I48" s="42">
        <v>5.7725</v>
      </c>
      <c r="J48" s="44">
        <v>14158</v>
      </c>
      <c r="K48" s="42">
        <v>53.626800000000003</v>
      </c>
      <c r="L48" s="44">
        <v>9667</v>
      </c>
      <c r="M48" s="42">
        <v>36.616</v>
      </c>
      <c r="N48" s="43">
        <v>21</v>
      </c>
      <c r="O48" s="42">
        <v>7.9500000000000001E-2</v>
      </c>
      <c r="P48" s="48">
        <v>843</v>
      </c>
      <c r="Q48" s="41">
        <v>3.1930999999999998</v>
      </c>
      <c r="R48" s="47">
        <v>5904</v>
      </c>
      <c r="S48" s="46">
        <v>21.861799999999999</v>
      </c>
      <c r="T48" s="47">
        <v>605</v>
      </c>
      <c r="U48" s="41">
        <v>2.24024</v>
      </c>
      <c r="V48" s="47">
        <v>1092</v>
      </c>
      <c r="W48" s="41">
        <v>4.0434999999999999</v>
      </c>
      <c r="X48" s="25">
        <v>1236</v>
      </c>
      <c r="Y48" s="26">
        <v>99.918999999999997</v>
      </c>
    </row>
    <row r="49" spans="1:25" s="24" customFormat="1" ht="15" customHeight="1" x14ac:dyDescent="0.2">
      <c r="A49" s="22" t="s">
        <v>19</v>
      </c>
      <c r="B49" s="65" t="s">
        <v>61</v>
      </c>
      <c r="C49" s="66">
        <v>1556</v>
      </c>
      <c r="D49" s="72">
        <v>463</v>
      </c>
      <c r="E49" s="73">
        <v>30.1236</v>
      </c>
      <c r="F49" s="74">
        <v>13</v>
      </c>
      <c r="G49" s="73">
        <v>0.8458</v>
      </c>
      <c r="H49" s="74">
        <v>83</v>
      </c>
      <c r="I49" s="73">
        <v>5.4001000000000001</v>
      </c>
      <c r="J49" s="74">
        <v>102</v>
      </c>
      <c r="K49" s="73">
        <v>6.6363000000000003</v>
      </c>
      <c r="L49" s="75">
        <v>808</v>
      </c>
      <c r="M49" s="73">
        <v>52.569899999999997</v>
      </c>
      <c r="N49" s="75">
        <v>1</v>
      </c>
      <c r="O49" s="73">
        <v>6.5100000000000005E-2</v>
      </c>
      <c r="P49" s="76">
        <v>67</v>
      </c>
      <c r="Q49" s="69">
        <v>4.3590999999999998</v>
      </c>
      <c r="R49" s="71">
        <v>400</v>
      </c>
      <c r="S49" s="70">
        <v>25.706900000000001</v>
      </c>
      <c r="T49" s="71">
        <v>19</v>
      </c>
      <c r="U49" s="69">
        <v>1.2210799999999999</v>
      </c>
      <c r="V49" s="71">
        <v>42</v>
      </c>
      <c r="W49" s="69">
        <v>2.6991999999999998</v>
      </c>
      <c r="X49" s="80">
        <v>688</v>
      </c>
      <c r="Y49" s="81">
        <v>100</v>
      </c>
    </row>
    <row r="50" spans="1:25" s="24" customFormat="1" ht="15" customHeight="1" x14ac:dyDescent="0.2">
      <c r="A50" s="22" t="s">
        <v>19</v>
      </c>
      <c r="B50" s="64" t="s">
        <v>62</v>
      </c>
      <c r="C50" s="39">
        <v>34946</v>
      </c>
      <c r="D50" s="40">
        <v>51</v>
      </c>
      <c r="E50" s="42">
        <v>0.1487</v>
      </c>
      <c r="F50" s="44">
        <v>171</v>
      </c>
      <c r="G50" s="42">
        <v>0.4985</v>
      </c>
      <c r="H50" s="43">
        <v>2074</v>
      </c>
      <c r="I50" s="42">
        <v>6.0462999999999996</v>
      </c>
      <c r="J50" s="44">
        <v>19687</v>
      </c>
      <c r="K50" s="42">
        <v>57.3932</v>
      </c>
      <c r="L50" s="44">
        <v>11712</v>
      </c>
      <c r="M50" s="42">
        <v>34.143799999999999</v>
      </c>
      <c r="N50" s="43">
        <v>14</v>
      </c>
      <c r="O50" s="42">
        <v>4.0800000000000003E-2</v>
      </c>
      <c r="P50" s="48">
        <v>593</v>
      </c>
      <c r="Q50" s="41">
        <v>1.7287999999999999</v>
      </c>
      <c r="R50" s="40">
        <v>6908</v>
      </c>
      <c r="S50" s="46">
        <v>19.767600000000002</v>
      </c>
      <c r="T50" s="40">
        <v>644</v>
      </c>
      <c r="U50" s="41">
        <v>1.84284</v>
      </c>
      <c r="V50" s="40">
        <v>1018</v>
      </c>
      <c r="W50" s="41">
        <v>2.9131</v>
      </c>
      <c r="X50" s="25">
        <v>1818</v>
      </c>
      <c r="Y50" s="26">
        <v>100</v>
      </c>
    </row>
    <row r="51" spans="1:25" s="24" customFormat="1" ht="15" customHeight="1" x14ac:dyDescent="0.2">
      <c r="A51" s="22" t="s">
        <v>19</v>
      </c>
      <c r="B51" s="65" t="s">
        <v>63</v>
      </c>
      <c r="C51" s="63">
        <v>108373</v>
      </c>
      <c r="D51" s="72">
        <v>311</v>
      </c>
      <c r="E51" s="73">
        <v>0.3075</v>
      </c>
      <c r="F51" s="75">
        <v>935</v>
      </c>
      <c r="G51" s="73">
        <v>0.92459999999999998</v>
      </c>
      <c r="H51" s="74">
        <v>51219</v>
      </c>
      <c r="I51" s="73">
        <v>50.648699999999998</v>
      </c>
      <c r="J51" s="74">
        <v>29240</v>
      </c>
      <c r="K51" s="73">
        <v>28.914400000000001</v>
      </c>
      <c r="L51" s="74">
        <v>17410</v>
      </c>
      <c r="M51" s="73">
        <v>17.216100000000001</v>
      </c>
      <c r="N51" s="75">
        <v>108</v>
      </c>
      <c r="O51" s="73">
        <v>0.10680000000000001</v>
      </c>
      <c r="P51" s="76">
        <v>1903</v>
      </c>
      <c r="Q51" s="69">
        <v>1.8817999999999999</v>
      </c>
      <c r="R51" s="72">
        <v>20385</v>
      </c>
      <c r="S51" s="70">
        <v>18.809999999999999</v>
      </c>
      <c r="T51" s="72">
        <v>7247</v>
      </c>
      <c r="U51" s="69">
        <v>6.6870900000000004</v>
      </c>
      <c r="V51" s="72">
        <v>15819</v>
      </c>
      <c r="W51" s="69">
        <v>14.5968</v>
      </c>
      <c r="X51" s="80">
        <v>8616</v>
      </c>
      <c r="Y51" s="81">
        <v>100</v>
      </c>
    </row>
    <row r="52" spans="1:25" s="24" customFormat="1" ht="15" customHeight="1" x14ac:dyDescent="0.2">
      <c r="A52" s="22" t="s">
        <v>19</v>
      </c>
      <c r="B52" s="64" t="s">
        <v>64</v>
      </c>
      <c r="C52" s="39">
        <v>4942</v>
      </c>
      <c r="D52" s="47">
        <v>101</v>
      </c>
      <c r="E52" s="42">
        <v>2.0663</v>
      </c>
      <c r="F52" s="44">
        <v>44</v>
      </c>
      <c r="G52" s="42">
        <v>0.9002</v>
      </c>
      <c r="H52" s="43">
        <v>1315</v>
      </c>
      <c r="I52" s="42">
        <v>26.9026</v>
      </c>
      <c r="J52" s="43">
        <v>200</v>
      </c>
      <c r="K52" s="42">
        <v>4.0917000000000003</v>
      </c>
      <c r="L52" s="44">
        <v>3017</v>
      </c>
      <c r="M52" s="42">
        <v>61.7226</v>
      </c>
      <c r="N52" s="43">
        <v>99</v>
      </c>
      <c r="O52" s="42">
        <v>2.0253999999999999</v>
      </c>
      <c r="P52" s="45">
        <v>112</v>
      </c>
      <c r="Q52" s="41">
        <v>2.2913000000000001</v>
      </c>
      <c r="R52" s="40">
        <v>1247</v>
      </c>
      <c r="S52" s="46">
        <v>25.232700000000001</v>
      </c>
      <c r="T52" s="40">
        <v>54</v>
      </c>
      <c r="U52" s="41">
        <v>1.0926800000000001</v>
      </c>
      <c r="V52" s="40">
        <v>537</v>
      </c>
      <c r="W52" s="41">
        <v>10.866</v>
      </c>
      <c r="X52" s="25">
        <v>1009</v>
      </c>
      <c r="Y52" s="26">
        <v>100</v>
      </c>
    </row>
    <row r="53" spans="1:25" s="24" customFormat="1" ht="15" customHeight="1" x14ac:dyDescent="0.2">
      <c r="A53" s="22" t="s">
        <v>19</v>
      </c>
      <c r="B53" s="65" t="s">
        <v>65</v>
      </c>
      <c r="C53" s="66">
        <v>1180</v>
      </c>
      <c r="D53" s="71">
        <v>11</v>
      </c>
      <c r="E53" s="73">
        <v>1.0073000000000001</v>
      </c>
      <c r="F53" s="74">
        <v>10</v>
      </c>
      <c r="G53" s="73">
        <v>0.91579999999999995</v>
      </c>
      <c r="H53" s="75">
        <v>25</v>
      </c>
      <c r="I53" s="73">
        <v>2.2894000000000001</v>
      </c>
      <c r="J53" s="74">
        <v>46</v>
      </c>
      <c r="K53" s="73">
        <v>4.2125000000000004</v>
      </c>
      <c r="L53" s="75">
        <v>984</v>
      </c>
      <c r="M53" s="73">
        <v>90.109899999999996</v>
      </c>
      <c r="N53" s="75">
        <v>0</v>
      </c>
      <c r="O53" s="73">
        <v>0</v>
      </c>
      <c r="P53" s="76">
        <v>16</v>
      </c>
      <c r="Q53" s="69">
        <v>1.4652000000000001</v>
      </c>
      <c r="R53" s="72">
        <v>355</v>
      </c>
      <c r="S53" s="70">
        <v>30.084700000000002</v>
      </c>
      <c r="T53" s="71">
        <v>88</v>
      </c>
      <c r="U53" s="69">
        <v>7.45763</v>
      </c>
      <c r="V53" s="71">
        <v>20</v>
      </c>
      <c r="W53" s="69">
        <v>1.6949000000000001</v>
      </c>
      <c r="X53" s="80">
        <v>306</v>
      </c>
      <c r="Y53" s="81">
        <v>100</v>
      </c>
    </row>
    <row r="54" spans="1:25" s="24" customFormat="1" ht="15" customHeight="1" x14ac:dyDescent="0.2">
      <c r="A54" s="22" t="s">
        <v>19</v>
      </c>
      <c r="B54" s="64" t="s">
        <v>66</v>
      </c>
      <c r="C54" s="39">
        <v>29583</v>
      </c>
      <c r="D54" s="47">
        <v>92</v>
      </c>
      <c r="E54" s="42">
        <v>0.31890000000000002</v>
      </c>
      <c r="F54" s="44">
        <v>389</v>
      </c>
      <c r="G54" s="78">
        <v>1.3484</v>
      </c>
      <c r="H54" s="43">
        <v>3163</v>
      </c>
      <c r="I54" s="78">
        <v>10.9636</v>
      </c>
      <c r="J54" s="44">
        <v>13326</v>
      </c>
      <c r="K54" s="42">
        <v>46.190600000000003</v>
      </c>
      <c r="L54" s="44">
        <v>10506</v>
      </c>
      <c r="M54" s="42">
        <v>36.415900000000001</v>
      </c>
      <c r="N54" s="44">
        <v>36</v>
      </c>
      <c r="O54" s="42">
        <v>0.12479999999999999</v>
      </c>
      <c r="P54" s="48">
        <v>1338</v>
      </c>
      <c r="Q54" s="41">
        <v>4.6378000000000004</v>
      </c>
      <c r="R54" s="47">
        <v>7293</v>
      </c>
      <c r="S54" s="46">
        <v>24.652699999999999</v>
      </c>
      <c r="T54" s="40">
        <v>733</v>
      </c>
      <c r="U54" s="41">
        <v>2.47777</v>
      </c>
      <c r="V54" s="40">
        <v>1872</v>
      </c>
      <c r="W54" s="41">
        <v>6.3280000000000003</v>
      </c>
      <c r="X54" s="25">
        <v>1971</v>
      </c>
      <c r="Y54" s="26">
        <v>100</v>
      </c>
    </row>
    <row r="55" spans="1:25" s="24" customFormat="1" ht="15" customHeight="1" x14ac:dyDescent="0.2">
      <c r="A55" s="22" t="s">
        <v>19</v>
      </c>
      <c r="B55" s="65" t="s">
        <v>67</v>
      </c>
      <c r="C55" s="63">
        <v>21079</v>
      </c>
      <c r="D55" s="72">
        <v>448</v>
      </c>
      <c r="E55" s="73">
        <v>2.2222</v>
      </c>
      <c r="F55" s="74">
        <v>544</v>
      </c>
      <c r="G55" s="73">
        <v>2.6983999999999999</v>
      </c>
      <c r="H55" s="75">
        <v>5191</v>
      </c>
      <c r="I55" s="73">
        <v>25.748999999999999</v>
      </c>
      <c r="J55" s="75">
        <v>1843</v>
      </c>
      <c r="K55" s="73">
        <v>9.1418999999999997</v>
      </c>
      <c r="L55" s="74">
        <v>10107</v>
      </c>
      <c r="M55" s="73">
        <v>50.133899999999997</v>
      </c>
      <c r="N55" s="74">
        <v>311</v>
      </c>
      <c r="O55" s="73">
        <v>1.5427</v>
      </c>
      <c r="P55" s="77">
        <v>1716</v>
      </c>
      <c r="Q55" s="69">
        <v>8.5119000000000007</v>
      </c>
      <c r="R55" s="71">
        <v>6282</v>
      </c>
      <c r="S55" s="70">
        <v>29.802199999999999</v>
      </c>
      <c r="T55" s="72">
        <v>919</v>
      </c>
      <c r="U55" s="69">
        <v>4.3597900000000003</v>
      </c>
      <c r="V55" s="72">
        <v>2369</v>
      </c>
      <c r="W55" s="69">
        <v>11.2387</v>
      </c>
      <c r="X55" s="80">
        <v>2305</v>
      </c>
      <c r="Y55" s="81">
        <v>100</v>
      </c>
    </row>
    <row r="56" spans="1:25" s="24" customFormat="1" ht="15" customHeight="1" x14ac:dyDescent="0.2">
      <c r="A56" s="22" t="s">
        <v>19</v>
      </c>
      <c r="B56" s="64" t="s">
        <v>68</v>
      </c>
      <c r="C56" s="39">
        <v>9521</v>
      </c>
      <c r="D56" s="40">
        <v>7</v>
      </c>
      <c r="E56" s="42">
        <v>7.51E-2</v>
      </c>
      <c r="F56" s="44">
        <v>13</v>
      </c>
      <c r="G56" s="42">
        <v>0.1394</v>
      </c>
      <c r="H56" s="44">
        <v>79</v>
      </c>
      <c r="I56" s="42">
        <v>0.84719999999999995</v>
      </c>
      <c r="J56" s="43">
        <v>746</v>
      </c>
      <c r="K56" s="42">
        <v>8</v>
      </c>
      <c r="L56" s="44">
        <v>8249</v>
      </c>
      <c r="M56" s="42">
        <v>88.461100000000002</v>
      </c>
      <c r="N56" s="43">
        <v>1</v>
      </c>
      <c r="O56" s="42">
        <v>1.0699999999999999E-2</v>
      </c>
      <c r="P56" s="45">
        <v>230</v>
      </c>
      <c r="Q56" s="41">
        <v>2.4664999999999999</v>
      </c>
      <c r="R56" s="47">
        <v>2261</v>
      </c>
      <c r="S56" s="46">
        <v>23.747499999999999</v>
      </c>
      <c r="T56" s="47">
        <v>196</v>
      </c>
      <c r="U56" s="41">
        <v>2.0586099999999998</v>
      </c>
      <c r="V56" s="47">
        <v>35</v>
      </c>
      <c r="W56" s="41">
        <v>0.36759999999999998</v>
      </c>
      <c r="X56" s="25">
        <v>720</v>
      </c>
      <c r="Y56" s="26">
        <v>100</v>
      </c>
    </row>
    <row r="57" spans="1:25" s="24" customFormat="1" ht="15" customHeight="1" x14ac:dyDescent="0.2">
      <c r="A57" s="22" t="s">
        <v>19</v>
      </c>
      <c r="B57" s="65" t="s">
        <v>69</v>
      </c>
      <c r="C57" s="63">
        <v>14757</v>
      </c>
      <c r="D57" s="72">
        <v>317</v>
      </c>
      <c r="E57" s="73">
        <v>2.1659000000000002</v>
      </c>
      <c r="F57" s="75">
        <v>194</v>
      </c>
      <c r="G57" s="73">
        <v>1.3254999999999999</v>
      </c>
      <c r="H57" s="74">
        <v>1859</v>
      </c>
      <c r="I57" s="73">
        <v>12.701599999999999</v>
      </c>
      <c r="J57" s="74">
        <v>4725</v>
      </c>
      <c r="K57" s="73">
        <v>32.2834</v>
      </c>
      <c r="L57" s="74">
        <v>6929</v>
      </c>
      <c r="M57" s="73">
        <v>47.342199999999998</v>
      </c>
      <c r="N57" s="74">
        <v>8</v>
      </c>
      <c r="O57" s="73">
        <v>5.4699999999999999E-2</v>
      </c>
      <c r="P57" s="77">
        <v>604</v>
      </c>
      <c r="Q57" s="69">
        <v>4.1268000000000002</v>
      </c>
      <c r="R57" s="71">
        <v>4962</v>
      </c>
      <c r="S57" s="70">
        <v>33.624699999999997</v>
      </c>
      <c r="T57" s="71">
        <v>121</v>
      </c>
      <c r="U57" s="69">
        <v>0.81994999999999996</v>
      </c>
      <c r="V57" s="71">
        <v>738</v>
      </c>
      <c r="W57" s="69">
        <v>5.0010000000000003</v>
      </c>
      <c r="X57" s="80">
        <v>2232</v>
      </c>
      <c r="Y57" s="81">
        <v>100</v>
      </c>
    </row>
    <row r="58" spans="1:25" s="24" customFormat="1" ht="15" customHeight="1" thickBot="1" x14ac:dyDescent="0.25">
      <c r="A58" s="22" t="s">
        <v>19</v>
      </c>
      <c r="B58" s="67" t="s">
        <v>70</v>
      </c>
      <c r="C58" s="50">
        <v>1414</v>
      </c>
      <c r="D58" s="53">
        <v>119</v>
      </c>
      <c r="E58" s="54">
        <v>8.5</v>
      </c>
      <c r="F58" s="55">
        <v>8</v>
      </c>
      <c r="G58" s="54">
        <v>0.57140000000000002</v>
      </c>
      <c r="H58" s="56">
        <v>230</v>
      </c>
      <c r="I58" s="54">
        <v>16.428599999999999</v>
      </c>
      <c r="J58" s="55">
        <v>29</v>
      </c>
      <c r="K58" s="54">
        <v>2.0714000000000001</v>
      </c>
      <c r="L58" s="55">
        <v>973</v>
      </c>
      <c r="M58" s="54">
        <v>69.5</v>
      </c>
      <c r="N58" s="55">
        <v>1</v>
      </c>
      <c r="O58" s="54">
        <v>7.1400000000000005E-2</v>
      </c>
      <c r="P58" s="79">
        <v>40</v>
      </c>
      <c r="Q58" s="52">
        <v>2.8571</v>
      </c>
      <c r="R58" s="51">
        <v>389</v>
      </c>
      <c r="S58" s="57">
        <v>27.5106</v>
      </c>
      <c r="T58" s="51">
        <v>14</v>
      </c>
      <c r="U58" s="52">
        <v>0.99009999999999998</v>
      </c>
      <c r="V58" s="51">
        <v>34</v>
      </c>
      <c r="W58" s="52">
        <v>2.4045000000000001</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male students with and without disabilities who received ", LOWER(A7), ", ",D68," (",TEXT(U7,"0.0"),"%) were served solely under Section 504 and ", F68," (",TEXT(S7,"0.0"),"%) were served under IDEA.")</f>
        <v>NOTE: Table reads (for US Totals):  Of all 1,081,743 public school male students with and without disabilities who received only one out-of-school suspension, 31,564 (2.9%) were served solely under Section 504 and 256,955 (23.8%)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male students without and with disabilities served under IDEA who received ",LOWER(A7), ", ",TEXT(D7,"#,##0")," (",TEXT(E7,"0.0"),"%) were American Indian or Alaska Native.")</f>
        <v xml:space="preserve">            Table reads (for US Race/Ethnicity):  Of all 1,050,179 public school male students without and with disabilities served under IDEA who received only one out-of-school suspension, 14,263 (1.4%)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4" t="s">
        <v>74</v>
      </c>
      <c r="C65" s="84"/>
      <c r="D65" s="84"/>
      <c r="E65" s="84"/>
      <c r="F65" s="84"/>
      <c r="G65" s="84"/>
      <c r="H65" s="84"/>
      <c r="I65" s="84"/>
      <c r="J65" s="84"/>
      <c r="K65" s="84"/>
      <c r="L65" s="84"/>
      <c r="M65" s="84"/>
      <c r="N65" s="84"/>
      <c r="O65" s="84"/>
      <c r="P65" s="84"/>
      <c r="Q65" s="84"/>
      <c r="R65" s="84"/>
      <c r="S65" s="84"/>
      <c r="T65" s="84"/>
      <c r="U65" s="84"/>
      <c r="V65" s="84"/>
      <c r="W65" s="84"/>
      <c r="X65" s="30"/>
      <c r="Y65" s="30"/>
    </row>
    <row r="66" spans="1:26" s="35" customFormat="1" ht="14.1" customHeight="1" x14ac:dyDescent="0.2">
      <c r="A66" s="38"/>
      <c r="B66" s="84" t="s">
        <v>75</v>
      </c>
      <c r="C66" s="84"/>
      <c r="D66" s="84"/>
      <c r="E66" s="84"/>
      <c r="F66" s="84"/>
      <c r="G66" s="84"/>
      <c r="H66" s="84"/>
      <c r="I66" s="84"/>
      <c r="J66" s="84"/>
      <c r="K66" s="84"/>
      <c r="L66" s="84"/>
      <c r="M66" s="84"/>
      <c r="N66" s="84"/>
      <c r="O66" s="84"/>
      <c r="P66" s="84"/>
      <c r="Q66" s="84"/>
      <c r="R66" s="84"/>
      <c r="S66" s="84"/>
      <c r="T66" s="84"/>
      <c r="U66" s="84"/>
      <c r="V66" s="84"/>
      <c r="W66" s="84"/>
      <c r="X66" s="34"/>
      <c r="Y66" s="33"/>
    </row>
    <row r="67" spans="1:26" ht="15" customHeight="1" x14ac:dyDescent="0.2"/>
    <row r="68" spans="1:26" x14ac:dyDescent="0.2">
      <c r="B68" s="58"/>
      <c r="C68" s="59" t="str">
        <f>IF(ISTEXT(C7),LEFT(C7,3),TEXT(C7,"#,##0"))</f>
        <v>1,081,743</v>
      </c>
      <c r="D68" s="59" t="str">
        <f>IF(ISTEXT(T7),LEFT(T7,3),TEXT(T7,"#,##0"))</f>
        <v>31,564</v>
      </c>
      <c r="E68" s="59"/>
      <c r="F68" s="59" t="str">
        <f>IF(ISTEXT(R7),LEFT(R7,3),TEXT(R7,"#,##0"))</f>
        <v>256,955</v>
      </c>
      <c r="G68" s="59"/>
      <c r="H68" s="59" t="str">
        <f>IF(ISTEXT(D7),LEFT(D7,3),TEXT(D7,"#,##0"))</f>
        <v>14,263</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B8:Y58">
    <sortCondition ref="B8:B58"/>
  </sortState>
  <mergeCells count="16">
    <mergeCell ref="B2:W2"/>
    <mergeCell ref="B4:B5"/>
    <mergeCell ref="C4:C5"/>
    <mergeCell ref="T4:U5"/>
    <mergeCell ref="R4:S5"/>
    <mergeCell ref="D4:Q4"/>
    <mergeCell ref="V4:W5"/>
    <mergeCell ref="X4:X5"/>
    <mergeCell ref="Y4:Y5"/>
    <mergeCell ref="D5:E5"/>
    <mergeCell ref="F5:G5"/>
    <mergeCell ref="H5:I5"/>
    <mergeCell ref="J5:K5"/>
    <mergeCell ref="L5:M5"/>
    <mergeCell ref="N5:O5"/>
    <mergeCell ref="P5:Q5"/>
  </mergeCells>
  <pageMargins left="0.7" right="0.7" top="0.75" bottom="0.75" header="0.3" footer="0.3"/>
  <pageSetup scale="2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42578125" style="36" customWidth="1"/>
    <col min="2" max="2" width="19.28515625" style="6" customWidth="1"/>
    <col min="3" max="21" width="12.85546875" style="6" customWidth="1"/>
    <col min="22" max="22" width="12.85546875" style="5" customWidth="1"/>
    <col min="23" max="23" width="12.85546875" style="37" customWidth="1"/>
    <col min="24" max="25" width="12.855468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8" t="str">
        <f>CONCATENATE("Number and percentage of public school female students with and without disabilities receiving ",LOWER(A7), " by race/ethnicity, disability status, and English proficiency, by state: School Year 2015-16")</f>
        <v>Number and percentage of public school female students with and without disabilities receiving only one out-of-school suspension by race/ethnicity, disability status, and English proficiency, by state: School Year 2015-16</v>
      </c>
      <c r="C2" s="98"/>
      <c r="D2" s="98"/>
      <c r="E2" s="98"/>
      <c r="F2" s="98"/>
      <c r="G2" s="98"/>
      <c r="H2" s="98"/>
      <c r="I2" s="98"/>
      <c r="J2" s="98"/>
      <c r="K2" s="98"/>
      <c r="L2" s="98"/>
      <c r="M2" s="98"/>
      <c r="N2" s="98"/>
      <c r="O2" s="98"/>
      <c r="P2" s="98"/>
      <c r="Q2" s="98"/>
      <c r="R2" s="98"/>
      <c r="S2" s="98"/>
      <c r="T2" s="98"/>
      <c r="U2" s="98"/>
      <c r="V2" s="98"/>
      <c r="W2" s="98"/>
    </row>
    <row r="3" spans="1:25" s="6" customFormat="1" ht="15" customHeight="1" thickBot="1" x14ac:dyDescent="0.3">
      <c r="A3" s="82">
        <f>C7-T7</f>
        <v>484485</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99" t="s">
        <v>0</v>
      </c>
      <c r="C4" s="101" t="s">
        <v>1</v>
      </c>
      <c r="D4" s="103" t="s">
        <v>87</v>
      </c>
      <c r="E4" s="104"/>
      <c r="F4" s="104"/>
      <c r="G4" s="104"/>
      <c r="H4" s="104"/>
      <c r="I4" s="104"/>
      <c r="J4" s="104"/>
      <c r="K4" s="104"/>
      <c r="L4" s="104"/>
      <c r="M4" s="104"/>
      <c r="N4" s="104"/>
      <c r="O4" s="104"/>
      <c r="P4" s="104"/>
      <c r="Q4" s="105"/>
      <c r="R4" s="94" t="s">
        <v>2</v>
      </c>
      <c r="S4" s="95"/>
      <c r="T4" s="94" t="s">
        <v>3</v>
      </c>
      <c r="U4" s="95"/>
      <c r="V4" s="94" t="s">
        <v>4</v>
      </c>
      <c r="W4" s="95"/>
      <c r="X4" s="85" t="s">
        <v>5</v>
      </c>
      <c r="Y4" s="87" t="s">
        <v>6</v>
      </c>
    </row>
    <row r="5" spans="1:25" s="12" customFormat="1" ht="24.95" customHeight="1" x14ac:dyDescent="0.2">
      <c r="A5" s="11"/>
      <c r="B5" s="100"/>
      <c r="C5" s="102"/>
      <c r="D5" s="89" t="s">
        <v>7</v>
      </c>
      <c r="E5" s="90"/>
      <c r="F5" s="91" t="s">
        <v>8</v>
      </c>
      <c r="G5" s="90"/>
      <c r="H5" s="92" t="s">
        <v>9</v>
      </c>
      <c r="I5" s="90"/>
      <c r="J5" s="92" t="s">
        <v>10</v>
      </c>
      <c r="K5" s="90"/>
      <c r="L5" s="92" t="s">
        <v>11</v>
      </c>
      <c r="M5" s="90"/>
      <c r="N5" s="92" t="s">
        <v>12</v>
      </c>
      <c r="O5" s="90"/>
      <c r="P5" s="92" t="s">
        <v>13</v>
      </c>
      <c r="Q5" s="93"/>
      <c r="R5" s="96"/>
      <c r="S5" s="97"/>
      <c r="T5" s="96"/>
      <c r="U5" s="97"/>
      <c r="V5" s="96"/>
      <c r="W5" s="97"/>
      <c r="X5" s="86"/>
      <c r="Y5" s="88"/>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2" t="s">
        <v>18</v>
      </c>
      <c r="C7" s="63">
        <v>494471</v>
      </c>
      <c r="D7" s="72">
        <v>6927</v>
      </c>
      <c r="E7" s="73">
        <v>1.4298</v>
      </c>
      <c r="F7" s="74">
        <v>4068</v>
      </c>
      <c r="G7" s="73">
        <v>0.8397</v>
      </c>
      <c r="H7" s="74">
        <v>108199</v>
      </c>
      <c r="I7" s="73">
        <v>22.332799999999999</v>
      </c>
      <c r="J7" s="74">
        <v>212875</v>
      </c>
      <c r="K7" s="73">
        <v>43.938400000000001</v>
      </c>
      <c r="L7" s="74">
        <v>133577</v>
      </c>
      <c r="M7" s="73">
        <v>27.570900000000002</v>
      </c>
      <c r="N7" s="75">
        <v>1620</v>
      </c>
      <c r="O7" s="73">
        <v>0.33439999999999998</v>
      </c>
      <c r="P7" s="76">
        <v>17219</v>
      </c>
      <c r="Q7" s="69">
        <v>3.5541</v>
      </c>
      <c r="R7" s="68">
        <v>74277</v>
      </c>
      <c r="S7" s="70">
        <v>15.0215</v>
      </c>
      <c r="T7" s="68">
        <v>9986</v>
      </c>
      <c r="U7" s="69">
        <v>2.01953</v>
      </c>
      <c r="V7" s="68">
        <v>29722</v>
      </c>
      <c r="W7" s="69">
        <v>6.0109000000000004</v>
      </c>
      <c r="X7" s="80">
        <v>96360</v>
      </c>
      <c r="Y7" s="81">
        <v>99.975999999999999</v>
      </c>
    </row>
    <row r="8" spans="1:25" s="24" customFormat="1" ht="15" customHeight="1" x14ac:dyDescent="0.2">
      <c r="A8" s="22" t="s">
        <v>19</v>
      </c>
      <c r="B8" s="64" t="s">
        <v>20</v>
      </c>
      <c r="C8" s="39">
        <v>11016</v>
      </c>
      <c r="D8" s="40">
        <v>63</v>
      </c>
      <c r="E8" s="42">
        <v>0.57499999999999996</v>
      </c>
      <c r="F8" s="44">
        <v>31</v>
      </c>
      <c r="G8" s="42">
        <v>0.28289999999999998</v>
      </c>
      <c r="H8" s="43">
        <v>274</v>
      </c>
      <c r="I8" s="42">
        <v>2.5009000000000001</v>
      </c>
      <c r="J8" s="44">
        <v>7526</v>
      </c>
      <c r="K8" s="42">
        <v>68.692999999999998</v>
      </c>
      <c r="L8" s="44">
        <v>2970</v>
      </c>
      <c r="M8" s="42">
        <v>27.1084</v>
      </c>
      <c r="N8" s="44">
        <v>8</v>
      </c>
      <c r="O8" s="42">
        <v>7.2999999999999995E-2</v>
      </c>
      <c r="P8" s="48">
        <v>84</v>
      </c>
      <c r="Q8" s="41">
        <v>0.76670000000000005</v>
      </c>
      <c r="R8" s="47">
        <v>1160</v>
      </c>
      <c r="S8" s="46">
        <v>10.530099999999999</v>
      </c>
      <c r="T8" s="40">
        <v>60</v>
      </c>
      <c r="U8" s="41">
        <v>0.54466000000000003</v>
      </c>
      <c r="V8" s="40">
        <v>67</v>
      </c>
      <c r="W8" s="41">
        <v>0.60819999999999996</v>
      </c>
      <c r="X8" s="25">
        <v>1400</v>
      </c>
      <c r="Y8" s="26">
        <v>100</v>
      </c>
    </row>
    <row r="9" spans="1:25" s="24" customFormat="1" ht="15" customHeight="1" x14ac:dyDescent="0.2">
      <c r="A9" s="22" t="s">
        <v>19</v>
      </c>
      <c r="B9" s="65" t="s">
        <v>21</v>
      </c>
      <c r="C9" s="63">
        <v>1129</v>
      </c>
      <c r="D9" s="72">
        <v>419</v>
      </c>
      <c r="E9" s="73">
        <v>37.444099999999999</v>
      </c>
      <c r="F9" s="74">
        <v>14</v>
      </c>
      <c r="G9" s="73">
        <v>1.2511000000000001</v>
      </c>
      <c r="H9" s="74">
        <v>78</v>
      </c>
      <c r="I9" s="73">
        <v>6.9705000000000004</v>
      </c>
      <c r="J9" s="75">
        <v>75</v>
      </c>
      <c r="K9" s="73">
        <v>6.7023999999999999</v>
      </c>
      <c r="L9" s="75">
        <v>319</v>
      </c>
      <c r="M9" s="73">
        <v>28.5076</v>
      </c>
      <c r="N9" s="74">
        <v>69</v>
      </c>
      <c r="O9" s="73">
        <v>6.1661999999999999</v>
      </c>
      <c r="P9" s="77">
        <v>145</v>
      </c>
      <c r="Q9" s="69">
        <v>12.958</v>
      </c>
      <c r="R9" s="71">
        <v>192</v>
      </c>
      <c r="S9" s="70">
        <v>17.0062</v>
      </c>
      <c r="T9" s="71">
        <v>10</v>
      </c>
      <c r="U9" s="69">
        <v>0.88573999999999997</v>
      </c>
      <c r="V9" s="71">
        <v>137</v>
      </c>
      <c r="W9" s="69">
        <v>12.134600000000001</v>
      </c>
      <c r="X9" s="80">
        <v>503</v>
      </c>
      <c r="Y9" s="81">
        <v>100</v>
      </c>
    </row>
    <row r="10" spans="1:25" s="24" customFormat="1" ht="15" customHeight="1" x14ac:dyDescent="0.2">
      <c r="A10" s="22" t="s">
        <v>19</v>
      </c>
      <c r="B10" s="64" t="s">
        <v>22</v>
      </c>
      <c r="C10" s="39">
        <v>10799</v>
      </c>
      <c r="D10" s="47">
        <v>1019</v>
      </c>
      <c r="E10" s="42">
        <v>9.4959000000000007</v>
      </c>
      <c r="F10" s="44">
        <v>79</v>
      </c>
      <c r="G10" s="42">
        <v>0.73619999999999997</v>
      </c>
      <c r="H10" s="43">
        <v>5216</v>
      </c>
      <c r="I10" s="42">
        <v>48.6068</v>
      </c>
      <c r="J10" s="44">
        <v>1362</v>
      </c>
      <c r="K10" s="42">
        <v>12.6922</v>
      </c>
      <c r="L10" s="43">
        <v>2717</v>
      </c>
      <c r="M10" s="42">
        <v>25.319199999999999</v>
      </c>
      <c r="N10" s="43">
        <v>38</v>
      </c>
      <c r="O10" s="42">
        <v>0.35410000000000003</v>
      </c>
      <c r="P10" s="45">
        <v>300</v>
      </c>
      <c r="Q10" s="41">
        <v>2.7955999999999999</v>
      </c>
      <c r="R10" s="47">
        <v>1255</v>
      </c>
      <c r="S10" s="46">
        <v>11.6214</v>
      </c>
      <c r="T10" s="47">
        <v>68</v>
      </c>
      <c r="U10" s="41">
        <v>0.62968999999999997</v>
      </c>
      <c r="V10" s="47">
        <v>476</v>
      </c>
      <c r="W10" s="41">
        <v>4.4077999999999999</v>
      </c>
      <c r="X10" s="25">
        <v>1977</v>
      </c>
      <c r="Y10" s="26">
        <v>100</v>
      </c>
    </row>
    <row r="11" spans="1:25" s="24" customFormat="1" ht="15" customHeight="1" x14ac:dyDescent="0.2">
      <c r="A11" s="22" t="s">
        <v>19</v>
      </c>
      <c r="B11" s="65" t="s">
        <v>23</v>
      </c>
      <c r="C11" s="63">
        <v>6215</v>
      </c>
      <c r="D11" s="72">
        <v>28</v>
      </c>
      <c r="E11" s="73">
        <v>0.46050000000000002</v>
      </c>
      <c r="F11" s="75">
        <v>10</v>
      </c>
      <c r="G11" s="73">
        <v>0.16439999999999999</v>
      </c>
      <c r="H11" s="74">
        <v>402</v>
      </c>
      <c r="I11" s="73">
        <v>6.6108000000000002</v>
      </c>
      <c r="J11" s="74">
        <v>3293</v>
      </c>
      <c r="K11" s="73">
        <v>54.152299999999997</v>
      </c>
      <c r="L11" s="74">
        <v>2231</v>
      </c>
      <c r="M11" s="73">
        <v>36.688000000000002</v>
      </c>
      <c r="N11" s="74">
        <v>26</v>
      </c>
      <c r="O11" s="73">
        <v>0.42759999999999998</v>
      </c>
      <c r="P11" s="77">
        <v>91</v>
      </c>
      <c r="Q11" s="69">
        <v>1.4964999999999999</v>
      </c>
      <c r="R11" s="72">
        <v>660</v>
      </c>
      <c r="S11" s="70">
        <v>10.6195</v>
      </c>
      <c r="T11" s="71">
        <v>134</v>
      </c>
      <c r="U11" s="69">
        <v>2.1560700000000002</v>
      </c>
      <c r="V11" s="71">
        <v>319</v>
      </c>
      <c r="W11" s="69">
        <v>5.1326999999999998</v>
      </c>
      <c r="X11" s="80">
        <v>1092</v>
      </c>
      <c r="Y11" s="81">
        <v>100</v>
      </c>
    </row>
    <row r="12" spans="1:25" s="24" customFormat="1" ht="15" customHeight="1" x14ac:dyDescent="0.2">
      <c r="A12" s="22" t="s">
        <v>19</v>
      </c>
      <c r="B12" s="64" t="s">
        <v>24</v>
      </c>
      <c r="C12" s="39">
        <v>40855</v>
      </c>
      <c r="D12" s="40">
        <v>493</v>
      </c>
      <c r="E12" s="42">
        <v>1.2230000000000001</v>
      </c>
      <c r="F12" s="43">
        <v>1074</v>
      </c>
      <c r="G12" s="42">
        <v>2.6644000000000001</v>
      </c>
      <c r="H12" s="44">
        <v>22475</v>
      </c>
      <c r="I12" s="42">
        <v>55.755400000000002</v>
      </c>
      <c r="J12" s="44">
        <v>7461</v>
      </c>
      <c r="K12" s="42">
        <v>18.5091</v>
      </c>
      <c r="L12" s="44">
        <v>6998</v>
      </c>
      <c r="M12" s="42">
        <v>17.360499999999998</v>
      </c>
      <c r="N12" s="43">
        <v>349</v>
      </c>
      <c r="O12" s="42">
        <v>0.86580000000000001</v>
      </c>
      <c r="P12" s="48">
        <v>1460</v>
      </c>
      <c r="Q12" s="41">
        <v>3.6219000000000001</v>
      </c>
      <c r="R12" s="40">
        <v>5724</v>
      </c>
      <c r="S12" s="46">
        <v>14.0105</v>
      </c>
      <c r="T12" s="47">
        <v>545</v>
      </c>
      <c r="U12" s="41">
        <v>1.33399</v>
      </c>
      <c r="V12" s="47">
        <v>6577</v>
      </c>
      <c r="W12" s="41">
        <v>16.098400000000002</v>
      </c>
      <c r="X12" s="25">
        <v>10138</v>
      </c>
      <c r="Y12" s="26">
        <v>100</v>
      </c>
    </row>
    <row r="13" spans="1:25" s="24" customFormat="1" ht="15" customHeight="1" x14ac:dyDescent="0.2">
      <c r="A13" s="22" t="s">
        <v>19</v>
      </c>
      <c r="B13" s="65" t="s">
        <v>25</v>
      </c>
      <c r="C13" s="63">
        <v>8072</v>
      </c>
      <c r="D13" s="72">
        <v>114</v>
      </c>
      <c r="E13" s="73">
        <v>1.4229000000000001</v>
      </c>
      <c r="F13" s="75">
        <v>61</v>
      </c>
      <c r="G13" s="73">
        <v>0.76139999999999997</v>
      </c>
      <c r="H13" s="74">
        <v>3793</v>
      </c>
      <c r="I13" s="73">
        <v>47.341500000000003</v>
      </c>
      <c r="J13" s="75">
        <v>884</v>
      </c>
      <c r="K13" s="73">
        <v>11.0334</v>
      </c>
      <c r="L13" s="74">
        <v>2796</v>
      </c>
      <c r="M13" s="73">
        <v>34.8977</v>
      </c>
      <c r="N13" s="74">
        <v>16</v>
      </c>
      <c r="O13" s="73">
        <v>0.19969999999999999</v>
      </c>
      <c r="P13" s="76">
        <v>348</v>
      </c>
      <c r="Q13" s="69">
        <v>4.3434999999999997</v>
      </c>
      <c r="R13" s="71">
        <v>984</v>
      </c>
      <c r="S13" s="70">
        <v>12.190300000000001</v>
      </c>
      <c r="T13" s="72">
        <v>60</v>
      </c>
      <c r="U13" s="69">
        <v>0.74331000000000003</v>
      </c>
      <c r="V13" s="72">
        <v>1374</v>
      </c>
      <c r="W13" s="69">
        <v>17.021799999999999</v>
      </c>
      <c r="X13" s="80">
        <v>1868</v>
      </c>
      <c r="Y13" s="81">
        <v>100</v>
      </c>
    </row>
    <row r="14" spans="1:25" s="24" customFormat="1" ht="15" customHeight="1" x14ac:dyDescent="0.2">
      <c r="A14" s="22" t="s">
        <v>19</v>
      </c>
      <c r="B14" s="64" t="s">
        <v>26</v>
      </c>
      <c r="C14" s="49">
        <v>4106</v>
      </c>
      <c r="D14" s="40">
        <v>18</v>
      </c>
      <c r="E14" s="42">
        <v>0.45269999999999999</v>
      </c>
      <c r="F14" s="44">
        <v>19</v>
      </c>
      <c r="G14" s="42">
        <v>0.47789999999999999</v>
      </c>
      <c r="H14" s="43">
        <v>1548</v>
      </c>
      <c r="I14" s="42">
        <v>38.933599999999998</v>
      </c>
      <c r="J14" s="43">
        <v>1491</v>
      </c>
      <c r="K14" s="42">
        <v>37.5</v>
      </c>
      <c r="L14" s="43">
        <v>794</v>
      </c>
      <c r="M14" s="42">
        <v>19.969799999999999</v>
      </c>
      <c r="N14" s="44">
        <v>2</v>
      </c>
      <c r="O14" s="42">
        <v>5.0299999999999997E-2</v>
      </c>
      <c r="P14" s="45">
        <v>104</v>
      </c>
      <c r="Q14" s="41">
        <v>2.6156999999999999</v>
      </c>
      <c r="R14" s="40">
        <v>798</v>
      </c>
      <c r="S14" s="46">
        <v>19.434999999999999</v>
      </c>
      <c r="T14" s="47">
        <v>130</v>
      </c>
      <c r="U14" s="41">
        <v>3.1661000000000001</v>
      </c>
      <c r="V14" s="47">
        <v>349</v>
      </c>
      <c r="W14" s="41">
        <v>8.4998000000000005</v>
      </c>
      <c r="X14" s="25">
        <v>1238</v>
      </c>
      <c r="Y14" s="26">
        <v>100</v>
      </c>
    </row>
    <row r="15" spans="1:25" s="24" customFormat="1" ht="15" customHeight="1" x14ac:dyDescent="0.2">
      <c r="A15" s="22" t="s">
        <v>19</v>
      </c>
      <c r="B15" s="65" t="s">
        <v>27</v>
      </c>
      <c r="C15" s="66">
        <v>2227</v>
      </c>
      <c r="D15" s="72">
        <v>8</v>
      </c>
      <c r="E15" s="73">
        <v>0.36599999999999999</v>
      </c>
      <c r="F15" s="74">
        <v>15</v>
      </c>
      <c r="G15" s="73">
        <v>0.68620000000000003</v>
      </c>
      <c r="H15" s="74">
        <v>280</v>
      </c>
      <c r="I15" s="73">
        <v>12.8088</v>
      </c>
      <c r="J15" s="75">
        <v>1319</v>
      </c>
      <c r="K15" s="73">
        <v>60.338500000000003</v>
      </c>
      <c r="L15" s="74">
        <v>498</v>
      </c>
      <c r="M15" s="73">
        <v>22.781300000000002</v>
      </c>
      <c r="N15" s="75">
        <v>3</v>
      </c>
      <c r="O15" s="73">
        <v>0.13719999999999999</v>
      </c>
      <c r="P15" s="76">
        <v>63</v>
      </c>
      <c r="Q15" s="69">
        <v>2.8820000000000001</v>
      </c>
      <c r="R15" s="72">
        <v>411</v>
      </c>
      <c r="S15" s="70">
        <v>18.455300000000001</v>
      </c>
      <c r="T15" s="71">
        <v>41</v>
      </c>
      <c r="U15" s="69">
        <v>1.84104</v>
      </c>
      <c r="V15" s="71">
        <v>58</v>
      </c>
      <c r="W15" s="69">
        <v>2.6044</v>
      </c>
      <c r="X15" s="80">
        <v>235</v>
      </c>
      <c r="Y15" s="81">
        <v>100</v>
      </c>
    </row>
    <row r="16" spans="1:25" s="24" customFormat="1" ht="15" customHeight="1" x14ac:dyDescent="0.2">
      <c r="A16" s="22" t="s">
        <v>19</v>
      </c>
      <c r="B16" s="64" t="s">
        <v>28</v>
      </c>
      <c r="C16" s="49">
        <v>1815</v>
      </c>
      <c r="D16" s="47">
        <v>2</v>
      </c>
      <c r="E16" s="42">
        <v>0.1119</v>
      </c>
      <c r="F16" s="43">
        <v>3</v>
      </c>
      <c r="G16" s="42">
        <v>0.1678</v>
      </c>
      <c r="H16" s="44">
        <v>88</v>
      </c>
      <c r="I16" s="42">
        <v>4.9217000000000004</v>
      </c>
      <c r="J16" s="43">
        <v>1681</v>
      </c>
      <c r="K16" s="42">
        <v>94.015699999999995</v>
      </c>
      <c r="L16" s="44">
        <v>6</v>
      </c>
      <c r="M16" s="42">
        <v>0.33560000000000001</v>
      </c>
      <c r="N16" s="43">
        <v>1</v>
      </c>
      <c r="O16" s="42">
        <v>5.5899999999999998E-2</v>
      </c>
      <c r="P16" s="45">
        <v>7</v>
      </c>
      <c r="Q16" s="41">
        <v>0.39150000000000001</v>
      </c>
      <c r="R16" s="40">
        <v>347</v>
      </c>
      <c r="S16" s="46">
        <v>19.118500000000001</v>
      </c>
      <c r="T16" s="40">
        <v>27</v>
      </c>
      <c r="U16" s="41">
        <v>1.4876</v>
      </c>
      <c r="V16" s="40">
        <v>37</v>
      </c>
      <c r="W16" s="41">
        <v>2.0386000000000002</v>
      </c>
      <c r="X16" s="25">
        <v>221</v>
      </c>
      <c r="Y16" s="26">
        <v>100</v>
      </c>
    </row>
    <row r="17" spans="1:25" s="24" customFormat="1" ht="15" customHeight="1" x14ac:dyDescent="0.2">
      <c r="A17" s="22" t="s">
        <v>19</v>
      </c>
      <c r="B17" s="65" t="s">
        <v>29</v>
      </c>
      <c r="C17" s="63">
        <v>30573</v>
      </c>
      <c r="D17" s="72">
        <v>88</v>
      </c>
      <c r="E17" s="73">
        <v>0.2994</v>
      </c>
      <c r="F17" s="75">
        <v>145</v>
      </c>
      <c r="G17" s="73">
        <v>0.49330000000000002</v>
      </c>
      <c r="H17" s="74">
        <v>6547</v>
      </c>
      <c r="I17" s="73">
        <v>22.273299999999999</v>
      </c>
      <c r="J17" s="75">
        <v>13430</v>
      </c>
      <c r="K17" s="73">
        <v>45.689599999999999</v>
      </c>
      <c r="L17" s="75">
        <v>8019</v>
      </c>
      <c r="M17" s="73">
        <v>27.281099999999999</v>
      </c>
      <c r="N17" s="75">
        <v>32</v>
      </c>
      <c r="O17" s="73">
        <v>0.1089</v>
      </c>
      <c r="P17" s="77">
        <v>1133</v>
      </c>
      <c r="Q17" s="69">
        <v>3.8544999999999998</v>
      </c>
      <c r="R17" s="72">
        <v>4051</v>
      </c>
      <c r="S17" s="70">
        <v>13.250299999999999</v>
      </c>
      <c r="T17" s="72">
        <v>1179</v>
      </c>
      <c r="U17" s="69">
        <v>3.8563399999999999</v>
      </c>
      <c r="V17" s="72">
        <v>1421</v>
      </c>
      <c r="W17" s="69">
        <v>4.6478999999999999</v>
      </c>
      <c r="X17" s="80">
        <v>3952</v>
      </c>
      <c r="Y17" s="81">
        <v>100</v>
      </c>
    </row>
    <row r="18" spans="1:25" s="24" customFormat="1" ht="15" customHeight="1" x14ac:dyDescent="0.2">
      <c r="A18" s="22" t="s">
        <v>19</v>
      </c>
      <c r="B18" s="64" t="s">
        <v>30</v>
      </c>
      <c r="C18" s="39">
        <v>25784</v>
      </c>
      <c r="D18" s="47">
        <v>28</v>
      </c>
      <c r="E18" s="42">
        <v>0.10979999999999999</v>
      </c>
      <c r="F18" s="44">
        <v>134</v>
      </c>
      <c r="G18" s="42">
        <v>0.52559999999999996</v>
      </c>
      <c r="H18" s="44">
        <v>2143</v>
      </c>
      <c r="I18" s="42">
        <v>8.4052000000000007</v>
      </c>
      <c r="J18" s="44">
        <v>18021</v>
      </c>
      <c r="K18" s="42">
        <v>70.681700000000006</v>
      </c>
      <c r="L18" s="44">
        <v>4390</v>
      </c>
      <c r="M18" s="42">
        <v>17.218399999999999</v>
      </c>
      <c r="N18" s="44">
        <v>26</v>
      </c>
      <c r="O18" s="42">
        <v>0.10199999999999999</v>
      </c>
      <c r="P18" s="45">
        <v>754</v>
      </c>
      <c r="Q18" s="41">
        <v>2.9573</v>
      </c>
      <c r="R18" s="40">
        <v>3067</v>
      </c>
      <c r="S18" s="46">
        <v>11.895</v>
      </c>
      <c r="T18" s="47">
        <v>288</v>
      </c>
      <c r="U18" s="41">
        <v>1.11697</v>
      </c>
      <c r="V18" s="47">
        <v>577</v>
      </c>
      <c r="W18" s="41">
        <v>2.2378</v>
      </c>
      <c r="X18" s="25">
        <v>2407</v>
      </c>
      <c r="Y18" s="26">
        <v>100</v>
      </c>
    </row>
    <row r="19" spans="1:25" s="24" customFormat="1" ht="15" customHeight="1" x14ac:dyDescent="0.2">
      <c r="A19" s="22" t="s">
        <v>19</v>
      </c>
      <c r="B19" s="65" t="s">
        <v>31</v>
      </c>
      <c r="C19" s="63">
        <v>927</v>
      </c>
      <c r="D19" s="72">
        <v>5</v>
      </c>
      <c r="E19" s="73">
        <v>0.55679999999999996</v>
      </c>
      <c r="F19" s="74">
        <v>143</v>
      </c>
      <c r="G19" s="73">
        <v>15.924300000000001</v>
      </c>
      <c r="H19" s="74">
        <v>110</v>
      </c>
      <c r="I19" s="73">
        <v>12.2494</v>
      </c>
      <c r="J19" s="74">
        <v>19</v>
      </c>
      <c r="K19" s="73">
        <v>2.1158000000000001</v>
      </c>
      <c r="L19" s="74">
        <v>75</v>
      </c>
      <c r="M19" s="73">
        <v>8.3519000000000005</v>
      </c>
      <c r="N19" s="74">
        <v>464</v>
      </c>
      <c r="O19" s="73">
        <v>51.670400000000001</v>
      </c>
      <c r="P19" s="76">
        <v>82</v>
      </c>
      <c r="Q19" s="69">
        <v>9.1313999999999993</v>
      </c>
      <c r="R19" s="72">
        <v>113</v>
      </c>
      <c r="S19" s="70">
        <v>12.1899</v>
      </c>
      <c r="T19" s="72">
        <v>29</v>
      </c>
      <c r="U19" s="69">
        <v>3.1283699999999999</v>
      </c>
      <c r="V19" s="72">
        <v>148</v>
      </c>
      <c r="W19" s="69">
        <v>15.9655</v>
      </c>
      <c r="X19" s="80">
        <v>290</v>
      </c>
      <c r="Y19" s="81">
        <v>100</v>
      </c>
    </row>
    <row r="20" spans="1:25" s="24" customFormat="1" ht="15" customHeight="1" x14ac:dyDescent="0.2">
      <c r="A20" s="22" t="s">
        <v>19</v>
      </c>
      <c r="B20" s="64" t="s">
        <v>32</v>
      </c>
      <c r="C20" s="49">
        <v>987</v>
      </c>
      <c r="D20" s="47">
        <v>31</v>
      </c>
      <c r="E20" s="42">
        <v>3.2258</v>
      </c>
      <c r="F20" s="43">
        <v>2</v>
      </c>
      <c r="G20" s="42">
        <v>0.20810000000000001</v>
      </c>
      <c r="H20" s="44">
        <v>249</v>
      </c>
      <c r="I20" s="42">
        <v>25.910499999999999</v>
      </c>
      <c r="J20" s="43">
        <v>26</v>
      </c>
      <c r="K20" s="42">
        <v>2.7054999999999998</v>
      </c>
      <c r="L20" s="43">
        <v>629</v>
      </c>
      <c r="M20" s="42">
        <v>65.452699999999993</v>
      </c>
      <c r="N20" s="43">
        <v>2</v>
      </c>
      <c r="O20" s="42">
        <v>0.20810000000000001</v>
      </c>
      <c r="P20" s="45">
        <v>22</v>
      </c>
      <c r="Q20" s="41">
        <v>2.2892999999999999</v>
      </c>
      <c r="R20" s="40">
        <v>175</v>
      </c>
      <c r="S20" s="46">
        <v>17.730499999999999</v>
      </c>
      <c r="T20" s="47">
        <v>26</v>
      </c>
      <c r="U20" s="41">
        <v>2.6342500000000002</v>
      </c>
      <c r="V20" s="47">
        <v>49</v>
      </c>
      <c r="W20" s="41">
        <v>4.9645000000000001</v>
      </c>
      <c r="X20" s="25">
        <v>720</v>
      </c>
      <c r="Y20" s="26">
        <v>100</v>
      </c>
    </row>
    <row r="21" spans="1:25" s="24" customFormat="1" ht="15" customHeight="1" x14ac:dyDescent="0.2">
      <c r="A21" s="22" t="s">
        <v>19</v>
      </c>
      <c r="B21" s="65" t="s">
        <v>33</v>
      </c>
      <c r="C21" s="63">
        <v>17752</v>
      </c>
      <c r="D21" s="71">
        <v>38</v>
      </c>
      <c r="E21" s="73">
        <v>0.2177</v>
      </c>
      <c r="F21" s="74">
        <v>119</v>
      </c>
      <c r="G21" s="73">
        <v>0.68189999999999995</v>
      </c>
      <c r="H21" s="75">
        <v>3562</v>
      </c>
      <c r="I21" s="73">
        <v>20.410299999999999</v>
      </c>
      <c r="J21" s="74">
        <v>9230</v>
      </c>
      <c r="K21" s="73">
        <v>52.887900000000002</v>
      </c>
      <c r="L21" s="74">
        <v>3869</v>
      </c>
      <c r="M21" s="73">
        <v>22.1694</v>
      </c>
      <c r="N21" s="74">
        <v>16</v>
      </c>
      <c r="O21" s="73">
        <v>9.1700000000000004E-2</v>
      </c>
      <c r="P21" s="77">
        <v>618</v>
      </c>
      <c r="Q21" s="69">
        <v>3.5411000000000001</v>
      </c>
      <c r="R21" s="71">
        <v>2926</v>
      </c>
      <c r="S21" s="70">
        <v>16.482600000000001</v>
      </c>
      <c r="T21" s="72">
        <v>300</v>
      </c>
      <c r="U21" s="69">
        <v>1.6899500000000001</v>
      </c>
      <c r="V21" s="72">
        <v>671</v>
      </c>
      <c r="W21" s="69">
        <v>3.7799</v>
      </c>
      <c r="X21" s="80">
        <v>4081</v>
      </c>
      <c r="Y21" s="81">
        <v>99.706000000000003</v>
      </c>
    </row>
    <row r="22" spans="1:25" s="24" customFormat="1" ht="15" customHeight="1" x14ac:dyDescent="0.2">
      <c r="A22" s="22" t="s">
        <v>19</v>
      </c>
      <c r="B22" s="64" t="s">
        <v>34</v>
      </c>
      <c r="C22" s="39">
        <v>11534</v>
      </c>
      <c r="D22" s="40">
        <v>22</v>
      </c>
      <c r="E22" s="42">
        <v>0.19289999999999999</v>
      </c>
      <c r="F22" s="43">
        <v>45</v>
      </c>
      <c r="G22" s="42">
        <v>0.39460000000000001</v>
      </c>
      <c r="H22" s="43">
        <v>1194</v>
      </c>
      <c r="I22" s="42">
        <v>10.469099999999999</v>
      </c>
      <c r="J22" s="44">
        <v>4516</v>
      </c>
      <c r="K22" s="42">
        <v>39.596699999999998</v>
      </c>
      <c r="L22" s="44">
        <v>4940</v>
      </c>
      <c r="M22" s="42">
        <v>43.314300000000003</v>
      </c>
      <c r="N22" s="44">
        <v>7</v>
      </c>
      <c r="O22" s="42">
        <v>6.1400000000000003E-2</v>
      </c>
      <c r="P22" s="48">
        <v>681</v>
      </c>
      <c r="Q22" s="41">
        <v>5.9710999999999999</v>
      </c>
      <c r="R22" s="47">
        <v>2069</v>
      </c>
      <c r="S22" s="46">
        <v>17.938300000000002</v>
      </c>
      <c r="T22" s="47">
        <v>129</v>
      </c>
      <c r="U22" s="41">
        <v>1.11843</v>
      </c>
      <c r="V22" s="47">
        <v>474</v>
      </c>
      <c r="W22" s="41">
        <v>4.1096000000000004</v>
      </c>
      <c r="X22" s="25">
        <v>1879</v>
      </c>
      <c r="Y22" s="26">
        <v>100</v>
      </c>
    </row>
    <row r="23" spans="1:25" s="24" customFormat="1" ht="15" customHeight="1" x14ac:dyDescent="0.2">
      <c r="A23" s="22" t="s">
        <v>19</v>
      </c>
      <c r="B23" s="65" t="s">
        <v>35</v>
      </c>
      <c r="C23" s="63">
        <v>2675</v>
      </c>
      <c r="D23" s="72">
        <v>24</v>
      </c>
      <c r="E23" s="73">
        <v>0.91320000000000001</v>
      </c>
      <c r="F23" s="74">
        <v>20</v>
      </c>
      <c r="G23" s="73">
        <v>0.76100000000000001</v>
      </c>
      <c r="H23" s="74">
        <v>335</v>
      </c>
      <c r="I23" s="73">
        <v>12.747299999999999</v>
      </c>
      <c r="J23" s="74">
        <v>687</v>
      </c>
      <c r="K23" s="73">
        <v>26.1416</v>
      </c>
      <c r="L23" s="74">
        <v>1370</v>
      </c>
      <c r="M23" s="73">
        <v>52.130899999999997</v>
      </c>
      <c r="N23" s="74">
        <v>6</v>
      </c>
      <c r="O23" s="73">
        <v>0.2283</v>
      </c>
      <c r="P23" s="77">
        <v>186</v>
      </c>
      <c r="Q23" s="69">
        <v>7.0776000000000003</v>
      </c>
      <c r="R23" s="72">
        <v>568</v>
      </c>
      <c r="S23" s="70">
        <v>21.233599999999999</v>
      </c>
      <c r="T23" s="71">
        <v>47</v>
      </c>
      <c r="U23" s="69">
        <v>1.75701</v>
      </c>
      <c r="V23" s="71">
        <v>116</v>
      </c>
      <c r="W23" s="69">
        <v>4.3364000000000003</v>
      </c>
      <c r="X23" s="80">
        <v>1365</v>
      </c>
      <c r="Y23" s="81">
        <v>100</v>
      </c>
    </row>
    <row r="24" spans="1:25" s="24" customFormat="1" ht="15" customHeight="1" x14ac:dyDescent="0.2">
      <c r="A24" s="22" t="s">
        <v>19</v>
      </c>
      <c r="B24" s="64" t="s">
        <v>36</v>
      </c>
      <c r="C24" s="39">
        <v>3675</v>
      </c>
      <c r="D24" s="47">
        <v>50</v>
      </c>
      <c r="E24" s="42">
        <v>1.3782000000000001</v>
      </c>
      <c r="F24" s="44">
        <v>33</v>
      </c>
      <c r="G24" s="42">
        <v>0.90959999999999996</v>
      </c>
      <c r="H24" s="43">
        <v>808</v>
      </c>
      <c r="I24" s="42">
        <v>22.2712</v>
      </c>
      <c r="J24" s="44">
        <v>1059</v>
      </c>
      <c r="K24" s="42">
        <v>29.189599999999999</v>
      </c>
      <c r="L24" s="44">
        <v>1433</v>
      </c>
      <c r="M24" s="42">
        <v>39.4983</v>
      </c>
      <c r="N24" s="44">
        <v>3</v>
      </c>
      <c r="O24" s="42">
        <v>8.2699999999999996E-2</v>
      </c>
      <c r="P24" s="48">
        <v>242</v>
      </c>
      <c r="Q24" s="41">
        <v>6.6703000000000001</v>
      </c>
      <c r="R24" s="40">
        <v>639</v>
      </c>
      <c r="S24" s="46">
        <v>17.387799999999999</v>
      </c>
      <c r="T24" s="47">
        <v>47</v>
      </c>
      <c r="U24" s="41">
        <v>1.27891</v>
      </c>
      <c r="V24" s="47">
        <v>399</v>
      </c>
      <c r="W24" s="41">
        <v>10.857100000000001</v>
      </c>
      <c r="X24" s="25">
        <v>1356</v>
      </c>
      <c r="Y24" s="26">
        <v>100</v>
      </c>
    </row>
    <row r="25" spans="1:25" s="24" customFormat="1" ht="15" customHeight="1" x14ac:dyDescent="0.2">
      <c r="A25" s="22" t="s">
        <v>19</v>
      </c>
      <c r="B25" s="65" t="s">
        <v>37</v>
      </c>
      <c r="C25" s="66">
        <v>6300</v>
      </c>
      <c r="D25" s="72">
        <v>7</v>
      </c>
      <c r="E25" s="73">
        <v>0.1118</v>
      </c>
      <c r="F25" s="74">
        <v>17</v>
      </c>
      <c r="G25" s="73">
        <v>0.27150000000000002</v>
      </c>
      <c r="H25" s="74">
        <v>238</v>
      </c>
      <c r="I25" s="73">
        <v>3.8007</v>
      </c>
      <c r="J25" s="74">
        <v>1894</v>
      </c>
      <c r="K25" s="73">
        <v>30.245899999999999</v>
      </c>
      <c r="L25" s="75">
        <v>3854</v>
      </c>
      <c r="M25" s="73">
        <v>61.5458</v>
      </c>
      <c r="N25" s="74">
        <v>1</v>
      </c>
      <c r="O25" s="73">
        <v>1.6E-2</v>
      </c>
      <c r="P25" s="77">
        <v>251</v>
      </c>
      <c r="Q25" s="69">
        <v>4.0083000000000002</v>
      </c>
      <c r="R25" s="72">
        <v>747</v>
      </c>
      <c r="S25" s="70">
        <v>11.857100000000001</v>
      </c>
      <c r="T25" s="72">
        <v>38</v>
      </c>
      <c r="U25" s="69">
        <v>0.60316999999999998</v>
      </c>
      <c r="V25" s="72">
        <v>87</v>
      </c>
      <c r="W25" s="69">
        <v>1.381</v>
      </c>
      <c r="X25" s="80">
        <v>1407</v>
      </c>
      <c r="Y25" s="81">
        <v>100</v>
      </c>
    </row>
    <row r="26" spans="1:25" s="24" customFormat="1" ht="15" customHeight="1" x14ac:dyDescent="0.2">
      <c r="A26" s="22" t="s">
        <v>19</v>
      </c>
      <c r="B26" s="64" t="s">
        <v>38</v>
      </c>
      <c r="C26" s="39">
        <v>13151</v>
      </c>
      <c r="D26" s="40">
        <v>68</v>
      </c>
      <c r="E26" s="42">
        <v>0.5595</v>
      </c>
      <c r="F26" s="43">
        <v>44</v>
      </c>
      <c r="G26" s="42">
        <v>0.36199999999999999</v>
      </c>
      <c r="H26" s="43">
        <v>406</v>
      </c>
      <c r="I26" s="42">
        <v>3.3405</v>
      </c>
      <c r="J26" s="44">
        <v>8714</v>
      </c>
      <c r="K26" s="42">
        <v>71.696600000000004</v>
      </c>
      <c r="L26" s="44">
        <v>2756</v>
      </c>
      <c r="M26" s="42">
        <v>22.675699999999999</v>
      </c>
      <c r="N26" s="43">
        <v>4</v>
      </c>
      <c r="O26" s="42">
        <v>3.2899999999999999E-2</v>
      </c>
      <c r="P26" s="48">
        <v>162</v>
      </c>
      <c r="Q26" s="41">
        <v>1.3329</v>
      </c>
      <c r="R26" s="40">
        <v>1674</v>
      </c>
      <c r="S26" s="46">
        <v>12.729100000000001</v>
      </c>
      <c r="T26" s="40">
        <v>997</v>
      </c>
      <c r="U26" s="41">
        <v>7.5811700000000002</v>
      </c>
      <c r="V26" s="40">
        <v>159</v>
      </c>
      <c r="W26" s="41">
        <v>1.2090000000000001</v>
      </c>
      <c r="X26" s="25">
        <v>1367</v>
      </c>
      <c r="Y26" s="26">
        <v>99.927000000000007</v>
      </c>
    </row>
    <row r="27" spans="1:25" s="24" customFormat="1" ht="15" customHeight="1" x14ac:dyDescent="0.2">
      <c r="A27" s="22" t="s">
        <v>19</v>
      </c>
      <c r="B27" s="65" t="s">
        <v>39</v>
      </c>
      <c r="C27" s="66">
        <v>1047</v>
      </c>
      <c r="D27" s="71">
        <v>8</v>
      </c>
      <c r="E27" s="73">
        <v>0.79920000000000002</v>
      </c>
      <c r="F27" s="74">
        <v>2</v>
      </c>
      <c r="G27" s="73">
        <v>0.19980000000000001</v>
      </c>
      <c r="H27" s="74">
        <v>19</v>
      </c>
      <c r="I27" s="73">
        <v>1.8980999999999999</v>
      </c>
      <c r="J27" s="74">
        <v>70</v>
      </c>
      <c r="K27" s="73">
        <v>6.9930000000000003</v>
      </c>
      <c r="L27" s="75">
        <v>878</v>
      </c>
      <c r="M27" s="73">
        <v>87.712299999999999</v>
      </c>
      <c r="N27" s="74">
        <v>0</v>
      </c>
      <c r="O27" s="73">
        <v>0</v>
      </c>
      <c r="P27" s="77">
        <v>24</v>
      </c>
      <c r="Q27" s="69">
        <v>2.3976000000000002</v>
      </c>
      <c r="R27" s="72">
        <v>300</v>
      </c>
      <c r="S27" s="70">
        <v>28.653300000000002</v>
      </c>
      <c r="T27" s="71">
        <v>46</v>
      </c>
      <c r="U27" s="69">
        <v>4.39351</v>
      </c>
      <c r="V27" s="71">
        <v>56</v>
      </c>
      <c r="W27" s="69">
        <v>5.3486000000000002</v>
      </c>
      <c r="X27" s="80">
        <v>589</v>
      </c>
      <c r="Y27" s="81">
        <v>100</v>
      </c>
    </row>
    <row r="28" spans="1:25" s="24" customFormat="1" ht="15" customHeight="1" x14ac:dyDescent="0.2">
      <c r="A28" s="22" t="s">
        <v>19</v>
      </c>
      <c r="B28" s="64" t="s">
        <v>40</v>
      </c>
      <c r="C28" s="49">
        <v>8393</v>
      </c>
      <c r="D28" s="47">
        <v>25</v>
      </c>
      <c r="E28" s="42">
        <v>0.308</v>
      </c>
      <c r="F28" s="44">
        <v>48</v>
      </c>
      <c r="G28" s="42">
        <v>0.59130000000000005</v>
      </c>
      <c r="H28" s="44">
        <v>811</v>
      </c>
      <c r="I28" s="42">
        <v>9.9901</v>
      </c>
      <c r="J28" s="44">
        <v>5472</v>
      </c>
      <c r="K28" s="42">
        <v>67.405799999999999</v>
      </c>
      <c r="L28" s="43">
        <v>1429</v>
      </c>
      <c r="M28" s="42">
        <v>17.602900000000002</v>
      </c>
      <c r="N28" s="44">
        <v>10</v>
      </c>
      <c r="O28" s="42">
        <v>0.1232</v>
      </c>
      <c r="P28" s="45">
        <v>323</v>
      </c>
      <c r="Q28" s="41">
        <v>3.9788000000000001</v>
      </c>
      <c r="R28" s="47">
        <v>1220</v>
      </c>
      <c r="S28" s="46">
        <v>14.5359</v>
      </c>
      <c r="T28" s="40">
        <v>275</v>
      </c>
      <c r="U28" s="41">
        <v>3.2765399999999998</v>
      </c>
      <c r="V28" s="40">
        <v>230</v>
      </c>
      <c r="W28" s="41">
        <v>2.7404000000000002</v>
      </c>
      <c r="X28" s="25">
        <v>1434</v>
      </c>
      <c r="Y28" s="26">
        <v>100</v>
      </c>
    </row>
    <row r="29" spans="1:25" s="24" customFormat="1" ht="15" customHeight="1" x14ac:dyDescent="0.2">
      <c r="A29" s="22" t="s">
        <v>19</v>
      </c>
      <c r="B29" s="65" t="s">
        <v>41</v>
      </c>
      <c r="C29" s="63">
        <v>5721</v>
      </c>
      <c r="D29" s="72">
        <v>21</v>
      </c>
      <c r="E29" s="73">
        <v>0.37830000000000003</v>
      </c>
      <c r="F29" s="74">
        <v>69</v>
      </c>
      <c r="G29" s="73">
        <v>1.2430000000000001</v>
      </c>
      <c r="H29" s="75">
        <v>2088</v>
      </c>
      <c r="I29" s="73">
        <v>37.614800000000002</v>
      </c>
      <c r="J29" s="74">
        <v>1224</v>
      </c>
      <c r="K29" s="73">
        <v>22.0501</v>
      </c>
      <c r="L29" s="75">
        <v>1892</v>
      </c>
      <c r="M29" s="73">
        <v>34.0839</v>
      </c>
      <c r="N29" s="74">
        <v>4</v>
      </c>
      <c r="O29" s="73">
        <v>7.2099999999999997E-2</v>
      </c>
      <c r="P29" s="77">
        <v>253</v>
      </c>
      <c r="Q29" s="69">
        <v>4.5576999999999996</v>
      </c>
      <c r="R29" s="72">
        <v>1425</v>
      </c>
      <c r="S29" s="70">
        <v>24.908200000000001</v>
      </c>
      <c r="T29" s="72">
        <v>170</v>
      </c>
      <c r="U29" s="69">
        <v>2.9715099999999999</v>
      </c>
      <c r="V29" s="72">
        <v>605</v>
      </c>
      <c r="W29" s="69">
        <v>10.575100000000001</v>
      </c>
      <c r="X29" s="80">
        <v>1873</v>
      </c>
      <c r="Y29" s="81">
        <v>100</v>
      </c>
    </row>
    <row r="30" spans="1:25" s="24" customFormat="1" ht="15" customHeight="1" x14ac:dyDescent="0.2">
      <c r="A30" s="22" t="s">
        <v>19</v>
      </c>
      <c r="B30" s="64" t="s">
        <v>42</v>
      </c>
      <c r="C30" s="39">
        <v>19958</v>
      </c>
      <c r="D30" s="47">
        <v>154</v>
      </c>
      <c r="E30" s="42">
        <v>0.77710000000000001</v>
      </c>
      <c r="F30" s="43">
        <v>103</v>
      </c>
      <c r="G30" s="42">
        <v>0.51980000000000004</v>
      </c>
      <c r="H30" s="44">
        <v>1395</v>
      </c>
      <c r="I30" s="42">
        <v>7.0397999999999996</v>
      </c>
      <c r="J30" s="44">
        <v>10215</v>
      </c>
      <c r="K30" s="42">
        <v>51.549300000000002</v>
      </c>
      <c r="L30" s="44">
        <v>7237</v>
      </c>
      <c r="M30" s="42">
        <v>36.521000000000001</v>
      </c>
      <c r="N30" s="44">
        <v>12</v>
      </c>
      <c r="O30" s="42">
        <v>6.0600000000000001E-2</v>
      </c>
      <c r="P30" s="45">
        <v>700</v>
      </c>
      <c r="Q30" s="41">
        <v>3.5325000000000002</v>
      </c>
      <c r="R30" s="47">
        <v>2723</v>
      </c>
      <c r="S30" s="46">
        <v>13.643700000000001</v>
      </c>
      <c r="T30" s="40">
        <v>142</v>
      </c>
      <c r="U30" s="41">
        <v>0.71148999999999996</v>
      </c>
      <c r="V30" s="40">
        <v>753</v>
      </c>
      <c r="W30" s="41">
        <v>3.7728999999999999</v>
      </c>
      <c r="X30" s="25">
        <v>3616</v>
      </c>
      <c r="Y30" s="26">
        <v>99.971999999999994</v>
      </c>
    </row>
    <row r="31" spans="1:25" s="24" customFormat="1" ht="15" customHeight="1" x14ac:dyDescent="0.2">
      <c r="A31" s="22" t="s">
        <v>19</v>
      </c>
      <c r="B31" s="65" t="s">
        <v>43</v>
      </c>
      <c r="C31" s="66">
        <v>5825</v>
      </c>
      <c r="D31" s="72">
        <v>290</v>
      </c>
      <c r="E31" s="73">
        <v>5.0735000000000001</v>
      </c>
      <c r="F31" s="75">
        <v>104</v>
      </c>
      <c r="G31" s="73">
        <v>1.8194999999999999</v>
      </c>
      <c r="H31" s="74">
        <v>593</v>
      </c>
      <c r="I31" s="73">
        <v>10.3744</v>
      </c>
      <c r="J31" s="75">
        <v>2453</v>
      </c>
      <c r="K31" s="73">
        <v>42.9146</v>
      </c>
      <c r="L31" s="74">
        <v>1941</v>
      </c>
      <c r="M31" s="73">
        <v>33.957299999999996</v>
      </c>
      <c r="N31" s="74">
        <v>1</v>
      </c>
      <c r="O31" s="73">
        <v>1.7500000000000002E-2</v>
      </c>
      <c r="P31" s="76">
        <v>334</v>
      </c>
      <c r="Q31" s="69">
        <v>5.8432000000000004</v>
      </c>
      <c r="R31" s="71">
        <v>1288</v>
      </c>
      <c r="S31" s="70">
        <v>22.111599999999999</v>
      </c>
      <c r="T31" s="72">
        <v>109</v>
      </c>
      <c r="U31" s="69">
        <v>1.87124</v>
      </c>
      <c r="V31" s="72">
        <v>513</v>
      </c>
      <c r="W31" s="69">
        <v>8.8069000000000006</v>
      </c>
      <c r="X31" s="80">
        <v>2170</v>
      </c>
      <c r="Y31" s="81">
        <v>99.953999999999994</v>
      </c>
    </row>
    <row r="32" spans="1:25" s="24" customFormat="1" ht="15" customHeight="1" x14ac:dyDescent="0.2">
      <c r="A32" s="22" t="s">
        <v>19</v>
      </c>
      <c r="B32" s="64" t="s">
        <v>44</v>
      </c>
      <c r="C32" s="39">
        <v>9695</v>
      </c>
      <c r="D32" s="40">
        <v>21</v>
      </c>
      <c r="E32" s="42">
        <v>0.21690000000000001</v>
      </c>
      <c r="F32" s="44">
        <v>13</v>
      </c>
      <c r="G32" s="42">
        <v>0.13420000000000001</v>
      </c>
      <c r="H32" s="44">
        <v>137</v>
      </c>
      <c r="I32" s="42">
        <v>1.4147000000000001</v>
      </c>
      <c r="J32" s="44">
        <v>7803</v>
      </c>
      <c r="K32" s="42">
        <v>80.5762</v>
      </c>
      <c r="L32" s="43">
        <v>1664</v>
      </c>
      <c r="M32" s="42">
        <v>17.183</v>
      </c>
      <c r="N32" s="43">
        <v>1</v>
      </c>
      <c r="O32" s="42">
        <v>1.03E-2</v>
      </c>
      <c r="P32" s="48">
        <v>45</v>
      </c>
      <c r="Q32" s="41">
        <v>0.4647</v>
      </c>
      <c r="R32" s="40">
        <v>848</v>
      </c>
      <c r="S32" s="46">
        <v>8.7468000000000004</v>
      </c>
      <c r="T32" s="47">
        <v>11</v>
      </c>
      <c r="U32" s="41">
        <v>0.11346000000000001</v>
      </c>
      <c r="V32" s="47">
        <v>55</v>
      </c>
      <c r="W32" s="41">
        <v>0.56730000000000003</v>
      </c>
      <c r="X32" s="25">
        <v>978</v>
      </c>
      <c r="Y32" s="26">
        <v>100</v>
      </c>
    </row>
    <row r="33" spans="1:25" s="24" customFormat="1" ht="15" customHeight="1" x14ac:dyDescent="0.2">
      <c r="A33" s="22" t="s">
        <v>19</v>
      </c>
      <c r="B33" s="65" t="s">
        <v>45</v>
      </c>
      <c r="C33" s="63">
        <v>9358</v>
      </c>
      <c r="D33" s="71">
        <v>25</v>
      </c>
      <c r="E33" s="73">
        <v>0.2702</v>
      </c>
      <c r="F33" s="74">
        <v>33</v>
      </c>
      <c r="G33" s="73">
        <v>0.35659999999999997</v>
      </c>
      <c r="H33" s="75">
        <v>399</v>
      </c>
      <c r="I33" s="73">
        <v>4.3116000000000003</v>
      </c>
      <c r="J33" s="74">
        <v>4983</v>
      </c>
      <c r="K33" s="73">
        <v>53.847000000000001</v>
      </c>
      <c r="L33" s="74">
        <v>3516</v>
      </c>
      <c r="M33" s="73">
        <v>37.994399999999999</v>
      </c>
      <c r="N33" s="75">
        <v>16</v>
      </c>
      <c r="O33" s="73">
        <v>0.1729</v>
      </c>
      <c r="P33" s="77">
        <v>282</v>
      </c>
      <c r="Q33" s="69">
        <v>3.0472999999999999</v>
      </c>
      <c r="R33" s="71">
        <v>1211</v>
      </c>
      <c r="S33" s="70">
        <v>12.940799999999999</v>
      </c>
      <c r="T33" s="71">
        <v>104</v>
      </c>
      <c r="U33" s="69">
        <v>1.1113500000000001</v>
      </c>
      <c r="V33" s="71">
        <v>171</v>
      </c>
      <c r="W33" s="69">
        <v>1.8272999999999999</v>
      </c>
      <c r="X33" s="80">
        <v>2372</v>
      </c>
      <c r="Y33" s="81">
        <v>100</v>
      </c>
    </row>
    <row r="34" spans="1:25" s="24" customFormat="1" ht="15" customHeight="1" x14ac:dyDescent="0.2">
      <c r="A34" s="22" t="s">
        <v>19</v>
      </c>
      <c r="B34" s="64" t="s">
        <v>46</v>
      </c>
      <c r="C34" s="49">
        <v>961</v>
      </c>
      <c r="D34" s="40">
        <v>431</v>
      </c>
      <c r="E34" s="42">
        <v>45.130899999999997</v>
      </c>
      <c r="F34" s="44">
        <v>0</v>
      </c>
      <c r="G34" s="42">
        <v>0</v>
      </c>
      <c r="H34" s="43">
        <v>38</v>
      </c>
      <c r="I34" s="42">
        <v>3.9790999999999999</v>
      </c>
      <c r="J34" s="44">
        <v>9</v>
      </c>
      <c r="K34" s="42">
        <v>0.94240000000000002</v>
      </c>
      <c r="L34" s="43">
        <v>454</v>
      </c>
      <c r="M34" s="42">
        <v>47.539299999999997</v>
      </c>
      <c r="N34" s="43">
        <v>0</v>
      </c>
      <c r="O34" s="42">
        <v>0</v>
      </c>
      <c r="P34" s="45">
        <v>23</v>
      </c>
      <c r="Q34" s="41">
        <v>2.4083999999999999</v>
      </c>
      <c r="R34" s="47">
        <v>128</v>
      </c>
      <c r="S34" s="46">
        <v>13.3195</v>
      </c>
      <c r="T34" s="47">
        <v>6</v>
      </c>
      <c r="U34" s="41">
        <v>0.62434999999999996</v>
      </c>
      <c r="V34" s="47">
        <v>55</v>
      </c>
      <c r="W34" s="41">
        <v>5.7232000000000003</v>
      </c>
      <c r="X34" s="25">
        <v>825</v>
      </c>
      <c r="Y34" s="26">
        <v>100</v>
      </c>
    </row>
    <row r="35" spans="1:25" s="24" customFormat="1" ht="15" customHeight="1" x14ac:dyDescent="0.2">
      <c r="A35" s="22" t="s">
        <v>19</v>
      </c>
      <c r="B35" s="65" t="s">
        <v>47</v>
      </c>
      <c r="C35" s="66">
        <v>2250</v>
      </c>
      <c r="D35" s="71">
        <v>76</v>
      </c>
      <c r="E35" s="73">
        <v>3.4203000000000001</v>
      </c>
      <c r="F35" s="74">
        <v>16</v>
      </c>
      <c r="G35" s="73">
        <v>0.72009999999999996</v>
      </c>
      <c r="H35" s="75">
        <v>444</v>
      </c>
      <c r="I35" s="73">
        <v>19.981999999999999</v>
      </c>
      <c r="J35" s="74">
        <v>607</v>
      </c>
      <c r="K35" s="73">
        <v>27.317699999999999</v>
      </c>
      <c r="L35" s="75">
        <v>930</v>
      </c>
      <c r="M35" s="73">
        <v>41.854199999999999</v>
      </c>
      <c r="N35" s="74">
        <v>5</v>
      </c>
      <c r="O35" s="73">
        <v>0.22500000000000001</v>
      </c>
      <c r="P35" s="77">
        <v>144</v>
      </c>
      <c r="Q35" s="69">
        <v>6.4805999999999999</v>
      </c>
      <c r="R35" s="71">
        <v>472</v>
      </c>
      <c r="S35" s="70">
        <v>20.977799999999998</v>
      </c>
      <c r="T35" s="71">
        <v>28</v>
      </c>
      <c r="U35" s="69">
        <v>1.24444</v>
      </c>
      <c r="V35" s="71">
        <v>44</v>
      </c>
      <c r="W35" s="69">
        <v>1.9556</v>
      </c>
      <c r="X35" s="80">
        <v>1064</v>
      </c>
      <c r="Y35" s="81">
        <v>100</v>
      </c>
    </row>
    <row r="36" spans="1:25" s="24" customFormat="1" ht="15" customHeight="1" x14ac:dyDescent="0.2">
      <c r="A36" s="22" t="s">
        <v>19</v>
      </c>
      <c r="B36" s="64" t="s">
        <v>48</v>
      </c>
      <c r="C36" s="49">
        <v>7512</v>
      </c>
      <c r="D36" s="47">
        <v>72</v>
      </c>
      <c r="E36" s="42">
        <v>0.97189999999999999</v>
      </c>
      <c r="F36" s="44">
        <v>155</v>
      </c>
      <c r="G36" s="42">
        <v>2.0922999999999998</v>
      </c>
      <c r="H36" s="44">
        <v>3169</v>
      </c>
      <c r="I36" s="42">
        <v>42.778100000000002</v>
      </c>
      <c r="J36" s="43">
        <v>2060</v>
      </c>
      <c r="K36" s="42">
        <v>27.8078</v>
      </c>
      <c r="L36" s="43">
        <v>1432</v>
      </c>
      <c r="M36" s="42">
        <v>19.330500000000001</v>
      </c>
      <c r="N36" s="44">
        <v>80</v>
      </c>
      <c r="O36" s="42">
        <v>1.0799000000000001</v>
      </c>
      <c r="P36" s="48">
        <v>440</v>
      </c>
      <c r="Q36" s="41">
        <v>5.9394999999999998</v>
      </c>
      <c r="R36" s="40">
        <v>881</v>
      </c>
      <c r="S36" s="46">
        <v>11.7279</v>
      </c>
      <c r="T36" s="47">
        <v>104</v>
      </c>
      <c r="U36" s="41">
        <v>1.38445</v>
      </c>
      <c r="V36" s="47">
        <v>1055</v>
      </c>
      <c r="W36" s="41">
        <v>14.0442</v>
      </c>
      <c r="X36" s="25">
        <v>658</v>
      </c>
      <c r="Y36" s="26">
        <v>100</v>
      </c>
    </row>
    <row r="37" spans="1:25" s="24" customFormat="1" ht="15" customHeight="1" x14ac:dyDescent="0.2">
      <c r="A37" s="22" t="s">
        <v>19</v>
      </c>
      <c r="B37" s="65" t="s">
        <v>49</v>
      </c>
      <c r="C37" s="63">
        <v>1092</v>
      </c>
      <c r="D37" s="72">
        <v>6</v>
      </c>
      <c r="E37" s="73">
        <v>0.58540000000000003</v>
      </c>
      <c r="F37" s="74">
        <v>11</v>
      </c>
      <c r="G37" s="73">
        <v>1.0731999999999999</v>
      </c>
      <c r="H37" s="74">
        <v>123</v>
      </c>
      <c r="I37" s="73">
        <v>12</v>
      </c>
      <c r="J37" s="74">
        <v>54</v>
      </c>
      <c r="K37" s="73">
        <v>5.2683</v>
      </c>
      <c r="L37" s="74">
        <v>799</v>
      </c>
      <c r="M37" s="73">
        <v>77.9512</v>
      </c>
      <c r="N37" s="75">
        <v>0</v>
      </c>
      <c r="O37" s="73">
        <v>0</v>
      </c>
      <c r="P37" s="77">
        <v>32</v>
      </c>
      <c r="Q37" s="69">
        <v>3.1219999999999999</v>
      </c>
      <c r="R37" s="72">
        <v>260</v>
      </c>
      <c r="S37" s="70">
        <v>23.8095</v>
      </c>
      <c r="T37" s="71">
        <v>67</v>
      </c>
      <c r="U37" s="69">
        <v>6.1355300000000002</v>
      </c>
      <c r="V37" s="71">
        <v>33</v>
      </c>
      <c r="W37" s="69">
        <v>3.0219999999999998</v>
      </c>
      <c r="X37" s="80">
        <v>483</v>
      </c>
      <c r="Y37" s="81">
        <v>100</v>
      </c>
    </row>
    <row r="38" spans="1:25" s="24" customFormat="1" ht="15" customHeight="1" x14ac:dyDescent="0.2">
      <c r="A38" s="22" t="s">
        <v>19</v>
      </c>
      <c r="B38" s="64" t="s">
        <v>50</v>
      </c>
      <c r="C38" s="39">
        <v>11298</v>
      </c>
      <c r="D38" s="40">
        <v>14</v>
      </c>
      <c r="E38" s="42">
        <v>0.1255</v>
      </c>
      <c r="F38" s="44">
        <v>178</v>
      </c>
      <c r="G38" s="42">
        <v>1.5953999999999999</v>
      </c>
      <c r="H38" s="44">
        <v>3511</v>
      </c>
      <c r="I38" s="42">
        <v>31.469000000000001</v>
      </c>
      <c r="J38" s="44">
        <v>5164</v>
      </c>
      <c r="K38" s="42">
        <v>46.284799999999997</v>
      </c>
      <c r="L38" s="44">
        <v>2084</v>
      </c>
      <c r="M38" s="42">
        <v>18.678899999999999</v>
      </c>
      <c r="N38" s="44">
        <v>20</v>
      </c>
      <c r="O38" s="42">
        <v>0.17929999999999999</v>
      </c>
      <c r="P38" s="45">
        <v>186</v>
      </c>
      <c r="Q38" s="41">
        <v>1.6671</v>
      </c>
      <c r="R38" s="40">
        <v>2250</v>
      </c>
      <c r="S38" s="46">
        <v>19.914999999999999</v>
      </c>
      <c r="T38" s="47">
        <v>141</v>
      </c>
      <c r="U38" s="41">
        <v>1.2480100000000001</v>
      </c>
      <c r="V38" s="47">
        <v>326</v>
      </c>
      <c r="W38" s="41">
        <v>2.8855</v>
      </c>
      <c r="X38" s="25">
        <v>2577</v>
      </c>
      <c r="Y38" s="26">
        <v>99.921999999999997</v>
      </c>
    </row>
    <row r="39" spans="1:25" s="24" customFormat="1" ht="15" customHeight="1" x14ac:dyDescent="0.2">
      <c r="A39" s="22" t="s">
        <v>19</v>
      </c>
      <c r="B39" s="65" t="s">
        <v>51</v>
      </c>
      <c r="C39" s="63">
        <v>3343</v>
      </c>
      <c r="D39" s="71">
        <v>455</v>
      </c>
      <c r="E39" s="73">
        <v>13.680099999999999</v>
      </c>
      <c r="F39" s="74">
        <v>10</v>
      </c>
      <c r="G39" s="73">
        <v>0.30070000000000002</v>
      </c>
      <c r="H39" s="75">
        <v>2215</v>
      </c>
      <c r="I39" s="73">
        <v>66.596500000000006</v>
      </c>
      <c r="J39" s="74">
        <v>104</v>
      </c>
      <c r="K39" s="73">
        <v>3.1269</v>
      </c>
      <c r="L39" s="75">
        <v>498</v>
      </c>
      <c r="M39" s="73">
        <v>14.972899999999999</v>
      </c>
      <c r="N39" s="74">
        <v>4</v>
      </c>
      <c r="O39" s="73">
        <v>0.1203</v>
      </c>
      <c r="P39" s="77">
        <v>40</v>
      </c>
      <c r="Q39" s="69">
        <v>1.2025999999999999</v>
      </c>
      <c r="R39" s="72">
        <v>509</v>
      </c>
      <c r="S39" s="70">
        <v>15.2258</v>
      </c>
      <c r="T39" s="72">
        <v>17</v>
      </c>
      <c r="U39" s="69">
        <v>0.50853000000000004</v>
      </c>
      <c r="V39" s="72">
        <v>552</v>
      </c>
      <c r="W39" s="69">
        <v>16.5121</v>
      </c>
      <c r="X39" s="80">
        <v>880</v>
      </c>
      <c r="Y39" s="81">
        <v>100</v>
      </c>
    </row>
    <row r="40" spans="1:25" s="24" customFormat="1" ht="15" customHeight="1" x14ac:dyDescent="0.2">
      <c r="A40" s="22" t="s">
        <v>19</v>
      </c>
      <c r="B40" s="64" t="s">
        <v>52</v>
      </c>
      <c r="C40" s="49">
        <v>16433</v>
      </c>
      <c r="D40" s="40">
        <v>115</v>
      </c>
      <c r="E40" s="42">
        <v>0.71479999999999999</v>
      </c>
      <c r="F40" s="44">
        <v>178</v>
      </c>
      <c r="G40" s="42">
        <v>1.1064000000000001</v>
      </c>
      <c r="H40" s="44">
        <v>3426</v>
      </c>
      <c r="I40" s="42">
        <v>21.295400000000001</v>
      </c>
      <c r="J40" s="43">
        <v>6948</v>
      </c>
      <c r="K40" s="42">
        <v>43.1875</v>
      </c>
      <c r="L40" s="43">
        <v>5010</v>
      </c>
      <c r="M40" s="42">
        <v>31.141200000000001</v>
      </c>
      <c r="N40" s="44">
        <v>9</v>
      </c>
      <c r="O40" s="42">
        <v>5.5899999999999998E-2</v>
      </c>
      <c r="P40" s="45">
        <v>402</v>
      </c>
      <c r="Q40" s="41">
        <v>2.4988000000000001</v>
      </c>
      <c r="R40" s="40">
        <v>3572</v>
      </c>
      <c r="S40" s="46">
        <v>21.736699999999999</v>
      </c>
      <c r="T40" s="47">
        <v>345</v>
      </c>
      <c r="U40" s="41">
        <v>2.0994299999999999</v>
      </c>
      <c r="V40" s="47">
        <v>595</v>
      </c>
      <c r="W40" s="41">
        <v>3.6208</v>
      </c>
      <c r="X40" s="25">
        <v>4916</v>
      </c>
      <c r="Y40" s="26">
        <v>99.897999999999996</v>
      </c>
    </row>
    <row r="41" spans="1:25" s="24" customFormat="1" ht="15" customHeight="1" x14ac:dyDescent="0.2">
      <c r="A41" s="22" t="s">
        <v>19</v>
      </c>
      <c r="B41" s="65" t="s">
        <v>53</v>
      </c>
      <c r="C41" s="63">
        <v>20862</v>
      </c>
      <c r="D41" s="71">
        <v>471</v>
      </c>
      <c r="E41" s="73">
        <v>2.2917000000000001</v>
      </c>
      <c r="F41" s="74">
        <v>82</v>
      </c>
      <c r="G41" s="73">
        <v>0.39900000000000002</v>
      </c>
      <c r="H41" s="74">
        <v>2365</v>
      </c>
      <c r="I41" s="73">
        <v>11.507400000000001</v>
      </c>
      <c r="J41" s="74">
        <v>11427</v>
      </c>
      <c r="K41" s="73">
        <v>55.6004</v>
      </c>
      <c r="L41" s="75">
        <v>5235</v>
      </c>
      <c r="M41" s="73">
        <v>25.472000000000001</v>
      </c>
      <c r="N41" s="75">
        <v>17</v>
      </c>
      <c r="O41" s="73">
        <v>8.2699999999999996E-2</v>
      </c>
      <c r="P41" s="76">
        <v>955</v>
      </c>
      <c r="Q41" s="69">
        <v>4.6467000000000001</v>
      </c>
      <c r="R41" s="71">
        <v>3144</v>
      </c>
      <c r="S41" s="70">
        <v>15.070499999999999</v>
      </c>
      <c r="T41" s="72">
        <v>310</v>
      </c>
      <c r="U41" s="69">
        <v>1.4859599999999999</v>
      </c>
      <c r="V41" s="72">
        <v>614</v>
      </c>
      <c r="W41" s="69">
        <v>2.9432</v>
      </c>
      <c r="X41" s="80">
        <v>2618</v>
      </c>
      <c r="Y41" s="81">
        <v>100</v>
      </c>
    </row>
    <row r="42" spans="1:25" s="24" customFormat="1" ht="15" customHeight="1" x14ac:dyDescent="0.2">
      <c r="A42" s="22" t="s">
        <v>19</v>
      </c>
      <c r="B42" s="64" t="s">
        <v>54</v>
      </c>
      <c r="C42" s="49">
        <v>446</v>
      </c>
      <c r="D42" s="40">
        <v>157</v>
      </c>
      <c r="E42" s="42">
        <v>35.681800000000003</v>
      </c>
      <c r="F42" s="44">
        <v>0</v>
      </c>
      <c r="G42" s="42">
        <v>0</v>
      </c>
      <c r="H42" s="44">
        <v>17</v>
      </c>
      <c r="I42" s="42">
        <v>3.8635999999999999</v>
      </c>
      <c r="J42" s="43">
        <v>49</v>
      </c>
      <c r="K42" s="42">
        <v>11.1364</v>
      </c>
      <c r="L42" s="43">
        <v>211</v>
      </c>
      <c r="M42" s="42">
        <v>47.954500000000003</v>
      </c>
      <c r="N42" s="43">
        <v>1</v>
      </c>
      <c r="O42" s="42">
        <v>0.2273</v>
      </c>
      <c r="P42" s="45">
        <v>5</v>
      </c>
      <c r="Q42" s="41">
        <v>1.1364000000000001</v>
      </c>
      <c r="R42" s="40">
        <v>74</v>
      </c>
      <c r="S42" s="46">
        <v>16.591899999999999</v>
      </c>
      <c r="T42" s="47">
        <v>6</v>
      </c>
      <c r="U42" s="41">
        <v>1.3452900000000001</v>
      </c>
      <c r="V42" s="47">
        <v>18</v>
      </c>
      <c r="W42" s="41">
        <v>4.0358999999999998</v>
      </c>
      <c r="X42" s="25">
        <v>481</v>
      </c>
      <c r="Y42" s="26">
        <v>100</v>
      </c>
    </row>
    <row r="43" spans="1:25" s="24" customFormat="1" ht="15" customHeight="1" x14ac:dyDescent="0.2">
      <c r="A43" s="22" t="s">
        <v>19</v>
      </c>
      <c r="B43" s="65" t="s">
        <v>55</v>
      </c>
      <c r="C43" s="63">
        <v>22201</v>
      </c>
      <c r="D43" s="72">
        <v>32</v>
      </c>
      <c r="E43" s="73">
        <v>0.14649999999999999</v>
      </c>
      <c r="F43" s="74">
        <v>82</v>
      </c>
      <c r="G43" s="73">
        <v>0.3755</v>
      </c>
      <c r="H43" s="75">
        <v>1119</v>
      </c>
      <c r="I43" s="73">
        <v>5.1235999999999997</v>
      </c>
      <c r="J43" s="74">
        <v>10752</v>
      </c>
      <c r="K43" s="73">
        <v>49.230800000000002</v>
      </c>
      <c r="L43" s="74">
        <v>8429</v>
      </c>
      <c r="M43" s="73">
        <v>38.594299999999997</v>
      </c>
      <c r="N43" s="74">
        <v>6</v>
      </c>
      <c r="O43" s="73">
        <v>2.75E-2</v>
      </c>
      <c r="P43" s="76">
        <v>1420</v>
      </c>
      <c r="Q43" s="69">
        <v>6.5018000000000002</v>
      </c>
      <c r="R43" s="71">
        <v>4138</v>
      </c>
      <c r="S43" s="70">
        <v>18.6388</v>
      </c>
      <c r="T43" s="71">
        <v>361</v>
      </c>
      <c r="U43" s="69">
        <v>1.62605</v>
      </c>
      <c r="V43" s="71">
        <v>483</v>
      </c>
      <c r="W43" s="69">
        <v>2.1756000000000002</v>
      </c>
      <c r="X43" s="80">
        <v>3631</v>
      </c>
      <c r="Y43" s="81">
        <v>100</v>
      </c>
    </row>
    <row r="44" spans="1:25" s="24" customFormat="1" ht="15" customHeight="1" x14ac:dyDescent="0.2">
      <c r="A44" s="22" t="s">
        <v>19</v>
      </c>
      <c r="B44" s="64" t="s">
        <v>56</v>
      </c>
      <c r="C44" s="39">
        <v>6877</v>
      </c>
      <c r="D44" s="40">
        <v>889</v>
      </c>
      <c r="E44" s="42">
        <v>13.006600000000001</v>
      </c>
      <c r="F44" s="43">
        <v>17</v>
      </c>
      <c r="G44" s="42">
        <v>0.2487</v>
      </c>
      <c r="H44" s="44">
        <v>1027</v>
      </c>
      <c r="I44" s="42">
        <v>15.025600000000001</v>
      </c>
      <c r="J44" s="44">
        <v>1808</v>
      </c>
      <c r="K44" s="42">
        <v>26.452100000000002</v>
      </c>
      <c r="L44" s="44">
        <v>2651</v>
      </c>
      <c r="M44" s="42">
        <v>38.785699999999999</v>
      </c>
      <c r="N44" s="43">
        <v>18</v>
      </c>
      <c r="O44" s="42">
        <v>0.26340000000000002</v>
      </c>
      <c r="P44" s="48">
        <v>425</v>
      </c>
      <c r="Q44" s="41">
        <v>6.218</v>
      </c>
      <c r="R44" s="47">
        <v>1291</v>
      </c>
      <c r="S44" s="46">
        <v>18.7727</v>
      </c>
      <c r="T44" s="47">
        <v>42</v>
      </c>
      <c r="U44" s="41">
        <v>0.61073</v>
      </c>
      <c r="V44" s="47">
        <v>400</v>
      </c>
      <c r="W44" s="41">
        <v>5.8164999999999996</v>
      </c>
      <c r="X44" s="25">
        <v>1815</v>
      </c>
      <c r="Y44" s="26">
        <v>100</v>
      </c>
    </row>
    <row r="45" spans="1:25" s="24" customFormat="1" ht="15" customHeight="1" x14ac:dyDescent="0.2">
      <c r="A45" s="22" t="s">
        <v>19</v>
      </c>
      <c r="B45" s="65" t="s">
        <v>57</v>
      </c>
      <c r="C45" s="63">
        <v>3859</v>
      </c>
      <c r="D45" s="71">
        <v>142</v>
      </c>
      <c r="E45" s="73">
        <v>3.7397999999999998</v>
      </c>
      <c r="F45" s="74">
        <v>44</v>
      </c>
      <c r="G45" s="73">
        <v>1.1588000000000001</v>
      </c>
      <c r="H45" s="75">
        <v>966</v>
      </c>
      <c r="I45" s="73">
        <v>25.441099999999999</v>
      </c>
      <c r="J45" s="74">
        <v>214</v>
      </c>
      <c r="K45" s="73">
        <v>5.6360000000000001</v>
      </c>
      <c r="L45" s="75">
        <v>2168</v>
      </c>
      <c r="M45" s="73">
        <v>57.097700000000003</v>
      </c>
      <c r="N45" s="74">
        <v>28</v>
      </c>
      <c r="O45" s="73">
        <v>0.73740000000000006</v>
      </c>
      <c r="P45" s="76">
        <v>235</v>
      </c>
      <c r="Q45" s="69">
        <v>6.1890999999999998</v>
      </c>
      <c r="R45" s="71">
        <v>707</v>
      </c>
      <c r="S45" s="70">
        <v>18.320799999999998</v>
      </c>
      <c r="T45" s="72">
        <v>62</v>
      </c>
      <c r="U45" s="69">
        <v>1.60663</v>
      </c>
      <c r="V45" s="72">
        <v>214</v>
      </c>
      <c r="W45" s="69">
        <v>5.5454999999999997</v>
      </c>
      <c r="X45" s="80">
        <v>1283</v>
      </c>
      <c r="Y45" s="81">
        <v>100</v>
      </c>
    </row>
    <row r="46" spans="1:25" s="24" customFormat="1" ht="15" customHeight="1" x14ac:dyDescent="0.2">
      <c r="A46" s="22" t="s">
        <v>19</v>
      </c>
      <c r="B46" s="64" t="s">
        <v>58</v>
      </c>
      <c r="C46" s="39">
        <v>19082</v>
      </c>
      <c r="D46" s="40">
        <v>38</v>
      </c>
      <c r="E46" s="42">
        <v>0.20080000000000001</v>
      </c>
      <c r="F46" s="44">
        <v>135</v>
      </c>
      <c r="G46" s="42">
        <v>0.71319999999999995</v>
      </c>
      <c r="H46" s="44">
        <v>3038</v>
      </c>
      <c r="I46" s="42">
        <v>16.0503</v>
      </c>
      <c r="J46" s="44">
        <v>9261</v>
      </c>
      <c r="K46" s="42">
        <v>48.927500000000002</v>
      </c>
      <c r="L46" s="43">
        <v>5707</v>
      </c>
      <c r="M46" s="42">
        <v>30.1511</v>
      </c>
      <c r="N46" s="43">
        <v>8</v>
      </c>
      <c r="O46" s="42">
        <v>4.2299999999999997E-2</v>
      </c>
      <c r="P46" s="48">
        <v>741</v>
      </c>
      <c r="Q46" s="41">
        <v>3.9148000000000001</v>
      </c>
      <c r="R46" s="40">
        <v>3821</v>
      </c>
      <c r="S46" s="46">
        <v>20.024100000000001</v>
      </c>
      <c r="T46" s="40">
        <v>154</v>
      </c>
      <c r="U46" s="41">
        <v>0.80703999999999998</v>
      </c>
      <c r="V46" s="40">
        <v>656</v>
      </c>
      <c r="W46" s="41">
        <v>3.4378000000000002</v>
      </c>
      <c r="X46" s="25">
        <v>3027</v>
      </c>
      <c r="Y46" s="26">
        <v>100</v>
      </c>
    </row>
    <row r="47" spans="1:25" s="24" customFormat="1" ht="15" customHeight="1" x14ac:dyDescent="0.2">
      <c r="A47" s="22" t="s">
        <v>19</v>
      </c>
      <c r="B47" s="65" t="s">
        <v>59</v>
      </c>
      <c r="C47" s="66">
        <v>1232</v>
      </c>
      <c r="D47" s="72">
        <v>16</v>
      </c>
      <c r="E47" s="73">
        <v>1.3115000000000001</v>
      </c>
      <c r="F47" s="75">
        <v>13</v>
      </c>
      <c r="G47" s="73">
        <v>1.0656000000000001</v>
      </c>
      <c r="H47" s="75">
        <v>452</v>
      </c>
      <c r="I47" s="73">
        <v>37.049199999999999</v>
      </c>
      <c r="J47" s="75">
        <v>208</v>
      </c>
      <c r="K47" s="73">
        <v>17.049199999999999</v>
      </c>
      <c r="L47" s="75">
        <v>450</v>
      </c>
      <c r="M47" s="73">
        <v>36.885199999999998</v>
      </c>
      <c r="N47" s="74">
        <v>1</v>
      </c>
      <c r="O47" s="73">
        <v>8.2000000000000003E-2</v>
      </c>
      <c r="P47" s="76">
        <v>80</v>
      </c>
      <c r="Q47" s="69">
        <v>6.5574000000000003</v>
      </c>
      <c r="R47" s="72">
        <v>226</v>
      </c>
      <c r="S47" s="70">
        <v>18.344200000000001</v>
      </c>
      <c r="T47" s="71">
        <v>12</v>
      </c>
      <c r="U47" s="69">
        <v>0.97402999999999995</v>
      </c>
      <c r="V47" s="71">
        <v>115</v>
      </c>
      <c r="W47" s="69">
        <v>9.3344000000000005</v>
      </c>
      <c r="X47" s="80">
        <v>308</v>
      </c>
      <c r="Y47" s="81">
        <v>100</v>
      </c>
    </row>
    <row r="48" spans="1:25" s="24" customFormat="1" ht="15" customHeight="1" x14ac:dyDescent="0.2">
      <c r="A48" s="22" t="s">
        <v>19</v>
      </c>
      <c r="B48" s="64" t="s">
        <v>60</v>
      </c>
      <c r="C48" s="39">
        <v>13777</v>
      </c>
      <c r="D48" s="47">
        <v>40</v>
      </c>
      <c r="E48" s="42">
        <v>0.29420000000000002</v>
      </c>
      <c r="F48" s="44">
        <v>35</v>
      </c>
      <c r="G48" s="42">
        <v>0.25750000000000001</v>
      </c>
      <c r="H48" s="43">
        <v>654</v>
      </c>
      <c r="I48" s="42">
        <v>4.8109000000000002</v>
      </c>
      <c r="J48" s="44">
        <v>8501</v>
      </c>
      <c r="K48" s="42">
        <v>62.5349</v>
      </c>
      <c r="L48" s="44">
        <v>3897</v>
      </c>
      <c r="M48" s="42">
        <v>28.667100000000001</v>
      </c>
      <c r="N48" s="43">
        <v>14</v>
      </c>
      <c r="O48" s="42">
        <v>0.10299999999999999</v>
      </c>
      <c r="P48" s="48">
        <v>453</v>
      </c>
      <c r="Q48" s="41">
        <v>3.3323999999999998</v>
      </c>
      <c r="R48" s="47">
        <v>1812</v>
      </c>
      <c r="S48" s="46">
        <v>13.1524</v>
      </c>
      <c r="T48" s="47">
        <v>183</v>
      </c>
      <c r="U48" s="41">
        <v>1.3283</v>
      </c>
      <c r="V48" s="47">
        <v>404</v>
      </c>
      <c r="W48" s="41">
        <v>2.9323999999999999</v>
      </c>
      <c r="X48" s="25">
        <v>1236</v>
      </c>
      <c r="Y48" s="26">
        <v>99.918999999999997</v>
      </c>
    </row>
    <row r="49" spans="1:25" s="24" customFormat="1" ht="15" customHeight="1" x14ac:dyDescent="0.2">
      <c r="A49" s="22" t="s">
        <v>19</v>
      </c>
      <c r="B49" s="65" t="s">
        <v>61</v>
      </c>
      <c r="C49" s="66">
        <v>617</v>
      </c>
      <c r="D49" s="72">
        <v>243</v>
      </c>
      <c r="E49" s="73">
        <v>39.7059</v>
      </c>
      <c r="F49" s="74">
        <v>2</v>
      </c>
      <c r="G49" s="73">
        <v>0.32679999999999998</v>
      </c>
      <c r="H49" s="74">
        <v>30</v>
      </c>
      <c r="I49" s="73">
        <v>4.9020000000000001</v>
      </c>
      <c r="J49" s="74">
        <v>31</v>
      </c>
      <c r="K49" s="73">
        <v>5.0654000000000003</v>
      </c>
      <c r="L49" s="75">
        <v>275</v>
      </c>
      <c r="M49" s="73">
        <v>44.934600000000003</v>
      </c>
      <c r="N49" s="75">
        <v>2</v>
      </c>
      <c r="O49" s="73">
        <v>0.32679999999999998</v>
      </c>
      <c r="P49" s="76">
        <v>29</v>
      </c>
      <c r="Q49" s="69">
        <v>4.7385999999999999</v>
      </c>
      <c r="R49" s="71">
        <v>119</v>
      </c>
      <c r="S49" s="70">
        <v>19.286899999999999</v>
      </c>
      <c r="T49" s="71">
        <v>5</v>
      </c>
      <c r="U49" s="69">
        <v>0.81037000000000003</v>
      </c>
      <c r="V49" s="71">
        <v>10</v>
      </c>
      <c r="W49" s="69">
        <v>1.6207</v>
      </c>
      <c r="X49" s="80">
        <v>688</v>
      </c>
      <c r="Y49" s="81">
        <v>100</v>
      </c>
    </row>
    <row r="50" spans="1:25" s="24" customFormat="1" ht="15" customHeight="1" x14ac:dyDescent="0.2">
      <c r="A50" s="22" t="s">
        <v>19</v>
      </c>
      <c r="B50" s="64" t="s">
        <v>62</v>
      </c>
      <c r="C50" s="39">
        <v>17203</v>
      </c>
      <c r="D50" s="40">
        <v>19</v>
      </c>
      <c r="E50" s="42">
        <v>0.1118</v>
      </c>
      <c r="F50" s="44">
        <v>52</v>
      </c>
      <c r="G50" s="42">
        <v>0.30609999999999998</v>
      </c>
      <c r="H50" s="43">
        <v>894</v>
      </c>
      <c r="I50" s="42">
        <v>5.2618999999999998</v>
      </c>
      <c r="J50" s="44">
        <v>11521</v>
      </c>
      <c r="K50" s="42">
        <v>67.810500000000005</v>
      </c>
      <c r="L50" s="44">
        <v>4201</v>
      </c>
      <c r="M50" s="42">
        <v>24.726299999999998</v>
      </c>
      <c r="N50" s="43">
        <v>10</v>
      </c>
      <c r="O50" s="42">
        <v>5.8900000000000001E-2</v>
      </c>
      <c r="P50" s="48">
        <v>293</v>
      </c>
      <c r="Q50" s="41">
        <v>1.7244999999999999</v>
      </c>
      <c r="R50" s="40">
        <v>2029</v>
      </c>
      <c r="S50" s="46">
        <v>11.794499999999999</v>
      </c>
      <c r="T50" s="40">
        <v>213</v>
      </c>
      <c r="U50" s="41">
        <v>1.2381599999999999</v>
      </c>
      <c r="V50" s="40">
        <v>324</v>
      </c>
      <c r="W50" s="41">
        <v>1.8834</v>
      </c>
      <c r="X50" s="25">
        <v>1818</v>
      </c>
      <c r="Y50" s="26">
        <v>100</v>
      </c>
    </row>
    <row r="51" spans="1:25" s="24" customFormat="1" ht="15" customHeight="1" x14ac:dyDescent="0.2">
      <c r="A51" s="22" t="s">
        <v>19</v>
      </c>
      <c r="B51" s="65" t="s">
        <v>63</v>
      </c>
      <c r="C51" s="63">
        <v>51093</v>
      </c>
      <c r="D51" s="72">
        <v>139</v>
      </c>
      <c r="E51" s="73">
        <v>0.28489999999999999</v>
      </c>
      <c r="F51" s="75">
        <v>288</v>
      </c>
      <c r="G51" s="73">
        <v>0.59030000000000005</v>
      </c>
      <c r="H51" s="74">
        <v>24511</v>
      </c>
      <c r="I51" s="73">
        <v>50.2378</v>
      </c>
      <c r="J51" s="74">
        <v>17057</v>
      </c>
      <c r="K51" s="73">
        <v>34.96</v>
      </c>
      <c r="L51" s="74">
        <v>5912</v>
      </c>
      <c r="M51" s="73">
        <v>12.1172</v>
      </c>
      <c r="N51" s="75">
        <v>54</v>
      </c>
      <c r="O51" s="73">
        <v>0.11070000000000001</v>
      </c>
      <c r="P51" s="76">
        <v>829</v>
      </c>
      <c r="Q51" s="69">
        <v>1.6991000000000001</v>
      </c>
      <c r="R51" s="72">
        <v>5859</v>
      </c>
      <c r="S51" s="70">
        <v>11.4673</v>
      </c>
      <c r="T51" s="72">
        <v>2303</v>
      </c>
      <c r="U51" s="69">
        <v>4.5074699999999996</v>
      </c>
      <c r="V51" s="72">
        <v>6174</v>
      </c>
      <c r="W51" s="69">
        <v>12.0838</v>
      </c>
      <c r="X51" s="80">
        <v>8616</v>
      </c>
      <c r="Y51" s="81">
        <v>100</v>
      </c>
    </row>
    <row r="52" spans="1:25" s="24" customFormat="1" ht="15" customHeight="1" x14ac:dyDescent="0.2">
      <c r="A52" s="22" t="s">
        <v>19</v>
      </c>
      <c r="B52" s="64" t="s">
        <v>64</v>
      </c>
      <c r="C52" s="39">
        <v>1674</v>
      </c>
      <c r="D52" s="47">
        <v>24</v>
      </c>
      <c r="E52" s="42">
        <v>1.4432</v>
      </c>
      <c r="F52" s="44">
        <v>17</v>
      </c>
      <c r="G52" s="42">
        <v>1.0222</v>
      </c>
      <c r="H52" s="43">
        <v>549</v>
      </c>
      <c r="I52" s="42">
        <v>33.012599999999999</v>
      </c>
      <c r="J52" s="43">
        <v>61</v>
      </c>
      <c r="K52" s="42">
        <v>3.6680999999999999</v>
      </c>
      <c r="L52" s="44">
        <v>914</v>
      </c>
      <c r="M52" s="42">
        <v>54.960900000000002</v>
      </c>
      <c r="N52" s="43">
        <v>54</v>
      </c>
      <c r="O52" s="42">
        <v>3.2471000000000001</v>
      </c>
      <c r="P52" s="45">
        <v>44</v>
      </c>
      <c r="Q52" s="41">
        <v>2.6457999999999999</v>
      </c>
      <c r="R52" s="40">
        <v>315</v>
      </c>
      <c r="S52" s="46">
        <v>18.8172</v>
      </c>
      <c r="T52" s="40">
        <v>11</v>
      </c>
      <c r="U52" s="41">
        <v>0.65710999999999997</v>
      </c>
      <c r="V52" s="40">
        <v>204</v>
      </c>
      <c r="W52" s="41">
        <v>12.186400000000001</v>
      </c>
      <c r="X52" s="25">
        <v>1009</v>
      </c>
      <c r="Y52" s="26">
        <v>100</v>
      </c>
    </row>
    <row r="53" spans="1:25" s="24" customFormat="1" ht="15" customHeight="1" x14ac:dyDescent="0.2">
      <c r="A53" s="22" t="s">
        <v>19</v>
      </c>
      <c r="B53" s="65" t="s">
        <v>65</v>
      </c>
      <c r="C53" s="66">
        <v>427</v>
      </c>
      <c r="D53" s="71">
        <v>19</v>
      </c>
      <c r="E53" s="73">
        <v>4.6798000000000002</v>
      </c>
      <c r="F53" s="74">
        <v>9</v>
      </c>
      <c r="G53" s="73">
        <v>2.2166999999999999</v>
      </c>
      <c r="H53" s="75">
        <v>7</v>
      </c>
      <c r="I53" s="73">
        <v>1.7241</v>
      </c>
      <c r="J53" s="74">
        <v>32</v>
      </c>
      <c r="K53" s="73">
        <v>7.8818000000000001</v>
      </c>
      <c r="L53" s="75">
        <v>327</v>
      </c>
      <c r="M53" s="73">
        <v>80.541899999999998</v>
      </c>
      <c r="N53" s="75">
        <v>1</v>
      </c>
      <c r="O53" s="73">
        <v>0.24629999999999999</v>
      </c>
      <c r="P53" s="76">
        <v>11</v>
      </c>
      <c r="Q53" s="69">
        <v>2.7094</v>
      </c>
      <c r="R53" s="72">
        <v>113</v>
      </c>
      <c r="S53" s="70">
        <v>26.463699999999999</v>
      </c>
      <c r="T53" s="71">
        <v>21</v>
      </c>
      <c r="U53" s="69">
        <v>4.9180299999999999</v>
      </c>
      <c r="V53" s="71">
        <v>6</v>
      </c>
      <c r="W53" s="69">
        <v>1.4052</v>
      </c>
      <c r="X53" s="80">
        <v>306</v>
      </c>
      <c r="Y53" s="81">
        <v>100</v>
      </c>
    </row>
    <row r="54" spans="1:25" s="24" customFormat="1" ht="15" customHeight="1" x14ac:dyDescent="0.2">
      <c r="A54" s="22" t="s">
        <v>19</v>
      </c>
      <c r="B54" s="64" t="s">
        <v>66</v>
      </c>
      <c r="C54" s="39">
        <v>13569</v>
      </c>
      <c r="D54" s="47">
        <v>50</v>
      </c>
      <c r="E54" s="42">
        <v>0.37469999999999998</v>
      </c>
      <c r="F54" s="44">
        <v>107</v>
      </c>
      <c r="G54" s="78">
        <v>0.80189999999999995</v>
      </c>
      <c r="H54" s="43">
        <v>1302</v>
      </c>
      <c r="I54" s="78">
        <v>9.7571999999999992</v>
      </c>
      <c r="J54" s="44">
        <v>7677</v>
      </c>
      <c r="K54" s="42">
        <v>57.531500000000001</v>
      </c>
      <c r="L54" s="44">
        <v>3611</v>
      </c>
      <c r="M54" s="42">
        <v>27.0609</v>
      </c>
      <c r="N54" s="44">
        <v>15</v>
      </c>
      <c r="O54" s="42">
        <v>0.1124</v>
      </c>
      <c r="P54" s="48">
        <v>582</v>
      </c>
      <c r="Q54" s="41">
        <v>4.3615000000000004</v>
      </c>
      <c r="R54" s="47">
        <v>2219</v>
      </c>
      <c r="S54" s="46">
        <v>16.3535</v>
      </c>
      <c r="T54" s="40">
        <v>225</v>
      </c>
      <c r="U54" s="41">
        <v>1.6581900000000001</v>
      </c>
      <c r="V54" s="40">
        <v>564</v>
      </c>
      <c r="W54" s="41">
        <v>4.1565000000000003</v>
      </c>
      <c r="X54" s="25">
        <v>1971</v>
      </c>
      <c r="Y54" s="26">
        <v>100</v>
      </c>
    </row>
    <row r="55" spans="1:25" s="24" customFormat="1" ht="15" customHeight="1" x14ac:dyDescent="0.2">
      <c r="A55" s="22" t="s">
        <v>19</v>
      </c>
      <c r="B55" s="65" t="s">
        <v>67</v>
      </c>
      <c r="C55" s="63">
        <v>7659</v>
      </c>
      <c r="D55" s="72">
        <v>217</v>
      </c>
      <c r="E55" s="73">
        <v>2.9293</v>
      </c>
      <c r="F55" s="74">
        <v>167</v>
      </c>
      <c r="G55" s="73">
        <v>2.2543000000000002</v>
      </c>
      <c r="H55" s="75">
        <v>2141</v>
      </c>
      <c r="I55" s="73">
        <v>28.901199999999999</v>
      </c>
      <c r="J55" s="75">
        <v>797</v>
      </c>
      <c r="K55" s="73">
        <v>10.758599999999999</v>
      </c>
      <c r="L55" s="74">
        <v>3246</v>
      </c>
      <c r="M55" s="73">
        <v>43.817500000000003</v>
      </c>
      <c r="N55" s="74">
        <v>152</v>
      </c>
      <c r="O55" s="73">
        <v>2.0518000000000001</v>
      </c>
      <c r="P55" s="77">
        <v>688</v>
      </c>
      <c r="Q55" s="69">
        <v>9.2873000000000001</v>
      </c>
      <c r="R55" s="71">
        <v>1608</v>
      </c>
      <c r="S55" s="70">
        <v>20.994900000000001</v>
      </c>
      <c r="T55" s="72">
        <v>251</v>
      </c>
      <c r="U55" s="69">
        <v>3.27719</v>
      </c>
      <c r="V55" s="72">
        <v>740</v>
      </c>
      <c r="W55" s="69">
        <v>9.6617999999999995</v>
      </c>
      <c r="X55" s="80">
        <v>2305</v>
      </c>
      <c r="Y55" s="81">
        <v>100</v>
      </c>
    </row>
    <row r="56" spans="1:25" s="24" customFormat="1" ht="15" customHeight="1" x14ac:dyDescent="0.2">
      <c r="A56" s="22" t="s">
        <v>19</v>
      </c>
      <c r="B56" s="64" t="s">
        <v>68</v>
      </c>
      <c r="C56" s="39">
        <v>3942</v>
      </c>
      <c r="D56" s="40">
        <v>0</v>
      </c>
      <c r="E56" s="42">
        <v>0</v>
      </c>
      <c r="F56" s="44">
        <v>5</v>
      </c>
      <c r="G56" s="42">
        <v>0.1285</v>
      </c>
      <c r="H56" s="44">
        <v>56</v>
      </c>
      <c r="I56" s="42">
        <v>1.4396</v>
      </c>
      <c r="J56" s="43">
        <v>336</v>
      </c>
      <c r="K56" s="42">
        <v>8.6374999999999993</v>
      </c>
      <c r="L56" s="44">
        <v>3390</v>
      </c>
      <c r="M56" s="42">
        <v>87.146500000000003</v>
      </c>
      <c r="N56" s="43">
        <v>1</v>
      </c>
      <c r="O56" s="42">
        <v>2.5700000000000001E-2</v>
      </c>
      <c r="P56" s="45">
        <v>102</v>
      </c>
      <c r="Q56" s="41">
        <v>2.6221000000000001</v>
      </c>
      <c r="R56" s="47">
        <v>656</v>
      </c>
      <c r="S56" s="46">
        <v>16.641300000000001</v>
      </c>
      <c r="T56" s="47">
        <v>52</v>
      </c>
      <c r="U56" s="41">
        <v>1.3191299999999999</v>
      </c>
      <c r="V56" s="47">
        <v>10</v>
      </c>
      <c r="W56" s="41">
        <v>0.25369999999999998</v>
      </c>
      <c r="X56" s="25">
        <v>720</v>
      </c>
      <c r="Y56" s="26">
        <v>100</v>
      </c>
    </row>
    <row r="57" spans="1:25" s="24" customFormat="1" ht="15" customHeight="1" x14ac:dyDescent="0.2">
      <c r="A57" s="22" t="s">
        <v>19</v>
      </c>
      <c r="B57" s="65" t="s">
        <v>69</v>
      </c>
      <c r="C57" s="63">
        <v>6983</v>
      </c>
      <c r="D57" s="72">
        <v>131</v>
      </c>
      <c r="E57" s="73">
        <v>1.8897999999999999</v>
      </c>
      <c r="F57" s="75">
        <v>79</v>
      </c>
      <c r="G57" s="73">
        <v>1.1395999999999999</v>
      </c>
      <c r="H57" s="74">
        <v>868</v>
      </c>
      <c r="I57" s="73">
        <v>12.521599999999999</v>
      </c>
      <c r="J57" s="74">
        <v>3282</v>
      </c>
      <c r="K57" s="73">
        <v>47.345599999999997</v>
      </c>
      <c r="L57" s="74">
        <v>2208</v>
      </c>
      <c r="M57" s="73">
        <v>31.8523</v>
      </c>
      <c r="N57" s="74">
        <v>3</v>
      </c>
      <c r="O57" s="73">
        <v>4.3299999999999998E-2</v>
      </c>
      <c r="P57" s="77">
        <v>361</v>
      </c>
      <c r="Q57" s="69">
        <v>5.2077</v>
      </c>
      <c r="R57" s="71">
        <v>1418</v>
      </c>
      <c r="S57" s="70">
        <v>20.3065</v>
      </c>
      <c r="T57" s="71">
        <v>51</v>
      </c>
      <c r="U57" s="69">
        <v>0.73035000000000005</v>
      </c>
      <c r="V57" s="71">
        <v>242</v>
      </c>
      <c r="W57" s="69">
        <v>3.4655999999999998</v>
      </c>
      <c r="X57" s="80">
        <v>2232</v>
      </c>
      <c r="Y57" s="81">
        <v>100</v>
      </c>
    </row>
    <row r="58" spans="1:25" s="24" customFormat="1" ht="15" customHeight="1" thickBot="1" x14ac:dyDescent="0.25">
      <c r="A58" s="22" t="s">
        <v>19</v>
      </c>
      <c r="B58" s="67" t="s">
        <v>70</v>
      </c>
      <c r="C58" s="50">
        <v>490</v>
      </c>
      <c r="D58" s="53">
        <v>62</v>
      </c>
      <c r="E58" s="54">
        <v>12.757199999999999</v>
      </c>
      <c r="F58" s="55">
        <v>6</v>
      </c>
      <c r="G58" s="54">
        <v>1.2345999999999999</v>
      </c>
      <c r="H58" s="56">
        <v>89</v>
      </c>
      <c r="I58" s="54">
        <v>18.312799999999999</v>
      </c>
      <c r="J58" s="55">
        <v>7</v>
      </c>
      <c r="K58" s="54">
        <v>1.4402999999999999</v>
      </c>
      <c r="L58" s="55">
        <v>317</v>
      </c>
      <c r="M58" s="54">
        <v>65.226299999999995</v>
      </c>
      <c r="N58" s="55">
        <v>0</v>
      </c>
      <c r="O58" s="54">
        <v>0</v>
      </c>
      <c r="P58" s="79">
        <v>5</v>
      </c>
      <c r="Q58" s="52">
        <v>1.0287999999999999</v>
      </c>
      <c r="R58" s="51">
        <v>81</v>
      </c>
      <c r="S58" s="57">
        <v>16.5306</v>
      </c>
      <c r="T58" s="51">
        <v>4</v>
      </c>
      <c r="U58" s="52">
        <v>0.81633</v>
      </c>
      <c r="V58" s="51">
        <v>6</v>
      </c>
      <c r="W58" s="52">
        <v>1.2244999999999999</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female students with and without disabilities who received ", LOWER(A7), ", ",D68," (",TEXT(U7,"0.0"),"%) were served solely under Section 504 and ", F68," (",TEXT(S7,"0.0"),"%) were served under IDEA.")</f>
        <v>NOTE: Table reads (for US Totals):  Of all 494,471 public school female students with and without disabilities who received only one out-of-school suspension, 9,986 (2.0%) were served solely under Section 504 and 74,277 (15.0%)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female students without and with disabilities served under IDEA who received ",LOWER(A7), ", ",TEXT(D7,"#,##0")," (",TEXT(E7,"0.0"),"%) were American Indian or Alaska Native.")</f>
        <v xml:space="preserve">            Table reads (for US Race/Ethnicity):  Of all 484,485 public school female students without and with disabilities served under IDEA who received only one out-of-school suspension, 6,927 (1.4%)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4" t="s">
        <v>74</v>
      </c>
      <c r="C65" s="84"/>
      <c r="D65" s="84"/>
      <c r="E65" s="84"/>
      <c r="F65" s="84"/>
      <c r="G65" s="84"/>
      <c r="H65" s="84"/>
      <c r="I65" s="84"/>
      <c r="J65" s="84"/>
      <c r="K65" s="84"/>
      <c r="L65" s="84"/>
      <c r="M65" s="84"/>
      <c r="N65" s="84"/>
      <c r="O65" s="84"/>
      <c r="P65" s="84"/>
      <c r="Q65" s="84"/>
      <c r="R65" s="84"/>
      <c r="S65" s="84"/>
      <c r="T65" s="84"/>
      <c r="U65" s="84"/>
      <c r="V65" s="84"/>
      <c r="W65" s="84"/>
      <c r="X65" s="30"/>
      <c r="Y65" s="30"/>
    </row>
    <row r="66" spans="1:26" s="35" customFormat="1" ht="14.1" customHeight="1" x14ac:dyDescent="0.2">
      <c r="A66" s="38"/>
      <c r="B66" s="84" t="s">
        <v>75</v>
      </c>
      <c r="C66" s="84"/>
      <c r="D66" s="84"/>
      <c r="E66" s="84"/>
      <c r="F66" s="84"/>
      <c r="G66" s="84"/>
      <c r="H66" s="84"/>
      <c r="I66" s="84"/>
      <c r="J66" s="84"/>
      <c r="K66" s="84"/>
      <c r="L66" s="84"/>
      <c r="M66" s="84"/>
      <c r="N66" s="84"/>
      <c r="O66" s="84"/>
      <c r="P66" s="84"/>
      <c r="Q66" s="84"/>
      <c r="R66" s="84"/>
      <c r="S66" s="84"/>
      <c r="T66" s="84"/>
      <c r="U66" s="84"/>
      <c r="V66" s="84"/>
      <c r="W66" s="84"/>
      <c r="X66" s="34"/>
      <c r="Y66" s="33"/>
    </row>
    <row r="67" spans="1:26" ht="15" customHeight="1" x14ac:dyDescent="0.2"/>
    <row r="68" spans="1:26" x14ac:dyDescent="0.2">
      <c r="B68" s="58"/>
      <c r="C68" s="59" t="str">
        <f>IF(ISTEXT(C7),LEFT(C7,3),TEXT(C7,"#,##0"))</f>
        <v>494,471</v>
      </c>
      <c r="D68" s="59" t="str">
        <f>IF(ISTEXT(T7),LEFT(T7,3),TEXT(T7,"#,##0"))</f>
        <v>9,986</v>
      </c>
      <c r="E68" s="59"/>
      <c r="F68" s="59" t="str">
        <f>IF(ISTEXT(R7),LEFT(R7,3),TEXT(R7,"#,##0"))</f>
        <v>74,277</v>
      </c>
      <c r="G68" s="59"/>
      <c r="H68" s="59" t="str">
        <f>IF(ISTEXT(D7),LEFT(D7,3),TEXT(D7,"#,##0"))</f>
        <v>6,927</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B8:Y58">
    <sortCondition ref="B8:B58"/>
  </sortState>
  <mergeCells count="16">
    <mergeCell ref="B2:W2"/>
    <mergeCell ref="B4:B5"/>
    <mergeCell ref="C4:C5"/>
    <mergeCell ref="T4:U5"/>
    <mergeCell ref="R4:S5"/>
    <mergeCell ref="D4:Q4"/>
    <mergeCell ref="V4:W5"/>
    <mergeCell ref="X4:X5"/>
    <mergeCell ref="Y4:Y5"/>
    <mergeCell ref="D5:E5"/>
    <mergeCell ref="F5:G5"/>
    <mergeCell ref="H5:I5"/>
    <mergeCell ref="J5:K5"/>
    <mergeCell ref="L5:M5"/>
    <mergeCell ref="N5:O5"/>
    <mergeCell ref="P5:Q5"/>
  </mergeCells>
  <pageMargins left="0.7" right="0.7" top="0.75" bottom="0.75" header="0.3" footer="0.3"/>
  <pageSetup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5" customHeight="1" x14ac:dyDescent="0.2"/>
  <cols>
    <col min="1" max="1" width="2.85546875" style="36" customWidth="1"/>
    <col min="2" max="2" width="19.28515625" style="6" customWidth="1"/>
    <col min="3" max="21" width="12.85546875" style="6" customWidth="1"/>
    <col min="22" max="22" width="12.85546875" style="5" customWidth="1"/>
    <col min="23" max="23" width="12.85546875" style="37" customWidth="1"/>
    <col min="24" max="25" width="12.855468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8" t="str">
        <f>CONCATENATE("Number and percentage of public school students with disabilities receiving ",LOWER(A7), " by disability status, race/ethnicity, and English proficiency, by state: School Year 2015-16")</f>
        <v>Number and percentage of public school students with disabilities receiving only one out-of-school suspension by disability status, race/ethnicity, and English proficiency, by state: School Year 2015-16</v>
      </c>
      <c r="C2" s="98"/>
      <c r="D2" s="98"/>
      <c r="E2" s="98"/>
      <c r="F2" s="98"/>
      <c r="G2" s="98"/>
      <c r="H2" s="98"/>
      <c r="I2" s="98"/>
      <c r="J2" s="98"/>
      <c r="K2" s="98"/>
      <c r="L2" s="98"/>
      <c r="M2" s="98"/>
      <c r="N2" s="98"/>
      <c r="O2" s="98"/>
      <c r="P2" s="98"/>
      <c r="Q2" s="98"/>
      <c r="R2" s="98"/>
      <c r="S2" s="98"/>
      <c r="T2" s="98"/>
      <c r="U2" s="98"/>
      <c r="V2" s="98"/>
      <c r="W2" s="98"/>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99" t="s">
        <v>0</v>
      </c>
      <c r="C4" s="101" t="s">
        <v>86</v>
      </c>
      <c r="D4" s="94" t="s">
        <v>3</v>
      </c>
      <c r="E4" s="95"/>
      <c r="F4" s="94" t="s">
        <v>2</v>
      </c>
      <c r="G4" s="95"/>
      <c r="H4" s="103" t="s">
        <v>85</v>
      </c>
      <c r="I4" s="104"/>
      <c r="J4" s="104"/>
      <c r="K4" s="104"/>
      <c r="L4" s="104"/>
      <c r="M4" s="104"/>
      <c r="N4" s="104"/>
      <c r="O4" s="104"/>
      <c r="P4" s="104"/>
      <c r="Q4" s="104"/>
      <c r="R4" s="104"/>
      <c r="S4" s="104"/>
      <c r="T4" s="104"/>
      <c r="U4" s="105"/>
      <c r="V4" s="94" t="s">
        <v>84</v>
      </c>
      <c r="W4" s="95"/>
      <c r="X4" s="85" t="s">
        <v>5</v>
      </c>
      <c r="Y4" s="87" t="s">
        <v>6</v>
      </c>
    </row>
    <row r="5" spans="1:25" s="12" customFormat="1" ht="24.95" customHeight="1" x14ac:dyDescent="0.2">
      <c r="A5" s="11"/>
      <c r="B5" s="100"/>
      <c r="C5" s="102"/>
      <c r="D5" s="96"/>
      <c r="E5" s="97"/>
      <c r="F5" s="96"/>
      <c r="G5" s="97"/>
      <c r="H5" s="89" t="s">
        <v>7</v>
      </c>
      <c r="I5" s="90"/>
      <c r="J5" s="91" t="s">
        <v>8</v>
      </c>
      <c r="K5" s="90"/>
      <c r="L5" s="92" t="s">
        <v>9</v>
      </c>
      <c r="M5" s="90"/>
      <c r="N5" s="92" t="s">
        <v>10</v>
      </c>
      <c r="O5" s="90"/>
      <c r="P5" s="92" t="s">
        <v>11</v>
      </c>
      <c r="Q5" s="90"/>
      <c r="R5" s="92" t="s">
        <v>12</v>
      </c>
      <c r="S5" s="90"/>
      <c r="T5" s="92" t="s">
        <v>13</v>
      </c>
      <c r="U5" s="93"/>
      <c r="V5" s="96"/>
      <c r="W5" s="97"/>
      <c r="X5" s="86"/>
      <c r="Y5" s="88"/>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2" t="s">
        <v>18</v>
      </c>
      <c r="C7" s="63">
        <v>372847</v>
      </c>
      <c r="D7" s="68">
        <v>41551</v>
      </c>
      <c r="E7" s="69">
        <v>11.1442</v>
      </c>
      <c r="F7" s="68">
        <v>331296</v>
      </c>
      <c r="G7" s="70">
        <v>88.855800000000002</v>
      </c>
      <c r="H7" s="72">
        <v>4687</v>
      </c>
      <c r="I7" s="73">
        <v>1.4147000000000001</v>
      </c>
      <c r="J7" s="74">
        <v>2340</v>
      </c>
      <c r="K7" s="73">
        <v>0.70630000000000004</v>
      </c>
      <c r="L7" s="74">
        <v>66348</v>
      </c>
      <c r="M7" s="73">
        <v>20.026800000000001</v>
      </c>
      <c r="N7" s="74">
        <v>115085</v>
      </c>
      <c r="O7" s="73">
        <v>34.7378</v>
      </c>
      <c r="P7" s="74">
        <v>129446</v>
      </c>
      <c r="Q7" s="73">
        <v>39.072600000000001</v>
      </c>
      <c r="R7" s="75">
        <v>802</v>
      </c>
      <c r="S7" s="73">
        <v>0.24210000000000001</v>
      </c>
      <c r="T7" s="76">
        <v>12588</v>
      </c>
      <c r="U7" s="69">
        <v>3.7995999999999999</v>
      </c>
      <c r="V7" s="68">
        <v>24912</v>
      </c>
      <c r="W7" s="69">
        <v>6.6816000000000004</v>
      </c>
      <c r="X7" s="80">
        <v>96360</v>
      </c>
      <c r="Y7" s="81">
        <v>99.989000000000004</v>
      </c>
    </row>
    <row r="8" spans="1:25" s="24" customFormat="1" ht="15" customHeight="1" x14ac:dyDescent="0.2">
      <c r="A8" s="22" t="s">
        <v>19</v>
      </c>
      <c r="B8" s="64" t="s">
        <v>20</v>
      </c>
      <c r="C8" s="39">
        <v>5493</v>
      </c>
      <c r="D8" s="40">
        <v>270</v>
      </c>
      <c r="E8" s="41">
        <v>4.9153000000000002</v>
      </c>
      <c r="F8" s="47">
        <v>5223</v>
      </c>
      <c r="G8" s="46">
        <v>95.084699999999998</v>
      </c>
      <c r="H8" s="40">
        <v>23</v>
      </c>
      <c r="I8" s="42">
        <v>0.44040000000000001</v>
      </c>
      <c r="J8" s="44">
        <v>7</v>
      </c>
      <c r="K8" s="42">
        <v>0.13400000000000001</v>
      </c>
      <c r="L8" s="43">
        <v>98</v>
      </c>
      <c r="M8" s="42">
        <v>1.8763000000000001</v>
      </c>
      <c r="N8" s="44">
        <v>2905</v>
      </c>
      <c r="O8" s="42">
        <v>55.619399999999999</v>
      </c>
      <c r="P8" s="44">
        <v>2145</v>
      </c>
      <c r="Q8" s="42">
        <v>41.068399999999997</v>
      </c>
      <c r="R8" s="44">
        <v>3</v>
      </c>
      <c r="S8" s="42">
        <v>5.74E-2</v>
      </c>
      <c r="T8" s="48">
        <v>42</v>
      </c>
      <c r="U8" s="41">
        <v>0.80410000000000004</v>
      </c>
      <c r="V8" s="40">
        <v>67</v>
      </c>
      <c r="W8" s="41">
        <v>1.2197</v>
      </c>
      <c r="X8" s="25">
        <v>1400</v>
      </c>
      <c r="Y8" s="26">
        <v>100</v>
      </c>
    </row>
    <row r="9" spans="1:25" s="24" customFormat="1" ht="15" customHeight="1" x14ac:dyDescent="0.2">
      <c r="A9" s="22" t="s">
        <v>19</v>
      </c>
      <c r="B9" s="65" t="s">
        <v>21</v>
      </c>
      <c r="C9" s="63">
        <v>1065</v>
      </c>
      <c r="D9" s="71">
        <v>67</v>
      </c>
      <c r="E9" s="69">
        <v>6.2911000000000001</v>
      </c>
      <c r="F9" s="71">
        <v>998</v>
      </c>
      <c r="G9" s="70">
        <v>93.7089</v>
      </c>
      <c r="H9" s="72">
        <v>299</v>
      </c>
      <c r="I9" s="73">
        <v>29.959900000000001</v>
      </c>
      <c r="J9" s="74">
        <v>14</v>
      </c>
      <c r="K9" s="73">
        <v>1.4028</v>
      </c>
      <c r="L9" s="74">
        <v>62</v>
      </c>
      <c r="M9" s="73">
        <v>6.2123999999999997</v>
      </c>
      <c r="N9" s="75">
        <v>61</v>
      </c>
      <c r="O9" s="73">
        <v>6.1121999999999996</v>
      </c>
      <c r="P9" s="75">
        <v>372</v>
      </c>
      <c r="Q9" s="73">
        <v>37.274500000000003</v>
      </c>
      <c r="R9" s="74">
        <v>37</v>
      </c>
      <c r="S9" s="73">
        <v>3.7073999999999998</v>
      </c>
      <c r="T9" s="77">
        <v>153</v>
      </c>
      <c r="U9" s="69">
        <v>15.3307</v>
      </c>
      <c r="V9" s="71">
        <v>154</v>
      </c>
      <c r="W9" s="69">
        <v>14.460100000000001</v>
      </c>
      <c r="X9" s="80">
        <v>503</v>
      </c>
      <c r="Y9" s="81">
        <v>100</v>
      </c>
    </row>
    <row r="10" spans="1:25" s="24" customFormat="1" ht="15" customHeight="1" x14ac:dyDescent="0.2">
      <c r="A10" s="22" t="s">
        <v>19</v>
      </c>
      <c r="B10" s="64" t="s">
        <v>22</v>
      </c>
      <c r="C10" s="39">
        <v>6699</v>
      </c>
      <c r="D10" s="47">
        <v>400</v>
      </c>
      <c r="E10" s="41">
        <v>5.9710000000000001</v>
      </c>
      <c r="F10" s="47">
        <v>6299</v>
      </c>
      <c r="G10" s="46">
        <v>94.028999999999996</v>
      </c>
      <c r="H10" s="47">
        <v>507</v>
      </c>
      <c r="I10" s="42">
        <v>8.0488999999999997</v>
      </c>
      <c r="J10" s="44">
        <v>31</v>
      </c>
      <c r="K10" s="42">
        <v>0.49209999999999998</v>
      </c>
      <c r="L10" s="43">
        <v>2781</v>
      </c>
      <c r="M10" s="42">
        <v>44.149900000000002</v>
      </c>
      <c r="N10" s="44">
        <v>784</v>
      </c>
      <c r="O10" s="42">
        <v>12.446400000000001</v>
      </c>
      <c r="P10" s="43">
        <v>2023</v>
      </c>
      <c r="Q10" s="42">
        <v>32.116199999999999</v>
      </c>
      <c r="R10" s="43">
        <v>12</v>
      </c>
      <c r="S10" s="42">
        <v>0.1905</v>
      </c>
      <c r="T10" s="45">
        <v>161</v>
      </c>
      <c r="U10" s="41">
        <v>2.556</v>
      </c>
      <c r="V10" s="47">
        <v>405</v>
      </c>
      <c r="W10" s="41">
        <v>6.0457000000000001</v>
      </c>
      <c r="X10" s="25">
        <v>1977</v>
      </c>
      <c r="Y10" s="26">
        <v>100</v>
      </c>
    </row>
    <row r="11" spans="1:25" s="24" customFormat="1" ht="15" customHeight="1" x14ac:dyDescent="0.2">
      <c r="A11" s="22" t="s">
        <v>19</v>
      </c>
      <c r="B11" s="65" t="s">
        <v>23</v>
      </c>
      <c r="C11" s="63">
        <v>3763</v>
      </c>
      <c r="D11" s="71">
        <v>643</v>
      </c>
      <c r="E11" s="69">
        <v>17.087399999999999</v>
      </c>
      <c r="F11" s="72">
        <v>3120</v>
      </c>
      <c r="G11" s="70">
        <v>82.912599999999998</v>
      </c>
      <c r="H11" s="72">
        <v>17</v>
      </c>
      <c r="I11" s="73">
        <v>0.54490000000000005</v>
      </c>
      <c r="J11" s="75">
        <v>1</v>
      </c>
      <c r="K11" s="73">
        <v>3.2099999999999997E-2</v>
      </c>
      <c r="L11" s="74">
        <v>207</v>
      </c>
      <c r="M11" s="73">
        <v>6.6345999999999998</v>
      </c>
      <c r="N11" s="74">
        <v>1188</v>
      </c>
      <c r="O11" s="73">
        <v>38.076900000000002</v>
      </c>
      <c r="P11" s="74">
        <v>1638</v>
      </c>
      <c r="Q11" s="73">
        <v>52.5</v>
      </c>
      <c r="R11" s="74">
        <v>12</v>
      </c>
      <c r="S11" s="73">
        <v>0.3846</v>
      </c>
      <c r="T11" s="77">
        <v>57</v>
      </c>
      <c r="U11" s="69">
        <v>1.8269</v>
      </c>
      <c r="V11" s="71">
        <v>220</v>
      </c>
      <c r="W11" s="69">
        <v>5.8464</v>
      </c>
      <c r="X11" s="80">
        <v>1092</v>
      </c>
      <c r="Y11" s="81">
        <v>100</v>
      </c>
    </row>
    <row r="12" spans="1:25" s="24" customFormat="1" ht="15" customHeight="1" x14ac:dyDescent="0.2">
      <c r="A12" s="22" t="s">
        <v>19</v>
      </c>
      <c r="B12" s="64" t="s">
        <v>24</v>
      </c>
      <c r="C12" s="39">
        <v>32064</v>
      </c>
      <c r="D12" s="47">
        <v>2739</v>
      </c>
      <c r="E12" s="41">
        <v>8.5422999999999991</v>
      </c>
      <c r="F12" s="40">
        <v>29325</v>
      </c>
      <c r="G12" s="46">
        <v>91.457700000000003</v>
      </c>
      <c r="H12" s="40">
        <v>345</v>
      </c>
      <c r="I12" s="42">
        <v>1.1765000000000001</v>
      </c>
      <c r="J12" s="43">
        <v>657</v>
      </c>
      <c r="K12" s="42">
        <v>2.2404000000000002</v>
      </c>
      <c r="L12" s="44">
        <v>14987</v>
      </c>
      <c r="M12" s="42">
        <v>51.1066</v>
      </c>
      <c r="N12" s="44">
        <v>5368</v>
      </c>
      <c r="O12" s="42">
        <v>18.305199999999999</v>
      </c>
      <c r="P12" s="44">
        <v>6748</v>
      </c>
      <c r="Q12" s="42">
        <v>23.011099999999999</v>
      </c>
      <c r="R12" s="43">
        <v>156</v>
      </c>
      <c r="S12" s="42">
        <v>0.53200000000000003</v>
      </c>
      <c r="T12" s="48">
        <v>1064</v>
      </c>
      <c r="U12" s="41">
        <v>3.6282999999999999</v>
      </c>
      <c r="V12" s="47">
        <v>7170</v>
      </c>
      <c r="W12" s="41">
        <v>22.361499999999999</v>
      </c>
      <c r="X12" s="25">
        <v>10138</v>
      </c>
      <c r="Y12" s="26">
        <v>100</v>
      </c>
    </row>
    <row r="13" spans="1:25" s="24" customFormat="1" ht="15" customHeight="1" x14ac:dyDescent="0.2">
      <c r="A13" s="22" t="s">
        <v>19</v>
      </c>
      <c r="B13" s="65" t="s">
        <v>25</v>
      </c>
      <c r="C13" s="63">
        <v>5076</v>
      </c>
      <c r="D13" s="72">
        <v>295</v>
      </c>
      <c r="E13" s="69">
        <v>5.8117000000000001</v>
      </c>
      <c r="F13" s="71">
        <v>4781</v>
      </c>
      <c r="G13" s="70">
        <v>94.188299999999998</v>
      </c>
      <c r="H13" s="72">
        <v>66</v>
      </c>
      <c r="I13" s="73">
        <v>1.3805000000000001</v>
      </c>
      <c r="J13" s="75">
        <v>26</v>
      </c>
      <c r="K13" s="73">
        <v>0.54379999999999995</v>
      </c>
      <c r="L13" s="74">
        <v>1778</v>
      </c>
      <c r="M13" s="73">
        <v>37.188899999999997</v>
      </c>
      <c r="N13" s="75">
        <v>603</v>
      </c>
      <c r="O13" s="73">
        <v>12.612399999999999</v>
      </c>
      <c r="P13" s="74">
        <v>2098</v>
      </c>
      <c r="Q13" s="73">
        <v>43.881999999999998</v>
      </c>
      <c r="R13" s="74">
        <v>6</v>
      </c>
      <c r="S13" s="73">
        <v>0.1255</v>
      </c>
      <c r="T13" s="76">
        <v>204</v>
      </c>
      <c r="U13" s="69">
        <v>4.2668999999999997</v>
      </c>
      <c r="V13" s="72">
        <v>717</v>
      </c>
      <c r="W13" s="69">
        <v>14.125299999999999</v>
      </c>
      <c r="X13" s="80">
        <v>1868</v>
      </c>
      <c r="Y13" s="81">
        <v>100</v>
      </c>
    </row>
    <row r="14" spans="1:25" s="24" customFormat="1" ht="15" customHeight="1" x14ac:dyDescent="0.2">
      <c r="A14" s="22" t="s">
        <v>19</v>
      </c>
      <c r="B14" s="64" t="s">
        <v>26</v>
      </c>
      <c r="C14" s="49">
        <v>3723</v>
      </c>
      <c r="D14" s="47">
        <v>445</v>
      </c>
      <c r="E14" s="41">
        <v>11.9527</v>
      </c>
      <c r="F14" s="40">
        <v>3278</v>
      </c>
      <c r="G14" s="46">
        <v>88.047300000000007</v>
      </c>
      <c r="H14" s="40">
        <v>12</v>
      </c>
      <c r="I14" s="42">
        <v>0.36609999999999998</v>
      </c>
      <c r="J14" s="44">
        <v>17</v>
      </c>
      <c r="K14" s="42">
        <v>0.51859999999999995</v>
      </c>
      <c r="L14" s="43">
        <v>1171</v>
      </c>
      <c r="M14" s="42">
        <v>35.722999999999999</v>
      </c>
      <c r="N14" s="43">
        <v>994</v>
      </c>
      <c r="O14" s="42">
        <v>30.323399999999999</v>
      </c>
      <c r="P14" s="43">
        <v>992</v>
      </c>
      <c r="Q14" s="42">
        <v>30.2624</v>
      </c>
      <c r="R14" s="44">
        <v>0</v>
      </c>
      <c r="S14" s="42">
        <v>0</v>
      </c>
      <c r="T14" s="45">
        <v>92</v>
      </c>
      <c r="U14" s="41">
        <v>2.8066</v>
      </c>
      <c r="V14" s="47">
        <v>382</v>
      </c>
      <c r="W14" s="41">
        <v>10.2605</v>
      </c>
      <c r="X14" s="25">
        <v>1238</v>
      </c>
      <c r="Y14" s="26">
        <v>100</v>
      </c>
    </row>
    <row r="15" spans="1:25" s="24" customFormat="1" ht="15" customHeight="1" x14ac:dyDescent="0.2">
      <c r="A15" s="22" t="s">
        <v>19</v>
      </c>
      <c r="B15" s="65" t="s">
        <v>27</v>
      </c>
      <c r="C15" s="66">
        <v>1773</v>
      </c>
      <c r="D15" s="71">
        <v>187</v>
      </c>
      <c r="E15" s="69">
        <v>10.5471</v>
      </c>
      <c r="F15" s="72">
        <v>1586</v>
      </c>
      <c r="G15" s="70">
        <v>89.4529</v>
      </c>
      <c r="H15" s="72">
        <v>8</v>
      </c>
      <c r="I15" s="73">
        <v>0.50439999999999996</v>
      </c>
      <c r="J15" s="74">
        <v>7</v>
      </c>
      <c r="K15" s="73">
        <v>0.44140000000000001</v>
      </c>
      <c r="L15" s="74">
        <v>172</v>
      </c>
      <c r="M15" s="73">
        <v>10.844900000000001</v>
      </c>
      <c r="N15" s="75">
        <v>865</v>
      </c>
      <c r="O15" s="73">
        <v>54.539700000000003</v>
      </c>
      <c r="P15" s="74">
        <v>486</v>
      </c>
      <c r="Q15" s="73">
        <v>30.6431</v>
      </c>
      <c r="R15" s="75">
        <v>1</v>
      </c>
      <c r="S15" s="73">
        <v>6.3100000000000003E-2</v>
      </c>
      <c r="T15" s="76">
        <v>47</v>
      </c>
      <c r="U15" s="69">
        <v>2.9634</v>
      </c>
      <c r="V15" s="71">
        <v>84</v>
      </c>
      <c r="W15" s="69">
        <v>4.7377000000000002</v>
      </c>
      <c r="X15" s="80">
        <v>235</v>
      </c>
      <c r="Y15" s="81">
        <v>100</v>
      </c>
    </row>
    <row r="16" spans="1:25" s="24" customFormat="1" ht="15" customHeight="1" x14ac:dyDescent="0.2">
      <c r="A16" s="22" t="s">
        <v>19</v>
      </c>
      <c r="B16" s="64" t="s">
        <v>28</v>
      </c>
      <c r="C16" s="49">
        <v>1157</v>
      </c>
      <c r="D16" s="40">
        <v>85</v>
      </c>
      <c r="E16" s="41">
        <v>7.3465999999999996</v>
      </c>
      <c r="F16" s="40">
        <v>1072</v>
      </c>
      <c r="G16" s="46">
        <v>92.653400000000005</v>
      </c>
      <c r="H16" s="47">
        <v>1</v>
      </c>
      <c r="I16" s="42">
        <v>9.3299999999999994E-2</v>
      </c>
      <c r="J16" s="43">
        <v>2</v>
      </c>
      <c r="K16" s="42">
        <v>0.18659999999999999</v>
      </c>
      <c r="L16" s="44">
        <v>56</v>
      </c>
      <c r="M16" s="42">
        <v>5.2239000000000004</v>
      </c>
      <c r="N16" s="43">
        <v>1004</v>
      </c>
      <c r="O16" s="42">
        <v>93.656700000000001</v>
      </c>
      <c r="P16" s="44">
        <v>7</v>
      </c>
      <c r="Q16" s="42">
        <v>0.65300000000000002</v>
      </c>
      <c r="R16" s="43">
        <v>0</v>
      </c>
      <c r="S16" s="42">
        <v>0</v>
      </c>
      <c r="T16" s="45">
        <v>2</v>
      </c>
      <c r="U16" s="41">
        <v>0.18659999999999999</v>
      </c>
      <c r="V16" s="40">
        <v>48</v>
      </c>
      <c r="W16" s="41">
        <v>4.1486999999999998</v>
      </c>
      <c r="X16" s="25">
        <v>221</v>
      </c>
      <c r="Y16" s="26">
        <v>100</v>
      </c>
    </row>
    <row r="17" spans="1:25" s="24" customFormat="1" ht="15" customHeight="1" x14ac:dyDescent="0.2">
      <c r="A17" s="22" t="s">
        <v>19</v>
      </c>
      <c r="B17" s="65" t="s">
        <v>29</v>
      </c>
      <c r="C17" s="63">
        <v>23303</v>
      </c>
      <c r="D17" s="72">
        <v>4873</v>
      </c>
      <c r="E17" s="69">
        <v>20.9115</v>
      </c>
      <c r="F17" s="72">
        <v>18430</v>
      </c>
      <c r="G17" s="70">
        <v>79.088499999999996</v>
      </c>
      <c r="H17" s="72">
        <v>46</v>
      </c>
      <c r="I17" s="73">
        <v>0.24959999999999999</v>
      </c>
      <c r="J17" s="75">
        <v>48</v>
      </c>
      <c r="K17" s="73">
        <v>0.26040000000000002</v>
      </c>
      <c r="L17" s="74">
        <v>4024</v>
      </c>
      <c r="M17" s="73">
        <v>21.834</v>
      </c>
      <c r="N17" s="75">
        <v>7314</v>
      </c>
      <c r="O17" s="73">
        <v>39.685299999999998</v>
      </c>
      <c r="P17" s="75">
        <v>6317</v>
      </c>
      <c r="Q17" s="73">
        <v>34.275599999999997</v>
      </c>
      <c r="R17" s="75">
        <v>12</v>
      </c>
      <c r="S17" s="73">
        <v>6.5100000000000005E-2</v>
      </c>
      <c r="T17" s="77">
        <v>669</v>
      </c>
      <c r="U17" s="69">
        <v>3.63</v>
      </c>
      <c r="V17" s="72">
        <v>514</v>
      </c>
      <c r="W17" s="69">
        <v>2.2057000000000002</v>
      </c>
      <c r="X17" s="80">
        <v>3952</v>
      </c>
      <c r="Y17" s="81">
        <v>100</v>
      </c>
    </row>
    <row r="18" spans="1:25" s="24" customFormat="1" ht="15" customHeight="1" x14ac:dyDescent="0.2">
      <c r="A18" s="22" t="s">
        <v>19</v>
      </c>
      <c r="B18" s="64" t="s">
        <v>30</v>
      </c>
      <c r="C18" s="39">
        <v>15513</v>
      </c>
      <c r="D18" s="47">
        <v>1249</v>
      </c>
      <c r="E18" s="41">
        <v>8.0512999999999995</v>
      </c>
      <c r="F18" s="40">
        <v>14264</v>
      </c>
      <c r="G18" s="46">
        <v>91.948700000000002</v>
      </c>
      <c r="H18" s="47">
        <v>15</v>
      </c>
      <c r="I18" s="42">
        <v>0.1052</v>
      </c>
      <c r="J18" s="44">
        <v>53</v>
      </c>
      <c r="K18" s="42">
        <v>0.37159999999999999</v>
      </c>
      <c r="L18" s="44">
        <v>1267</v>
      </c>
      <c r="M18" s="42">
        <v>8.8825000000000003</v>
      </c>
      <c r="N18" s="44">
        <v>8642</v>
      </c>
      <c r="O18" s="42">
        <v>60.586100000000002</v>
      </c>
      <c r="P18" s="44">
        <v>3824</v>
      </c>
      <c r="Q18" s="42">
        <v>26.808700000000002</v>
      </c>
      <c r="R18" s="44">
        <v>8</v>
      </c>
      <c r="S18" s="42">
        <v>5.6099999999999997E-2</v>
      </c>
      <c r="T18" s="45">
        <v>455</v>
      </c>
      <c r="U18" s="41">
        <v>3.1898</v>
      </c>
      <c r="V18" s="47">
        <v>592</v>
      </c>
      <c r="W18" s="41">
        <v>3.8161999999999998</v>
      </c>
      <c r="X18" s="25">
        <v>2407</v>
      </c>
      <c r="Y18" s="26">
        <v>100</v>
      </c>
    </row>
    <row r="19" spans="1:25" s="24" customFormat="1" ht="15" customHeight="1" x14ac:dyDescent="0.2">
      <c r="A19" s="22" t="s">
        <v>19</v>
      </c>
      <c r="B19" s="65" t="s">
        <v>31</v>
      </c>
      <c r="C19" s="63">
        <v>714</v>
      </c>
      <c r="D19" s="72">
        <v>125</v>
      </c>
      <c r="E19" s="69">
        <v>17.507000000000001</v>
      </c>
      <c r="F19" s="72">
        <v>589</v>
      </c>
      <c r="G19" s="70">
        <v>82.492999999999995</v>
      </c>
      <c r="H19" s="72">
        <v>5</v>
      </c>
      <c r="I19" s="73">
        <v>0.84889999999999999</v>
      </c>
      <c r="J19" s="74">
        <v>79</v>
      </c>
      <c r="K19" s="73">
        <v>13.412599999999999</v>
      </c>
      <c r="L19" s="74">
        <v>67</v>
      </c>
      <c r="M19" s="73">
        <v>11.3752</v>
      </c>
      <c r="N19" s="74">
        <v>13</v>
      </c>
      <c r="O19" s="73">
        <v>2.2071000000000001</v>
      </c>
      <c r="P19" s="74">
        <v>63</v>
      </c>
      <c r="Q19" s="73">
        <v>10.696099999999999</v>
      </c>
      <c r="R19" s="74">
        <v>316</v>
      </c>
      <c r="S19" s="73">
        <v>53.650300000000001</v>
      </c>
      <c r="T19" s="76">
        <v>46</v>
      </c>
      <c r="U19" s="69">
        <v>7.8098000000000001</v>
      </c>
      <c r="V19" s="72">
        <v>84</v>
      </c>
      <c r="W19" s="69">
        <v>11.764699999999999</v>
      </c>
      <c r="X19" s="80">
        <v>290</v>
      </c>
      <c r="Y19" s="81">
        <v>100</v>
      </c>
    </row>
    <row r="20" spans="1:25" s="24" customFormat="1" ht="15" customHeight="1" x14ac:dyDescent="0.2">
      <c r="A20" s="22" t="s">
        <v>19</v>
      </c>
      <c r="B20" s="64" t="s">
        <v>32</v>
      </c>
      <c r="C20" s="49">
        <v>1022</v>
      </c>
      <c r="D20" s="47">
        <v>139</v>
      </c>
      <c r="E20" s="41">
        <v>13.6008</v>
      </c>
      <c r="F20" s="40">
        <v>883</v>
      </c>
      <c r="G20" s="46">
        <v>86.399199999999993</v>
      </c>
      <c r="H20" s="47">
        <v>12</v>
      </c>
      <c r="I20" s="42">
        <v>1.359</v>
      </c>
      <c r="J20" s="43">
        <v>1</v>
      </c>
      <c r="K20" s="42">
        <v>0.1133</v>
      </c>
      <c r="L20" s="44">
        <v>143</v>
      </c>
      <c r="M20" s="42">
        <v>16.194800000000001</v>
      </c>
      <c r="N20" s="43">
        <v>17</v>
      </c>
      <c r="O20" s="42">
        <v>1.9253</v>
      </c>
      <c r="P20" s="43">
        <v>677</v>
      </c>
      <c r="Q20" s="42">
        <v>76.670400000000001</v>
      </c>
      <c r="R20" s="43">
        <v>1</v>
      </c>
      <c r="S20" s="42">
        <v>0.1133</v>
      </c>
      <c r="T20" s="45">
        <v>32</v>
      </c>
      <c r="U20" s="41">
        <v>3.6240000000000001</v>
      </c>
      <c r="V20" s="47">
        <v>41</v>
      </c>
      <c r="W20" s="41">
        <v>4.0117000000000003</v>
      </c>
      <c r="X20" s="25">
        <v>720</v>
      </c>
      <c r="Y20" s="26">
        <v>100</v>
      </c>
    </row>
    <row r="21" spans="1:25" s="24" customFormat="1" ht="15" customHeight="1" x14ac:dyDescent="0.2">
      <c r="A21" s="22" t="s">
        <v>19</v>
      </c>
      <c r="B21" s="65" t="s">
        <v>33</v>
      </c>
      <c r="C21" s="63">
        <v>13136</v>
      </c>
      <c r="D21" s="72">
        <v>1080</v>
      </c>
      <c r="E21" s="69">
        <v>8.2217000000000002</v>
      </c>
      <c r="F21" s="71">
        <v>12056</v>
      </c>
      <c r="G21" s="70">
        <v>91.778300000000002</v>
      </c>
      <c r="H21" s="71">
        <v>26</v>
      </c>
      <c r="I21" s="73">
        <v>0.2157</v>
      </c>
      <c r="J21" s="74">
        <v>100</v>
      </c>
      <c r="K21" s="73">
        <v>0.82950000000000002</v>
      </c>
      <c r="L21" s="75">
        <v>2232</v>
      </c>
      <c r="M21" s="73">
        <v>18.5136</v>
      </c>
      <c r="N21" s="74">
        <v>5137</v>
      </c>
      <c r="O21" s="73">
        <v>42.609499999999997</v>
      </c>
      <c r="P21" s="74">
        <v>4024</v>
      </c>
      <c r="Q21" s="73">
        <v>33.377600000000001</v>
      </c>
      <c r="R21" s="74">
        <v>6</v>
      </c>
      <c r="S21" s="73">
        <v>4.9799999999999997E-2</v>
      </c>
      <c r="T21" s="77">
        <v>531</v>
      </c>
      <c r="U21" s="69">
        <v>4.4043999999999999</v>
      </c>
      <c r="V21" s="72">
        <v>878</v>
      </c>
      <c r="W21" s="69">
        <v>6.6839000000000004</v>
      </c>
      <c r="X21" s="80">
        <v>4081</v>
      </c>
      <c r="Y21" s="81">
        <v>100</v>
      </c>
    </row>
    <row r="22" spans="1:25" s="24" customFormat="1" ht="15" customHeight="1" x14ac:dyDescent="0.2">
      <c r="A22" s="22" t="s">
        <v>19</v>
      </c>
      <c r="B22" s="64" t="s">
        <v>34</v>
      </c>
      <c r="C22" s="39">
        <v>9444</v>
      </c>
      <c r="D22" s="47">
        <v>505</v>
      </c>
      <c r="E22" s="41">
        <v>5.3472999999999997</v>
      </c>
      <c r="F22" s="47">
        <v>8939</v>
      </c>
      <c r="G22" s="46">
        <v>94.652699999999996</v>
      </c>
      <c r="H22" s="40">
        <v>19</v>
      </c>
      <c r="I22" s="42">
        <v>0.21260000000000001</v>
      </c>
      <c r="J22" s="43">
        <v>26</v>
      </c>
      <c r="K22" s="42">
        <v>0.29089999999999999</v>
      </c>
      <c r="L22" s="43">
        <v>711</v>
      </c>
      <c r="M22" s="42">
        <v>7.9539</v>
      </c>
      <c r="N22" s="44">
        <v>2448</v>
      </c>
      <c r="O22" s="42">
        <v>27.3856</v>
      </c>
      <c r="P22" s="44">
        <v>5183</v>
      </c>
      <c r="Q22" s="42">
        <v>57.981900000000003</v>
      </c>
      <c r="R22" s="44">
        <v>2</v>
      </c>
      <c r="S22" s="42">
        <v>2.24E-2</v>
      </c>
      <c r="T22" s="48">
        <v>550</v>
      </c>
      <c r="U22" s="41">
        <v>6.1528</v>
      </c>
      <c r="V22" s="47">
        <v>345</v>
      </c>
      <c r="W22" s="41">
        <v>3.6530999999999998</v>
      </c>
      <c r="X22" s="25">
        <v>1879</v>
      </c>
      <c r="Y22" s="26">
        <v>100</v>
      </c>
    </row>
    <row r="23" spans="1:25" s="24" customFormat="1" ht="15" customHeight="1" x14ac:dyDescent="0.2">
      <c r="A23" s="22" t="s">
        <v>19</v>
      </c>
      <c r="B23" s="65" t="s">
        <v>35</v>
      </c>
      <c r="C23" s="63">
        <v>2893</v>
      </c>
      <c r="D23" s="71">
        <v>261</v>
      </c>
      <c r="E23" s="69">
        <v>9.0218000000000007</v>
      </c>
      <c r="F23" s="72">
        <v>2632</v>
      </c>
      <c r="G23" s="70">
        <v>90.978200000000001</v>
      </c>
      <c r="H23" s="72">
        <v>13</v>
      </c>
      <c r="I23" s="73">
        <v>0.49390000000000001</v>
      </c>
      <c r="J23" s="74">
        <v>7</v>
      </c>
      <c r="K23" s="73">
        <v>0.26600000000000001</v>
      </c>
      <c r="L23" s="74">
        <v>273</v>
      </c>
      <c r="M23" s="73">
        <v>10.372299999999999</v>
      </c>
      <c r="N23" s="74">
        <v>639</v>
      </c>
      <c r="O23" s="73">
        <v>24.278099999999998</v>
      </c>
      <c r="P23" s="74">
        <v>1531</v>
      </c>
      <c r="Q23" s="73">
        <v>58.168700000000001</v>
      </c>
      <c r="R23" s="74">
        <v>4</v>
      </c>
      <c r="S23" s="73">
        <v>0.152</v>
      </c>
      <c r="T23" s="77">
        <v>165</v>
      </c>
      <c r="U23" s="69">
        <v>6.2690000000000001</v>
      </c>
      <c r="V23" s="71">
        <v>132</v>
      </c>
      <c r="W23" s="69">
        <v>4.5627000000000004</v>
      </c>
      <c r="X23" s="80">
        <v>1365</v>
      </c>
      <c r="Y23" s="81">
        <v>100</v>
      </c>
    </row>
    <row r="24" spans="1:25" s="24" customFormat="1" ht="15" customHeight="1" x14ac:dyDescent="0.2">
      <c r="A24" s="22" t="s">
        <v>19</v>
      </c>
      <c r="B24" s="64" t="s">
        <v>36</v>
      </c>
      <c r="C24" s="39">
        <v>3108</v>
      </c>
      <c r="D24" s="47">
        <v>157</v>
      </c>
      <c r="E24" s="41">
        <v>5.0514999999999999</v>
      </c>
      <c r="F24" s="40">
        <v>2951</v>
      </c>
      <c r="G24" s="46">
        <v>94.948499999999996</v>
      </c>
      <c r="H24" s="47">
        <v>38</v>
      </c>
      <c r="I24" s="42">
        <v>1.2877000000000001</v>
      </c>
      <c r="J24" s="44">
        <v>17</v>
      </c>
      <c r="K24" s="42">
        <v>0.57609999999999995</v>
      </c>
      <c r="L24" s="43">
        <v>470</v>
      </c>
      <c r="M24" s="42">
        <v>15.9268</v>
      </c>
      <c r="N24" s="44">
        <v>630</v>
      </c>
      <c r="O24" s="42">
        <v>21.348700000000001</v>
      </c>
      <c r="P24" s="44">
        <v>1604</v>
      </c>
      <c r="Q24" s="42">
        <v>54.354500000000002</v>
      </c>
      <c r="R24" s="44">
        <v>3</v>
      </c>
      <c r="S24" s="42">
        <v>0.1017</v>
      </c>
      <c r="T24" s="48">
        <v>189</v>
      </c>
      <c r="U24" s="41">
        <v>6.4046000000000003</v>
      </c>
      <c r="V24" s="47">
        <v>236</v>
      </c>
      <c r="W24" s="41">
        <v>7.5933000000000002</v>
      </c>
      <c r="X24" s="25">
        <v>1356</v>
      </c>
      <c r="Y24" s="26">
        <v>100</v>
      </c>
    </row>
    <row r="25" spans="1:25" s="24" customFormat="1" ht="15" customHeight="1" x14ac:dyDescent="0.2">
      <c r="A25" s="22" t="s">
        <v>19</v>
      </c>
      <c r="B25" s="65" t="s">
        <v>37</v>
      </c>
      <c r="C25" s="66">
        <v>4376</v>
      </c>
      <c r="D25" s="72">
        <v>131</v>
      </c>
      <c r="E25" s="69">
        <v>2.9935999999999998</v>
      </c>
      <c r="F25" s="72">
        <v>4245</v>
      </c>
      <c r="G25" s="70">
        <v>97.006399999999999</v>
      </c>
      <c r="H25" s="72">
        <v>4</v>
      </c>
      <c r="I25" s="73">
        <v>9.4200000000000006E-2</v>
      </c>
      <c r="J25" s="74">
        <v>8</v>
      </c>
      <c r="K25" s="73">
        <v>0.1885</v>
      </c>
      <c r="L25" s="74">
        <v>156</v>
      </c>
      <c r="M25" s="73">
        <v>3.6749000000000001</v>
      </c>
      <c r="N25" s="74">
        <v>1005</v>
      </c>
      <c r="O25" s="73">
        <v>23.674900000000001</v>
      </c>
      <c r="P25" s="75">
        <v>2916</v>
      </c>
      <c r="Q25" s="73">
        <v>68.692599999999999</v>
      </c>
      <c r="R25" s="74">
        <v>0</v>
      </c>
      <c r="S25" s="73">
        <v>0</v>
      </c>
      <c r="T25" s="77">
        <v>156</v>
      </c>
      <c r="U25" s="69">
        <v>3.6749000000000001</v>
      </c>
      <c r="V25" s="72">
        <v>59</v>
      </c>
      <c r="W25" s="69">
        <v>1.3483000000000001</v>
      </c>
      <c r="X25" s="80">
        <v>1407</v>
      </c>
      <c r="Y25" s="81">
        <v>100</v>
      </c>
    </row>
    <row r="26" spans="1:25" s="24" customFormat="1" ht="15" customHeight="1" x14ac:dyDescent="0.2">
      <c r="A26" s="22" t="s">
        <v>19</v>
      </c>
      <c r="B26" s="64" t="s">
        <v>38</v>
      </c>
      <c r="C26" s="39">
        <v>10316</v>
      </c>
      <c r="D26" s="40">
        <v>3311</v>
      </c>
      <c r="E26" s="41">
        <v>32.095799999999997</v>
      </c>
      <c r="F26" s="40">
        <v>7005</v>
      </c>
      <c r="G26" s="46">
        <v>67.904200000000003</v>
      </c>
      <c r="H26" s="40">
        <v>60</v>
      </c>
      <c r="I26" s="42">
        <v>0.85650000000000004</v>
      </c>
      <c r="J26" s="43">
        <v>12</v>
      </c>
      <c r="K26" s="42">
        <v>0.17130000000000001</v>
      </c>
      <c r="L26" s="43">
        <v>159</v>
      </c>
      <c r="M26" s="42">
        <v>2.2698</v>
      </c>
      <c r="N26" s="44">
        <v>4317</v>
      </c>
      <c r="O26" s="42">
        <v>61.627400000000002</v>
      </c>
      <c r="P26" s="44">
        <v>2358</v>
      </c>
      <c r="Q26" s="42">
        <v>33.661700000000003</v>
      </c>
      <c r="R26" s="43">
        <v>2</v>
      </c>
      <c r="S26" s="42">
        <v>2.86E-2</v>
      </c>
      <c r="T26" s="48">
        <v>97</v>
      </c>
      <c r="U26" s="41">
        <v>1.3847</v>
      </c>
      <c r="V26" s="40">
        <v>62</v>
      </c>
      <c r="W26" s="41">
        <v>0.60099999999999998</v>
      </c>
      <c r="X26" s="25">
        <v>1367</v>
      </c>
      <c r="Y26" s="26">
        <v>99.927000000000007</v>
      </c>
    </row>
    <row r="27" spans="1:25" s="24" customFormat="1" ht="15" customHeight="1" x14ac:dyDescent="0.2">
      <c r="A27" s="22" t="s">
        <v>19</v>
      </c>
      <c r="B27" s="65" t="s">
        <v>39</v>
      </c>
      <c r="C27" s="66">
        <v>1487</v>
      </c>
      <c r="D27" s="71">
        <v>188</v>
      </c>
      <c r="E27" s="69">
        <v>12.642899999999999</v>
      </c>
      <c r="F27" s="72">
        <v>1299</v>
      </c>
      <c r="G27" s="70">
        <v>87.357100000000003</v>
      </c>
      <c r="H27" s="71">
        <v>15</v>
      </c>
      <c r="I27" s="73">
        <v>1.1547000000000001</v>
      </c>
      <c r="J27" s="74">
        <v>5</v>
      </c>
      <c r="K27" s="73">
        <v>0.38490000000000002</v>
      </c>
      <c r="L27" s="74">
        <v>28</v>
      </c>
      <c r="M27" s="73">
        <v>2.1555</v>
      </c>
      <c r="N27" s="74">
        <v>92</v>
      </c>
      <c r="O27" s="73">
        <v>7.0823999999999998</v>
      </c>
      <c r="P27" s="75">
        <v>1134</v>
      </c>
      <c r="Q27" s="73">
        <v>87.297899999999998</v>
      </c>
      <c r="R27" s="74">
        <v>0</v>
      </c>
      <c r="S27" s="73">
        <v>0</v>
      </c>
      <c r="T27" s="77">
        <v>25</v>
      </c>
      <c r="U27" s="69">
        <v>1.9246000000000001</v>
      </c>
      <c r="V27" s="71">
        <v>62</v>
      </c>
      <c r="W27" s="69">
        <v>4.1695000000000002</v>
      </c>
      <c r="X27" s="80">
        <v>589</v>
      </c>
      <c r="Y27" s="81">
        <v>100</v>
      </c>
    </row>
    <row r="28" spans="1:25" s="24" customFormat="1" ht="15" customHeight="1" x14ac:dyDescent="0.2">
      <c r="A28" s="22" t="s">
        <v>19</v>
      </c>
      <c r="B28" s="64" t="s">
        <v>40</v>
      </c>
      <c r="C28" s="49">
        <v>6249</v>
      </c>
      <c r="D28" s="40">
        <v>1047</v>
      </c>
      <c r="E28" s="41">
        <v>16.7547</v>
      </c>
      <c r="F28" s="47">
        <v>5202</v>
      </c>
      <c r="G28" s="46">
        <v>83.2453</v>
      </c>
      <c r="H28" s="47">
        <v>18</v>
      </c>
      <c r="I28" s="42">
        <v>0.34599999999999997</v>
      </c>
      <c r="J28" s="44">
        <v>39</v>
      </c>
      <c r="K28" s="42">
        <v>0.74970000000000003</v>
      </c>
      <c r="L28" s="44">
        <v>431</v>
      </c>
      <c r="M28" s="42">
        <v>8.2852999999999994</v>
      </c>
      <c r="N28" s="44">
        <v>3243</v>
      </c>
      <c r="O28" s="42">
        <v>62.3414</v>
      </c>
      <c r="P28" s="43">
        <v>1272</v>
      </c>
      <c r="Q28" s="42">
        <v>24.452100000000002</v>
      </c>
      <c r="R28" s="44">
        <v>2</v>
      </c>
      <c r="S28" s="42">
        <v>3.8399999999999997E-2</v>
      </c>
      <c r="T28" s="45">
        <v>197</v>
      </c>
      <c r="U28" s="41">
        <v>3.7869999999999999</v>
      </c>
      <c r="V28" s="40">
        <v>148</v>
      </c>
      <c r="W28" s="41">
        <v>2.3683999999999998</v>
      </c>
      <c r="X28" s="25">
        <v>1434</v>
      </c>
      <c r="Y28" s="26">
        <v>100</v>
      </c>
    </row>
    <row r="29" spans="1:25" s="24" customFormat="1" ht="15" customHeight="1" x14ac:dyDescent="0.2">
      <c r="A29" s="22" t="s">
        <v>19</v>
      </c>
      <c r="B29" s="65" t="s">
        <v>41</v>
      </c>
      <c r="C29" s="63">
        <v>6469</v>
      </c>
      <c r="D29" s="72">
        <v>713</v>
      </c>
      <c r="E29" s="69">
        <v>11.021800000000001</v>
      </c>
      <c r="F29" s="72">
        <v>5756</v>
      </c>
      <c r="G29" s="70">
        <v>88.978200000000001</v>
      </c>
      <c r="H29" s="72">
        <v>23</v>
      </c>
      <c r="I29" s="73">
        <v>0.39960000000000001</v>
      </c>
      <c r="J29" s="74">
        <v>69</v>
      </c>
      <c r="K29" s="73">
        <v>1.1987000000000001</v>
      </c>
      <c r="L29" s="75">
        <v>1823</v>
      </c>
      <c r="M29" s="73">
        <v>31.671299999999999</v>
      </c>
      <c r="N29" s="74">
        <v>1125</v>
      </c>
      <c r="O29" s="73">
        <v>19.544799999999999</v>
      </c>
      <c r="P29" s="75">
        <v>2397</v>
      </c>
      <c r="Q29" s="73">
        <v>41.643500000000003</v>
      </c>
      <c r="R29" s="74">
        <v>4</v>
      </c>
      <c r="S29" s="73">
        <v>6.9500000000000006E-2</v>
      </c>
      <c r="T29" s="77">
        <v>315</v>
      </c>
      <c r="U29" s="69">
        <v>5.4725999999999999</v>
      </c>
      <c r="V29" s="72">
        <v>666</v>
      </c>
      <c r="W29" s="69">
        <v>10.295299999999999</v>
      </c>
      <c r="X29" s="80">
        <v>1873</v>
      </c>
      <c r="Y29" s="81">
        <v>100</v>
      </c>
    </row>
    <row r="30" spans="1:25" s="24" customFormat="1" ht="15" customHeight="1" x14ac:dyDescent="0.2">
      <c r="A30" s="22" t="s">
        <v>19</v>
      </c>
      <c r="B30" s="64" t="s">
        <v>42</v>
      </c>
      <c r="C30" s="39">
        <v>11921</v>
      </c>
      <c r="D30" s="40">
        <v>651</v>
      </c>
      <c r="E30" s="41">
        <v>5.4610000000000003</v>
      </c>
      <c r="F30" s="47">
        <v>11270</v>
      </c>
      <c r="G30" s="46">
        <v>94.539000000000001</v>
      </c>
      <c r="H30" s="47">
        <v>133</v>
      </c>
      <c r="I30" s="42">
        <v>1.1800999999999999</v>
      </c>
      <c r="J30" s="43">
        <v>46</v>
      </c>
      <c r="K30" s="42">
        <v>0.40820000000000001</v>
      </c>
      <c r="L30" s="44">
        <v>673</v>
      </c>
      <c r="M30" s="42">
        <v>5.9715999999999996</v>
      </c>
      <c r="N30" s="44">
        <v>3905</v>
      </c>
      <c r="O30" s="42">
        <v>34.649500000000003</v>
      </c>
      <c r="P30" s="44">
        <v>6126</v>
      </c>
      <c r="Q30" s="42">
        <v>54.356699999999996</v>
      </c>
      <c r="R30" s="44">
        <v>7</v>
      </c>
      <c r="S30" s="42">
        <v>6.2100000000000002E-2</v>
      </c>
      <c r="T30" s="45">
        <v>380</v>
      </c>
      <c r="U30" s="41">
        <v>3.3717999999999999</v>
      </c>
      <c r="V30" s="40">
        <v>470</v>
      </c>
      <c r="W30" s="41">
        <v>3.9426000000000001</v>
      </c>
      <c r="X30" s="25">
        <v>3616</v>
      </c>
      <c r="Y30" s="26">
        <v>99.971999999999994</v>
      </c>
    </row>
    <row r="31" spans="1:25" s="24" customFormat="1" ht="15" customHeight="1" x14ac:dyDescent="0.2">
      <c r="A31" s="22" t="s">
        <v>19</v>
      </c>
      <c r="B31" s="65" t="s">
        <v>43</v>
      </c>
      <c r="C31" s="66">
        <v>6163</v>
      </c>
      <c r="D31" s="72">
        <v>365</v>
      </c>
      <c r="E31" s="69">
        <v>5.9223999999999997</v>
      </c>
      <c r="F31" s="71">
        <v>5798</v>
      </c>
      <c r="G31" s="70">
        <v>94.077600000000004</v>
      </c>
      <c r="H31" s="72">
        <v>274</v>
      </c>
      <c r="I31" s="73">
        <v>4.7257999999999996</v>
      </c>
      <c r="J31" s="75">
        <v>89</v>
      </c>
      <c r="K31" s="73">
        <v>1.5349999999999999</v>
      </c>
      <c r="L31" s="74">
        <v>587</v>
      </c>
      <c r="M31" s="73">
        <v>10.1242</v>
      </c>
      <c r="N31" s="75">
        <v>1691</v>
      </c>
      <c r="O31" s="73">
        <v>29.165199999999999</v>
      </c>
      <c r="P31" s="74">
        <v>2807</v>
      </c>
      <c r="Q31" s="73">
        <v>48.413200000000003</v>
      </c>
      <c r="R31" s="74">
        <v>2</v>
      </c>
      <c r="S31" s="73">
        <v>3.4500000000000003E-2</v>
      </c>
      <c r="T31" s="76">
        <v>348</v>
      </c>
      <c r="U31" s="69">
        <v>6.0021000000000004</v>
      </c>
      <c r="V31" s="72">
        <v>409</v>
      </c>
      <c r="W31" s="69">
        <v>6.6364000000000001</v>
      </c>
      <c r="X31" s="80">
        <v>2170</v>
      </c>
      <c r="Y31" s="81">
        <v>99.953999999999994</v>
      </c>
    </row>
    <row r="32" spans="1:25" s="24" customFormat="1" ht="15" customHeight="1" x14ac:dyDescent="0.2">
      <c r="A32" s="22" t="s">
        <v>19</v>
      </c>
      <c r="B32" s="64" t="s">
        <v>44</v>
      </c>
      <c r="C32" s="39">
        <v>4027</v>
      </c>
      <c r="D32" s="47">
        <v>44</v>
      </c>
      <c r="E32" s="41">
        <v>1.0926</v>
      </c>
      <c r="F32" s="40">
        <v>3983</v>
      </c>
      <c r="G32" s="46">
        <v>98.907399999999996</v>
      </c>
      <c r="H32" s="40">
        <v>10</v>
      </c>
      <c r="I32" s="42">
        <v>0.25109999999999999</v>
      </c>
      <c r="J32" s="44">
        <v>7</v>
      </c>
      <c r="K32" s="42">
        <v>0.1757</v>
      </c>
      <c r="L32" s="44">
        <v>42</v>
      </c>
      <c r="M32" s="42">
        <v>1.0545</v>
      </c>
      <c r="N32" s="44">
        <v>2684</v>
      </c>
      <c r="O32" s="42">
        <v>67.386399999999995</v>
      </c>
      <c r="P32" s="43">
        <v>1211</v>
      </c>
      <c r="Q32" s="42">
        <v>30.404199999999999</v>
      </c>
      <c r="R32" s="43">
        <v>0</v>
      </c>
      <c r="S32" s="42">
        <v>0</v>
      </c>
      <c r="T32" s="48">
        <v>29</v>
      </c>
      <c r="U32" s="41">
        <v>0.72809999999999997</v>
      </c>
      <c r="V32" s="47">
        <v>32</v>
      </c>
      <c r="W32" s="41">
        <v>0.79459999999999997</v>
      </c>
      <c r="X32" s="25">
        <v>978</v>
      </c>
      <c r="Y32" s="26">
        <v>100</v>
      </c>
    </row>
    <row r="33" spans="1:25" s="24" customFormat="1" ht="15" customHeight="1" x14ac:dyDescent="0.2">
      <c r="A33" s="22" t="s">
        <v>19</v>
      </c>
      <c r="B33" s="65" t="s">
        <v>45</v>
      </c>
      <c r="C33" s="63">
        <v>6723</v>
      </c>
      <c r="D33" s="71">
        <v>369</v>
      </c>
      <c r="E33" s="69">
        <v>5.4885999999999999</v>
      </c>
      <c r="F33" s="71">
        <v>6354</v>
      </c>
      <c r="G33" s="70">
        <v>94.511399999999995</v>
      </c>
      <c r="H33" s="71">
        <v>27</v>
      </c>
      <c r="I33" s="73">
        <v>0.4249</v>
      </c>
      <c r="J33" s="74">
        <v>26</v>
      </c>
      <c r="K33" s="73">
        <v>0.40920000000000001</v>
      </c>
      <c r="L33" s="75">
        <v>249</v>
      </c>
      <c r="M33" s="73">
        <v>3.9188000000000001</v>
      </c>
      <c r="N33" s="74">
        <v>2268</v>
      </c>
      <c r="O33" s="73">
        <v>35.694099999999999</v>
      </c>
      <c r="P33" s="74">
        <v>3569</v>
      </c>
      <c r="Q33" s="73">
        <v>56.1693</v>
      </c>
      <c r="R33" s="75">
        <v>3</v>
      </c>
      <c r="S33" s="73">
        <v>4.7199999999999999E-2</v>
      </c>
      <c r="T33" s="77">
        <v>212</v>
      </c>
      <c r="U33" s="69">
        <v>3.3365</v>
      </c>
      <c r="V33" s="71">
        <v>108</v>
      </c>
      <c r="W33" s="69">
        <v>1.6064000000000001</v>
      </c>
      <c r="X33" s="80">
        <v>2372</v>
      </c>
      <c r="Y33" s="81">
        <v>100</v>
      </c>
    </row>
    <row r="34" spans="1:25" s="24" customFormat="1" ht="15" customHeight="1" x14ac:dyDescent="0.2">
      <c r="A34" s="22" t="s">
        <v>19</v>
      </c>
      <c r="B34" s="64" t="s">
        <v>46</v>
      </c>
      <c r="C34" s="49">
        <v>676</v>
      </c>
      <c r="D34" s="47">
        <v>33</v>
      </c>
      <c r="E34" s="41">
        <v>4.8817000000000004</v>
      </c>
      <c r="F34" s="47">
        <v>643</v>
      </c>
      <c r="G34" s="46">
        <v>95.118300000000005</v>
      </c>
      <c r="H34" s="40">
        <v>152</v>
      </c>
      <c r="I34" s="42">
        <v>23.639199999999999</v>
      </c>
      <c r="J34" s="44">
        <v>1</v>
      </c>
      <c r="K34" s="42">
        <v>0.1555</v>
      </c>
      <c r="L34" s="43">
        <v>28</v>
      </c>
      <c r="M34" s="42">
        <v>4.3545999999999996</v>
      </c>
      <c r="N34" s="44">
        <v>17</v>
      </c>
      <c r="O34" s="42">
        <v>2.6438999999999999</v>
      </c>
      <c r="P34" s="43">
        <v>436</v>
      </c>
      <c r="Q34" s="42">
        <v>67.807199999999995</v>
      </c>
      <c r="R34" s="43">
        <v>0</v>
      </c>
      <c r="S34" s="42">
        <v>0</v>
      </c>
      <c r="T34" s="45">
        <v>9</v>
      </c>
      <c r="U34" s="41">
        <v>1.3996999999999999</v>
      </c>
      <c r="V34" s="47">
        <v>30</v>
      </c>
      <c r="W34" s="41">
        <v>4.4379</v>
      </c>
      <c r="X34" s="25">
        <v>825</v>
      </c>
      <c r="Y34" s="26">
        <v>100</v>
      </c>
    </row>
    <row r="35" spans="1:25" s="24" customFormat="1" ht="15" customHeight="1" x14ac:dyDescent="0.2">
      <c r="A35" s="22" t="s">
        <v>19</v>
      </c>
      <c r="B35" s="65" t="s">
        <v>47</v>
      </c>
      <c r="C35" s="66">
        <v>2161</v>
      </c>
      <c r="D35" s="71">
        <v>82</v>
      </c>
      <c r="E35" s="69">
        <v>3.7945000000000002</v>
      </c>
      <c r="F35" s="71">
        <v>2079</v>
      </c>
      <c r="G35" s="70">
        <v>96.205500000000001</v>
      </c>
      <c r="H35" s="71">
        <v>68</v>
      </c>
      <c r="I35" s="73">
        <v>3.2707999999999999</v>
      </c>
      <c r="J35" s="74">
        <v>8</v>
      </c>
      <c r="K35" s="73">
        <v>0.38479999999999998</v>
      </c>
      <c r="L35" s="75">
        <v>377</v>
      </c>
      <c r="M35" s="73">
        <v>18.133700000000001</v>
      </c>
      <c r="N35" s="74">
        <v>457</v>
      </c>
      <c r="O35" s="73">
        <v>21.9817</v>
      </c>
      <c r="P35" s="75">
        <v>1042</v>
      </c>
      <c r="Q35" s="73">
        <v>50.1203</v>
      </c>
      <c r="R35" s="74">
        <v>2</v>
      </c>
      <c r="S35" s="73">
        <v>9.6199999999999994E-2</v>
      </c>
      <c r="T35" s="77">
        <v>125</v>
      </c>
      <c r="U35" s="69">
        <v>6.0125000000000002</v>
      </c>
      <c r="V35" s="71">
        <v>30</v>
      </c>
      <c r="W35" s="69">
        <v>1.3882000000000001</v>
      </c>
      <c r="X35" s="80">
        <v>1064</v>
      </c>
      <c r="Y35" s="81">
        <v>100</v>
      </c>
    </row>
    <row r="36" spans="1:25" s="24" customFormat="1" ht="15" customHeight="1" x14ac:dyDescent="0.2">
      <c r="A36" s="22" t="s">
        <v>19</v>
      </c>
      <c r="B36" s="64" t="s">
        <v>48</v>
      </c>
      <c r="C36" s="49">
        <v>4357</v>
      </c>
      <c r="D36" s="47">
        <v>468</v>
      </c>
      <c r="E36" s="41">
        <v>10.741300000000001</v>
      </c>
      <c r="F36" s="40">
        <v>3889</v>
      </c>
      <c r="G36" s="46">
        <v>89.258700000000005</v>
      </c>
      <c r="H36" s="47">
        <v>46</v>
      </c>
      <c r="I36" s="42">
        <v>1.1828000000000001</v>
      </c>
      <c r="J36" s="44">
        <v>42</v>
      </c>
      <c r="K36" s="42">
        <v>1.08</v>
      </c>
      <c r="L36" s="44">
        <v>1345</v>
      </c>
      <c r="M36" s="42">
        <v>34.584699999999998</v>
      </c>
      <c r="N36" s="43">
        <v>1133</v>
      </c>
      <c r="O36" s="42">
        <v>29.133500000000002</v>
      </c>
      <c r="P36" s="43">
        <v>1055</v>
      </c>
      <c r="Q36" s="42">
        <v>27.127800000000001</v>
      </c>
      <c r="R36" s="44">
        <v>29</v>
      </c>
      <c r="S36" s="42">
        <v>0.74570000000000003</v>
      </c>
      <c r="T36" s="48">
        <v>239</v>
      </c>
      <c r="U36" s="41">
        <v>6.1455000000000002</v>
      </c>
      <c r="V36" s="47">
        <v>825</v>
      </c>
      <c r="W36" s="41">
        <v>18.934999999999999</v>
      </c>
      <c r="X36" s="25">
        <v>658</v>
      </c>
      <c r="Y36" s="26">
        <v>100</v>
      </c>
    </row>
    <row r="37" spans="1:25" s="24" customFormat="1" ht="15" customHeight="1" x14ac:dyDescent="0.2">
      <c r="A37" s="22" t="s">
        <v>19</v>
      </c>
      <c r="B37" s="65" t="s">
        <v>49</v>
      </c>
      <c r="C37" s="63">
        <v>1355</v>
      </c>
      <c r="D37" s="71">
        <v>238</v>
      </c>
      <c r="E37" s="69">
        <v>17.564599999999999</v>
      </c>
      <c r="F37" s="72">
        <v>1117</v>
      </c>
      <c r="G37" s="70">
        <v>82.435400000000001</v>
      </c>
      <c r="H37" s="72">
        <v>4</v>
      </c>
      <c r="I37" s="73">
        <v>0.35809999999999997</v>
      </c>
      <c r="J37" s="74">
        <v>7</v>
      </c>
      <c r="K37" s="73">
        <v>0.62670000000000003</v>
      </c>
      <c r="L37" s="74">
        <v>112</v>
      </c>
      <c r="M37" s="73">
        <v>10.026899999999999</v>
      </c>
      <c r="N37" s="74">
        <v>45</v>
      </c>
      <c r="O37" s="73">
        <v>4.0286</v>
      </c>
      <c r="P37" s="74">
        <v>924</v>
      </c>
      <c r="Q37" s="73">
        <v>82.721599999999995</v>
      </c>
      <c r="R37" s="75">
        <v>0</v>
      </c>
      <c r="S37" s="73">
        <v>0</v>
      </c>
      <c r="T37" s="77">
        <v>25</v>
      </c>
      <c r="U37" s="69">
        <v>2.2381000000000002</v>
      </c>
      <c r="V37" s="71">
        <v>23</v>
      </c>
      <c r="W37" s="69">
        <v>1.6974</v>
      </c>
      <c r="X37" s="80">
        <v>483</v>
      </c>
      <c r="Y37" s="81">
        <v>100</v>
      </c>
    </row>
    <row r="38" spans="1:25" s="24" customFormat="1" ht="15" customHeight="1" x14ac:dyDescent="0.2">
      <c r="A38" s="22" t="s">
        <v>19</v>
      </c>
      <c r="B38" s="64" t="s">
        <v>50</v>
      </c>
      <c r="C38" s="39">
        <v>9625</v>
      </c>
      <c r="D38" s="47">
        <v>589</v>
      </c>
      <c r="E38" s="41">
        <v>6.1195000000000004</v>
      </c>
      <c r="F38" s="40">
        <v>9036</v>
      </c>
      <c r="G38" s="46">
        <v>93.880499999999998</v>
      </c>
      <c r="H38" s="40">
        <v>12</v>
      </c>
      <c r="I38" s="42">
        <v>0.1328</v>
      </c>
      <c r="J38" s="44">
        <v>122</v>
      </c>
      <c r="K38" s="42">
        <v>1.3502000000000001</v>
      </c>
      <c r="L38" s="44">
        <v>2647</v>
      </c>
      <c r="M38" s="42">
        <v>29.293900000000001</v>
      </c>
      <c r="N38" s="44">
        <v>3461</v>
      </c>
      <c r="O38" s="42">
        <v>38.302300000000002</v>
      </c>
      <c r="P38" s="44">
        <v>2654</v>
      </c>
      <c r="Q38" s="42">
        <v>29.371400000000001</v>
      </c>
      <c r="R38" s="44">
        <v>8</v>
      </c>
      <c r="S38" s="42">
        <v>8.8499999999999995E-2</v>
      </c>
      <c r="T38" s="45">
        <v>132</v>
      </c>
      <c r="U38" s="41">
        <v>1.4608000000000001</v>
      </c>
      <c r="V38" s="47">
        <v>126</v>
      </c>
      <c r="W38" s="41">
        <v>1.3090999999999999</v>
      </c>
      <c r="X38" s="25">
        <v>2577</v>
      </c>
      <c r="Y38" s="26">
        <v>99.921999999999997</v>
      </c>
    </row>
    <row r="39" spans="1:25" s="24" customFormat="1" ht="15" customHeight="1" x14ac:dyDescent="0.2">
      <c r="A39" s="22" t="s">
        <v>19</v>
      </c>
      <c r="B39" s="65" t="s">
        <v>51</v>
      </c>
      <c r="C39" s="63">
        <v>2305</v>
      </c>
      <c r="D39" s="72">
        <v>57</v>
      </c>
      <c r="E39" s="69">
        <v>2.4729000000000001</v>
      </c>
      <c r="F39" s="72">
        <v>2248</v>
      </c>
      <c r="G39" s="70">
        <v>97.527100000000004</v>
      </c>
      <c r="H39" s="71">
        <v>256</v>
      </c>
      <c r="I39" s="73">
        <v>11.3879</v>
      </c>
      <c r="J39" s="74">
        <v>2</v>
      </c>
      <c r="K39" s="73">
        <v>8.8999999999999996E-2</v>
      </c>
      <c r="L39" s="75">
        <v>1487</v>
      </c>
      <c r="M39" s="73">
        <v>66.1477</v>
      </c>
      <c r="N39" s="74">
        <v>84</v>
      </c>
      <c r="O39" s="73">
        <v>3.7366999999999999</v>
      </c>
      <c r="P39" s="75">
        <v>373</v>
      </c>
      <c r="Q39" s="73">
        <v>16.592500000000001</v>
      </c>
      <c r="R39" s="74">
        <v>3</v>
      </c>
      <c r="S39" s="73">
        <v>0.13350000000000001</v>
      </c>
      <c r="T39" s="77">
        <v>43</v>
      </c>
      <c r="U39" s="69">
        <v>1.9128000000000001</v>
      </c>
      <c r="V39" s="72">
        <v>528</v>
      </c>
      <c r="W39" s="69">
        <v>22.906700000000001</v>
      </c>
      <c r="X39" s="80">
        <v>880</v>
      </c>
      <c r="Y39" s="81">
        <v>100</v>
      </c>
    </row>
    <row r="40" spans="1:25" s="24" customFormat="1" ht="15" customHeight="1" x14ac:dyDescent="0.2">
      <c r="A40" s="22" t="s">
        <v>19</v>
      </c>
      <c r="B40" s="64" t="s">
        <v>52</v>
      </c>
      <c r="C40" s="49">
        <v>16218</v>
      </c>
      <c r="D40" s="47">
        <v>1416</v>
      </c>
      <c r="E40" s="41">
        <v>8.7309999999999999</v>
      </c>
      <c r="F40" s="40">
        <v>14802</v>
      </c>
      <c r="G40" s="46">
        <v>91.269000000000005</v>
      </c>
      <c r="H40" s="40">
        <v>96</v>
      </c>
      <c r="I40" s="42">
        <v>0.64859999999999995</v>
      </c>
      <c r="J40" s="44">
        <v>123</v>
      </c>
      <c r="K40" s="42">
        <v>0.83099999999999996</v>
      </c>
      <c r="L40" s="44">
        <v>3153</v>
      </c>
      <c r="M40" s="42">
        <v>21.301200000000001</v>
      </c>
      <c r="N40" s="43">
        <v>5126</v>
      </c>
      <c r="O40" s="42">
        <v>34.630499999999998</v>
      </c>
      <c r="P40" s="43">
        <v>5979</v>
      </c>
      <c r="Q40" s="42">
        <v>40.3932</v>
      </c>
      <c r="R40" s="44">
        <v>3</v>
      </c>
      <c r="S40" s="42">
        <v>2.0299999999999999E-2</v>
      </c>
      <c r="T40" s="45">
        <v>322</v>
      </c>
      <c r="U40" s="41">
        <v>2.1753999999999998</v>
      </c>
      <c r="V40" s="47">
        <v>734</v>
      </c>
      <c r="W40" s="41">
        <v>4.5258000000000003</v>
      </c>
      <c r="X40" s="25">
        <v>4916</v>
      </c>
      <c r="Y40" s="26">
        <v>99.897999999999996</v>
      </c>
    </row>
    <row r="41" spans="1:25" s="24" customFormat="1" ht="15" customHeight="1" x14ac:dyDescent="0.2">
      <c r="A41" s="22" t="s">
        <v>19</v>
      </c>
      <c r="B41" s="65" t="s">
        <v>53</v>
      </c>
      <c r="C41" s="63">
        <v>15225</v>
      </c>
      <c r="D41" s="72">
        <v>1371</v>
      </c>
      <c r="E41" s="69">
        <v>9.0048999999999992</v>
      </c>
      <c r="F41" s="71">
        <v>13854</v>
      </c>
      <c r="G41" s="70">
        <v>90.995099999999994</v>
      </c>
      <c r="H41" s="71">
        <v>254</v>
      </c>
      <c r="I41" s="73">
        <v>1.8333999999999999</v>
      </c>
      <c r="J41" s="74">
        <v>47</v>
      </c>
      <c r="K41" s="73">
        <v>0.33929999999999999</v>
      </c>
      <c r="L41" s="74">
        <v>1376</v>
      </c>
      <c r="M41" s="73">
        <v>9.9321000000000002</v>
      </c>
      <c r="N41" s="74">
        <v>6524</v>
      </c>
      <c r="O41" s="73">
        <v>47.091099999999997</v>
      </c>
      <c r="P41" s="75">
        <v>5014</v>
      </c>
      <c r="Q41" s="73">
        <v>36.191699999999997</v>
      </c>
      <c r="R41" s="75">
        <v>8</v>
      </c>
      <c r="S41" s="73">
        <v>5.7700000000000001E-2</v>
      </c>
      <c r="T41" s="76">
        <v>631</v>
      </c>
      <c r="U41" s="69">
        <v>4.5545999999999998</v>
      </c>
      <c r="V41" s="72">
        <v>766</v>
      </c>
      <c r="W41" s="69">
        <v>5.0312000000000001</v>
      </c>
      <c r="X41" s="80">
        <v>2618</v>
      </c>
      <c r="Y41" s="81">
        <v>100</v>
      </c>
    </row>
    <row r="42" spans="1:25" s="24" customFormat="1" ht="15" customHeight="1" x14ac:dyDescent="0.2">
      <c r="A42" s="22" t="s">
        <v>19</v>
      </c>
      <c r="B42" s="64" t="s">
        <v>54</v>
      </c>
      <c r="C42" s="49">
        <v>393</v>
      </c>
      <c r="D42" s="47">
        <v>39</v>
      </c>
      <c r="E42" s="41">
        <v>9.9237000000000002</v>
      </c>
      <c r="F42" s="40">
        <v>354</v>
      </c>
      <c r="G42" s="46">
        <v>90.076300000000003</v>
      </c>
      <c r="H42" s="40">
        <v>79</v>
      </c>
      <c r="I42" s="42">
        <v>22.316400000000002</v>
      </c>
      <c r="J42" s="44">
        <v>2</v>
      </c>
      <c r="K42" s="42">
        <v>0.56499999999999995</v>
      </c>
      <c r="L42" s="44">
        <v>19</v>
      </c>
      <c r="M42" s="42">
        <v>5.3672000000000004</v>
      </c>
      <c r="N42" s="43">
        <v>38</v>
      </c>
      <c r="O42" s="42">
        <v>10.734500000000001</v>
      </c>
      <c r="P42" s="43">
        <v>215</v>
      </c>
      <c r="Q42" s="42">
        <v>60.734499999999997</v>
      </c>
      <c r="R42" s="43">
        <v>1</v>
      </c>
      <c r="S42" s="42">
        <v>0.28249999999999997</v>
      </c>
      <c r="T42" s="45">
        <v>0</v>
      </c>
      <c r="U42" s="41">
        <v>0</v>
      </c>
      <c r="V42" s="47">
        <v>17</v>
      </c>
      <c r="W42" s="41">
        <v>4.3257000000000003</v>
      </c>
      <c r="X42" s="25">
        <v>481</v>
      </c>
      <c r="Y42" s="26">
        <v>100</v>
      </c>
    </row>
    <row r="43" spans="1:25" s="24" customFormat="1" ht="15" customHeight="1" x14ac:dyDescent="0.2">
      <c r="A43" s="22" t="s">
        <v>19</v>
      </c>
      <c r="B43" s="65" t="s">
        <v>55</v>
      </c>
      <c r="C43" s="63">
        <v>19027</v>
      </c>
      <c r="D43" s="71">
        <v>1614</v>
      </c>
      <c r="E43" s="69">
        <v>8.4826999999999995</v>
      </c>
      <c r="F43" s="71">
        <v>17413</v>
      </c>
      <c r="G43" s="70">
        <v>91.517300000000006</v>
      </c>
      <c r="H43" s="72">
        <v>21</v>
      </c>
      <c r="I43" s="73">
        <v>0.1206</v>
      </c>
      <c r="J43" s="74">
        <v>40</v>
      </c>
      <c r="K43" s="73">
        <v>0.22969999999999999</v>
      </c>
      <c r="L43" s="75">
        <v>805</v>
      </c>
      <c r="M43" s="73">
        <v>4.6230000000000002</v>
      </c>
      <c r="N43" s="74">
        <v>6299</v>
      </c>
      <c r="O43" s="73">
        <v>36.174100000000003</v>
      </c>
      <c r="P43" s="74">
        <v>9137</v>
      </c>
      <c r="Q43" s="73">
        <v>52.472299999999997</v>
      </c>
      <c r="R43" s="74">
        <v>5</v>
      </c>
      <c r="S43" s="73">
        <v>2.87E-2</v>
      </c>
      <c r="T43" s="76">
        <v>1106</v>
      </c>
      <c r="U43" s="69">
        <v>6.3516000000000004</v>
      </c>
      <c r="V43" s="71">
        <v>339</v>
      </c>
      <c r="W43" s="69">
        <v>1.7817000000000001</v>
      </c>
      <c r="X43" s="80">
        <v>3631</v>
      </c>
      <c r="Y43" s="81">
        <v>100</v>
      </c>
    </row>
    <row r="44" spans="1:25" s="24" customFormat="1" ht="15" customHeight="1" x14ac:dyDescent="0.2">
      <c r="A44" s="22" t="s">
        <v>19</v>
      </c>
      <c r="B44" s="64" t="s">
        <v>56</v>
      </c>
      <c r="C44" s="39">
        <v>6273</v>
      </c>
      <c r="D44" s="47">
        <v>243</v>
      </c>
      <c r="E44" s="41">
        <v>3.8736999999999999</v>
      </c>
      <c r="F44" s="47">
        <v>6030</v>
      </c>
      <c r="G44" s="46">
        <v>96.126300000000001</v>
      </c>
      <c r="H44" s="40">
        <v>819</v>
      </c>
      <c r="I44" s="42">
        <v>13.582100000000001</v>
      </c>
      <c r="J44" s="43">
        <v>22</v>
      </c>
      <c r="K44" s="42">
        <v>0.36480000000000001</v>
      </c>
      <c r="L44" s="44">
        <v>667</v>
      </c>
      <c r="M44" s="42">
        <v>11.061400000000001</v>
      </c>
      <c r="N44" s="44">
        <v>1448</v>
      </c>
      <c r="O44" s="42">
        <v>24.013300000000001</v>
      </c>
      <c r="P44" s="44">
        <v>2673</v>
      </c>
      <c r="Q44" s="42">
        <v>44.328400000000002</v>
      </c>
      <c r="R44" s="43">
        <v>7</v>
      </c>
      <c r="S44" s="42">
        <v>0.11609999999999999</v>
      </c>
      <c r="T44" s="48">
        <v>394</v>
      </c>
      <c r="U44" s="41">
        <v>6.5339999999999998</v>
      </c>
      <c r="V44" s="47">
        <v>403</v>
      </c>
      <c r="W44" s="41">
        <v>6.4244000000000003</v>
      </c>
      <c r="X44" s="25">
        <v>1815</v>
      </c>
      <c r="Y44" s="26">
        <v>100</v>
      </c>
    </row>
    <row r="45" spans="1:25" s="24" customFormat="1" ht="15" customHeight="1" x14ac:dyDescent="0.2">
      <c r="A45" s="22" t="s">
        <v>19</v>
      </c>
      <c r="B45" s="65" t="s">
        <v>57</v>
      </c>
      <c r="C45" s="63">
        <v>3837</v>
      </c>
      <c r="D45" s="72">
        <v>290</v>
      </c>
      <c r="E45" s="69">
        <v>7.5579999999999998</v>
      </c>
      <c r="F45" s="71">
        <v>3547</v>
      </c>
      <c r="G45" s="70">
        <v>92.441999999999993</v>
      </c>
      <c r="H45" s="71">
        <v>89</v>
      </c>
      <c r="I45" s="73">
        <v>2.5091999999999999</v>
      </c>
      <c r="J45" s="74">
        <v>28</v>
      </c>
      <c r="K45" s="73">
        <v>0.78939999999999999</v>
      </c>
      <c r="L45" s="75">
        <v>771</v>
      </c>
      <c r="M45" s="73">
        <v>21.736699999999999</v>
      </c>
      <c r="N45" s="74">
        <v>184</v>
      </c>
      <c r="O45" s="73">
        <v>5.1875</v>
      </c>
      <c r="P45" s="75">
        <v>2250</v>
      </c>
      <c r="Q45" s="73">
        <v>63.433900000000001</v>
      </c>
      <c r="R45" s="74">
        <v>9</v>
      </c>
      <c r="S45" s="73">
        <v>0.25369999999999998</v>
      </c>
      <c r="T45" s="76">
        <v>216</v>
      </c>
      <c r="U45" s="69">
        <v>6.0896999999999997</v>
      </c>
      <c r="V45" s="72">
        <v>327</v>
      </c>
      <c r="W45" s="69">
        <v>8.5222999999999995</v>
      </c>
      <c r="X45" s="80">
        <v>1283</v>
      </c>
      <c r="Y45" s="81">
        <v>100</v>
      </c>
    </row>
    <row r="46" spans="1:25" s="24" customFormat="1" ht="15" customHeight="1" x14ac:dyDescent="0.2">
      <c r="A46" s="22" t="s">
        <v>19</v>
      </c>
      <c r="B46" s="64" t="s">
        <v>58</v>
      </c>
      <c r="C46" s="39">
        <v>16132</v>
      </c>
      <c r="D46" s="40">
        <v>732</v>
      </c>
      <c r="E46" s="41">
        <v>4.5376000000000003</v>
      </c>
      <c r="F46" s="40">
        <v>15400</v>
      </c>
      <c r="G46" s="46">
        <v>95.462400000000002</v>
      </c>
      <c r="H46" s="40">
        <v>28</v>
      </c>
      <c r="I46" s="42">
        <v>0.18179999999999999</v>
      </c>
      <c r="J46" s="44">
        <v>57</v>
      </c>
      <c r="K46" s="42">
        <v>0.37009999999999998</v>
      </c>
      <c r="L46" s="44">
        <v>2326</v>
      </c>
      <c r="M46" s="42">
        <v>15.103899999999999</v>
      </c>
      <c r="N46" s="44">
        <v>5541</v>
      </c>
      <c r="O46" s="42">
        <v>35.980499999999999</v>
      </c>
      <c r="P46" s="43">
        <v>6815</v>
      </c>
      <c r="Q46" s="42">
        <v>44.2532</v>
      </c>
      <c r="R46" s="43">
        <v>3</v>
      </c>
      <c r="S46" s="42">
        <v>1.95E-2</v>
      </c>
      <c r="T46" s="48">
        <v>630</v>
      </c>
      <c r="U46" s="41">
        <v>4.0909000000000004</v>
      </c>
      <c r="V46" s="40">
        <v>601</v>
      </c>
      <c r="W46" s="41">
        <v>3.7254999999999998</v>
      </c>
      <c r="X46" s="25">
        <v>3027</v>
      </c>
      <c r="Y46" s="26">
        <v>100</v>
      </c>
    </row>
    <row r="47" spans="1:25" s="24" customFormat="1" ht="15" customHeight="1" x14ac:dyDescent="0.2">
      <c r="A47" s="22" t="s">
        <v>19</v>
      </c>
      <c r="B47" s="65" t="s">
        <v>59</v>
      </c>
      <c r="C47" s="66">
        <v>1012</v>
      </c>
      <c r="D47" s="71">
        <v>81</v>
      </c>
      <c r="E47" s="69">
        <v>8.0039999999999996</v>
      </c>
      <c r="F47" s="72">
        <v>931</v>
      </c>
      <c r="G47" s="70">
        <v>91.995999999999995</v>
      </c>
      <c r="H47" s="72">
        <v>17</v>
      </c>
      <c r="I47" s="73">
        <v>1.8260000000000001</v>
      </c>
      <c r="J47" s="75">
        <v>9</v>
      </c>
      <c r="K47" s="73">
        <v>0.9667</v>
      </c>
      <c r="L47" s="75">
        <v>322</v>
      </c>
      <c r="M47" s="73">
        <v>34.586500000000001</v>
      </c>
      <c r="N47" s="75">
        <v>116</v>
      </c>
      <c r="O47" s="73">
        <v>12.4597</v>
      </c>
      <c r="P47" s="75">
        <v>414</v>
      </c>
      <c r="Q47" s="73">
        <v>44.468299999999999</v>
      </c>
      <c r="R47" s="74">
        <v>0</v>
      </c>
      <c r="S47" s="73">
        <v>0</v>
      </c>
      <c r="T47" s="76">
        <v>53</v>
      </c>
      <c r="U47" s="69">
        <v>5.6928000000000001</v>
      </c>
      <c r="V47" s="71">
        <v>96</v>
      </c>
      <c r="W47" s="69">
        <v>9.4862000000000002</v>
      </c>
      <c r="X47" s="80">
        <v>308</v>
      </c>
      <c r="Y47" s="81">
        <v>100</v>
      </c>
    </row>
    <row r="48" spans="1:25" s="24" customFormat="1" ht="15" customHeight="1" x14ac:dyDescent="0.2">
      <c r="A48" s="22" t="s">
        <v>19</v>
      </c>
      <c r="B48" s="64" t="s">
        <v>60</v>
      </c>
      <c r="C48" s="39">
        <v>8504</v>
      </c>
      <c r="D48" s="47">
        <v>788</v>
      </c>
      <c r="E48" s="41">
        <v>9.2661999999999995</v>
      </c>
      <c r="F48" s="47">
        <v>7716</v>
      </c>
      <c r="G48" s="46">
        <v>90.733800000000002</v>
      </c>
      <c r="H48" s="47">
        <v>16</v>
      </c>
      <c r="I48" s="42">
        <v>0.2074</v>
      </c>
      <c r="J48" s="44">
        <v>20</v>
      </c>
      <c r="K48" s="42">
        <v>0.25919999999999999</v>
      </c>
      <c r="L48" s="43">
        <v>340</v>
      </c>
      <c r="M48" s="42">
        <v>4.4063999999999997</v>
      </c>
      <c r="N48" s="44">
        <v>4275</v>
      </c>
      <c r="O48" s="42">
        <v>55.404400000000003</v>
      </c>
      <c r="P48" s="44">
        <v>2813</v>
      </c>
      <c r="Q48" s="42">
        <v>36.456699999999998</v>
      </c>
      <c r="R48" s="43">
        <v>2</v>
      </c>
      <c r="S48" s="42">
        <v>2.5899999999999999E-2</v>
      </c>
      <c r="T48" s="48">
        <v>250</v>
      </c>
      <c r="U48" s="41">
        <v>3.24</v>
      </c>
      <c r="V48" s="47">
        <v>298</v>
      </c>
      <c r="W48" s="41">
        <v>3.5042</v>
      </c>
      <c r="X48" s="25">
        <v>1236</v>
      </c>
      <c r="Y48" s="26">
        <v>99.918999999999997</v>
      </c>
    </row>
    <row r="49" spans="1:25" s="24" customFormat="1" ht="15" customHeight="1" x14ac:dyDescent="0.2">
      <c r="A49" s="22" t="s">
        <v>19</v>
      </c>
      <c r="B49" s="65" t="s">
        <v>61</v>
      </c>
      <c r="C49" s="66">
        <v>543</v>
      </c>
      <c r="D49" s="71">
        <v>24</v>
      </c>
      <c r="E49" s="69">
        <v>4.4199000000000002</v>
      </c>
      <c r="F49" s="71">
        <v>519</v>
      </c>
      <c r="G49" s="70">
        <v>95.580100000000002</v>
      </c>
      <c r="H49" s="72">
        <v>163</v>
      </c>
      <c r="I49" s="73">
        <v>31.406600000000001</v>
      </c>
      <c r="J49" s="74">
        <v>1</v>
      </c>
      <c r="K49" s="73">
        <v>0.19270000000000001</v>
      </c>
      <c r="L49" s="74">
        <v>29</v>
      </c>
      <c r="M49" s="73">
        <v>5.5876999999999999</v>
      </c>
      <c r="N49" s="74">
        <v>38</v>
      </c>
      <c r="O49" s="73">
        <v>7.3217999999999996</v>
      </c>
      <c r="P49" s="75">
        <v>262</v>
      </c>
      <c r="Q49" s="73">
        <v>50.481699999999996</v>
      </c>
      <c r="R49" s="75">
        <v>0</v>
      </c>
      <c r="S49" s="73">
        <v>0</v>
      </c>
      <c r="T49" s="76">
        <v>26</v>
      </c>
      <c r="U49" s="69">
        <v>5.0095999999999998</v>
      </c>
      <c r="V49" s="71">
        <v>18</v>
      </c>
      <c r="W49" s="69">
        <v>3.3149000000000002</v>
      </c>
      <c r="X49" s="80">
        <v>688</v>
      </c>
      <c r="Y49" s="81">
        <v>100</v>
      </c>
    </row>
    <row r="50" spans="1:25" s="24" customFormat="1" ht="15" customHeight="1" x14ac:dyDescent="0.2">
      <c r="A50" s="22" t="s">
        <v>19</v>
      </c>
      <c r="B50" s="64" t="s">
        <v>62</v>
      </c>
      <c r="C50" s="39">
        <v>9794</v>
      </c>
      <c r="D50" s="40">
        <v>857</v>
      </c>
      <c r="E50" s="41">
        <v>8.7502999999999993</v>
      </c>
      <c r="F50" s="40">
        <v>8937</v>
      </c>
      <c r="G50" s="46">
        <v>91.249700000000004</v>
      </c>
      <c r="H50" s="40">
        <v>10</v>
      </c>
      <c r="I50" s="42">
        <v>0.1119</v>
      </c>
      <c r="J50" s="44">
        <v>27</v>
      </c>
      <c r="K50" s="42">
        <v>0.30209999999999998</v>
      </c>
      <c r="L50" s="43">
        <v>366</v>
      </c>
      <c r="M50" s="42">
        <v>4.0952999999999999</v>
      </c>
      <c r="N50" s="44">
        <v>5122</v>
      </c>
      <c r="O50" s="42">
        <v>57.3123</v>
      </c>
      <c r="P50" s="44">
        <v>3274</v>
      </c>
      <c r="Q50" s="42">
        <v>36.6342</v>
      </c>
      <c r="R50" s="43">
        <v>3</v>
      </c>
      <c r="S50" s="42">
        <v>3.3599999999999998E-2</v>
      </c>
      <c r="T50" s="48">
        <v>135</v>
      </c>
      <c r="U50" s="41">
        <v>1.5105999999999999</v>
      </c>
      <c r="V50" s="40">
        <v>227</v>
      </c>
      <c r="W50" s="41">
        <v>2.3176999999999999</v>
      </c>
      <c r="X50" s="25">
        <v>1818</v>
      </c>
      <c r="Y50" s="26">
        <v>100</v>
      </c>
    </row>
    <row r="51" spans="1:25" s="24" customFormat="1" ht="15" customHeight="1" x14ac:dyDescent="0.2">
      <c r="A51" s="22" t="s">
        <v>19</v>
      </c>
      <c r="B51" s="65" t="s">
        <v>63</v>
      </c>
      <c r="C51" s="63">
        <v>35794</v>
      </c>
      <c r="D51" s="72">
        <v>9550</v>
      </c>
      <c r="E51" s="69">
        <v>26.680399999999999</v>
      </c>
      <c r="F51" s="72">
        <v>26244</v>
      </c>
      <c r="G51" s="70">
        <v>73.319599999999994</v>
      </c>
      <c r="H51" s="72">
        <v>76</v>
      </c>
      <c r="I51" s="73">
        <v>0.28960000000000002</v>
      </c>
      <c r="J51" s="75">
        <v>111</v>
      </c>
      <c r="K51" s="73">
        <v>0.42299999999999999</v>
      </c>
      <c r="L51" s="74">
        <v>11682</v>
      </c>
      <c r="M51" s="73">
        <v>44.512999999999998</v>
      </c>
      <c r="N51" s="74">
        <v>8354</v>
      </c>
      <c r="O51" s="73">
        <v>31.832000000000001</v>
      </c>
      <c r="P51" s="74">
        <v>5507</v>
      </c>
      <c r="Q51" s="73">
        <v>20.983799999999999</v>
      </c>
      <c r="R51" s="75">
        <v>20</v>
      </c>
      <c r="S51" s="73">
        <v>7.6200000000000004E-2</v>
      </c>
      <c r="T51" s="76">
        <v>494</v>
      </c>
      <c r="U51" s="69">
        <v>1.8823000000000001</v>
      </c>
      <c r="V51" s="72">
        <v>3476</v>
      </c>
      <c r="W51" s="69">
        <v>9.7111000000000001</v>
      </c>
      <c r="X51" s="80">
        <v>8616</v>
      </c>
      <c r="Y51" s="81">
        <v>100</v>
      </c>
    </row>
    <row r="52" spans="1:25" s="24" customFormat="1" ht="15" customHeight="1" x14ac:dyDescent="0.2">
      <c r="A52" s="22" t="s">
        <v>19</v>
      </c>
      <c r="B52" s="64" t="s">
        <v>64</v>
      </c>
      <c r="C52" s="39">
        <v>1627</v>
      </c>
      <c r="D52" s="40">
        <v>65</v>
      </c>
      <c r="E52" s="41">
        <v>3.9950999999999999</v>
      </c>
      <c r="F52" s="40">
        <v>1562</v>
      </c>
      <c r="G52" s="46">
        <v>96.004900000000006</v>
      </c>
      <c r="H52" s="47">
        <v>42</v>
      </c>
      <c r="I52" s="42">
        <v>2.6888999999999998</v>
      </c>
      <c r="J52" s="44">
        <v>4</v>
      </c>
      <c r="K52" s="42">
        <v>0.25609999999999999</v>
      </c>
      <c r="L52" s="43">
        <v>371</v>
      </c>
      <c r="M52" s="42">
        <v>23.7516</v>
      </c>
      <c r="N52" s="43">
        <v>58</v>
      </c>
      <c r="O52" s="42">
        <v>3.7132000000000001</v>
      </c>
      <c r="P52" s="44">
        <v>1044</v>
      </c>
      <c r="Q52" s="42">
        <v>66.837400000000002</v>
      </c>
      <c r="R52" s="43">
        <v>13</v>
      </c>
      <c r="S52" s="42">
        <v>0.83230000000000004</v>
      </c>
      <c r="T52" s="45">
        <v>30</v>
      </c>
      <c r="U52" s="41">
        <v>1.9206000000000001</v>
      </c>
      <c r="V52" s="40">
        <v>210</v>
      </c>
      <c r="W52" s="41">
        <v>12.9072</v>
      </c>
      <c r="X52" s="25">
        <v>1009</v>
      </c>
      <c r="Y52" s="26">
        <v>100</v>
      </c>
    </row>
    <row r="53" spans="1:25" s="24" customFormat="1" ht="15" customHeight="1" x14ac:dyDescent="0.2">
      <c r="A53" s="22" t="s">
        <v>19</v>
      </c>
      <c r="B53" s="65" t="s">
        <v>65</v>
      </c>
      <c r="C53" s="66">
        <v>577</v>
      </c>
      <c r="D53" s="71">
        <v>109</v>
      </c>
      <c r="E53" s="69">
        <v>18.890799999999999</v>
      </c>
      <c r="F53" s="72">
        <v>468</v>
      </c>
      <c r="G53" s="70">
        <v>81.109200000000001</v>
      </c>
      <c r="H53" s="71">
        <v>7</v>
      </c>
      <c r="I53" s="73">
        <v>1.4957</v>
      </c>
      <c r="J53" s="74">
        <v>2</v>
      </c>
      <c r="K53" s="73">
        <v>0.4274</v>
      </c>
      <c r="L53" s="75">
        <v>6</v>
      </c>
      <c r="M53" s="73">
        <v>1.2821</v>
      </c>
      <c r="N53" s="74">
        <v>14</v>
      </c>
      <c r="O53" s="73">
        <v>2.9914999999999998</v>
      </c>
      <c r="P53" s="75">
        <v>428</v>
      </c>
      <c r="Q53" s="73">
        <v>91.453000000000003</v>
      </c>
      <c r="R53" s="75">
        <v>0</v>
      </c>
      <c r="S53" s="73">
        <v>0</v>
      </c>
      <c r="T53" s="76">
        <v>11</v>
      </c>
      <c r="U53" s="69">
        <v>2.3504</v>
      </c>
      <c r="V53" s="71">
        <v>6</v>
      </c>
      <c r="W53" s="69">
        <v>1.0399</v>
      </c>
      <c r="X53" s="80">
        <v>306</v>
      </c>
      <c r="Y53" s="81">
        <v>100</v>
      </c>
    </row>
    <row r="54" spans="1:25" s="24" customFormat="1" ht="15" customHeight="1" x14ac:dyDescent="0.2">
      <c r="A54" s="22" t="s">
        <v>19</v>
      </c>
      <c r="B54" s="64" t="s">
        <v>66</v>
      </c>
      <c r="C54" s="39">
        <v>10470</v>
      </c>
      <c r="D54" s="40">
        <v>958</v>
      </c>
      <c r="E54" s="41">
        <v>9.15</v>
      </c>
      <c r="F54" s="47">
        <v>9512</v>
      </c>
      <c r="G54" s="46">
        <v>90.85</v>
      </c>
      <c r="H54" s="47">
        <v>27</v>
      </c>
      <c r="I54" s="42">
        <v>0.28389999999999999</v>
      </c>
      <c r="J54" s="44">
        <v>93</v>
      </c>
      <c r="K54" s="78">
        <v>0.97770000000000001</v>
      </c>
      <c r="L54" s="43">
        <v>870</v>
      </c>
      <c r="M54" s="78">
        <v>9.1463000000000001</v>
      </c>
      <c r="N54" s="44">
        <v>4505</v>
      </c>
      <c r="O54" s="42">
        <v>47.361199999999997</v>
      </c>
      <c r="P54" s="44">
        <v>3539</v>
      </c>
      <c r="Q54" s="42">
        <v>37.205599999999997</v>
      </c>
      <c r="R54" s="44">
        <v>13</v>
      </c>
      <c r="S54" s="42">
        <v>0.13669999999999999</v>
      </c>
      <c r="T54" s="48">
        <v>465</v>
      </c>
      <c r="U54" s="41">
        <v>4.8886000000000003</v>
      </c>
      <c r="V54" s="40">
        <v>549</v>
      </c>
      <c r="W54" s="41">
        <v>5.2435999999999998</v>
      </c>
      <c r="X54" s="25">
        <v>1971</v>
      </c>
      <c r="Y54" s="26">
        <v>100</v>
      </c>
    </row>
    <row r="55" spans="1:25" s="24" customFormat="1" ht="15" customHeight="1" x14ac:dyDescent="0.2">
      <c r="A55" s="22" t="s">
        <v>19</v>
      </c>
      <c r="B55" s="65" t="s">
        <v>67</v>
      </c>
      <c r="C55" s="63">
        <v>9060</v>
      </c>
      <c r="D55" s="72">
        <v>1170</v>
      </c>
      <c r="E55" s="69">
        <v>12.9139</v>
      </c>
      <c r="F55" s="71">
        <v>7890</v>
      </c>
      <c r="G55" s="70">
        <v>87.086100000000002</v>
      </c>
      <c r="H55" s="72">
        <v>225</v>
      </c>
      <c r="I55" s="73">
        <v>2.8517000000000001</v>
      </c>
      <c r="J55" s="74">
        <v>128</v>
      </c>
      <c r="K55" s="73">
        <v>1.6223000000000001</v>
      </c>
      <c r="L55" s="75">
        <v>1771</v>
      </c>
      <c r="M55" s="73">
        <v>22.446100000000001</v>
      </c>
      <c r="N55" s="75">
        <v>818</v>
      </c>
      <c r="O55" s="73">
        <v>10.367599999999999</v>
      </c>
      <c r="P55" s="74">
        <v>4208</v>
      </c>
      <c r="Q55" s="73">
        <v>53.333300000000001</v>
      </c>
      <c r="R55" s="74">
        <v>72</v>
      </c>
      <c r="S55" s="73">
        <v>0.91249999999999998</v>
      </c>
      <c r="T55" s="77">
        <v>668</v>
      </c>
      <c r="U55" s="69">
        <v>8.4664000000000001</v>
      </c>
      <c r="V55" s="72">
        <v>869</v>
      </c>
      <c r="W55" s="69">
        <v>9.5915999999999997</v>
      </c>
      <c r="X55" s="80">
        <v>2305</v>
      </c>
      <c r="Y55" s="81">
        <v>100</v>
      </c>
    </row>
    <row r="56" spans="1:25" s="24" customFormat="1" ht="15" customHeight="1" x14ac:dyDescent="0.2">
      <c r="A56" s="22" t="s">
        <v>19</v>
      </c>
      <c r="B56" s="64" t="s">
        <v>68</v>
      </c>
      <c r="C56" s="39">
        <v>3165</v>
      </c>
      <c r="D56" s="47">
        <v>248</v>
      </c>
      <c r="E56" s="41">
        <v>7.8357000000000001</v>
      </c>
      <c r="F56" s="47">
        <v>2917</v>
      </c>
      <c r="G56" s="46">
        <v>92.164299999999997</v>
      </c>
      <c r="H56" s="40">
        <v>1</v>
      </c>
      <c r="I56" s="42">
        <v>3.4299999999999997E-2</v>
      </c>
      <c r="J56" s="44">
        <v>2</v>
      </c>
      <c r="K56" s="42">
        <v>6.8599999999999994E-2</v>
      </c>
      <c r="L56" s="44">
        <v>26</v>
      </c>
      <c r="M56" s="42">
        <v>0.89129999999999998</v>
      </c>
      <c r="N56" s="43">
        <v>213</v>
      </c>
      <c r="O56" s="42">
        <v>7.3019999999999996</v>
      </c>
      <c r="P56" s="44">
        <v>2614</v>
      </c>
      <c r="Q56" s="42">
        <v>89.6126</v>
      </c>
      <c r="R56" s="43">
        <v>0</v>
      </c>
      <c r="S56" s="42">
        <v>0</v>
      </c>
      <c r="T56" s="45">
        <v>61</v>
      </c>
      <c r="U56" s="41">
        <v>2.0912000000000002</v>
      </c>
      <c r="V56" s="47">
        <v>5</v>
      </c>
      <c r="W56" s="41">
        <v>0.158</v>
      </c>
      <c r="X56" s="25">
        <v>720</v>
      </c>
      <c r="Y56" s="26">
        <v>100</v>
      </c>
    </row>
    <row r="57" spans="1:25" s="24" customFormat="1" ht="15" customHeight="1" x14ac:dyDescent="0.2">
      <c r="A57" s="22" t="s">
        <v>19</v>
      </c>
      <c r="B57" s="65" t="s">
        <v>69</v>
      </c>
      <c r="C57" s="63">
        <v>6552</v>
      </c>
      <c r="D57" s="71">
        <v>172</v>
      </c>
      <c r="E57" s="69">
        <v>2.6252</v>
      </c>
      <c r="F57" s="71">
        <v>6380</v>
      </c>
      <c r="G57" s="70">
        <v>97.374799999999993</v>
      </c>
      <c r="H57" s="72">
        <v>130</v>
      </c>
      <c r="I57" s="73">
        <v>2.0375999999999999</v>
      </c>
      <c r="J57" s="75">
        <v>46</v>
      </c>
      <c r="K57" s="73">
        <v>0.72099999999999997</v>
      </c>
      <c r="L57" s="74">
        <v>730</v>
      </c>
      <c r="M57" s="73">
        <v>11.442</v>
      </c>
      <c r="N57" s="74">
        <v>2267</v>
      </c>
      <c r="O57" s="73">
        <v>35.532899999999998</v>
      </c>
      <c r="P57" s="74">
        <v>2911</v>
      </c>
      <c r="Q57" s="73">
        <v>45.627000000000002</v>
      </c>
      <c r="R57" s="74">
        <v>2</v>
      </c>
      <c r="S57" s="73">
        <v>3.1300000000000001E-2</v>
      </c>
      <c r="T57" s="77">
        <v>294</v>
      </c>
      <c r="U57" s="69">
        <v>4.6082000000000001</v>
      </c>
      <c r="V57" s="71">
        <v>314</v>
      </c>
      <c r="W57" s="69">
        <v>4.7923999999999998</v>
      </c>
      <c r="X57" s="80">
        <v>2232</v>
      </c>
      <c r="Y57" s="81">
        <v>100</v>
      </c>
    </row>
    <row r="58" spans="1:25" s="24" customFormat="1" ht="15" customHeight="1" thickBot="1" x14ac:dyDescent="0.25">
      <c r="A58" s="22" t="s">
        <v>19</v>
      </c>
      <c r="B58" s="67" t="s">
        <v>70</v>
      </c>
      <c r="C58" s="50">
        <v>488</v>
      </c>
      <c r="D58" s="51">
        <v>18</v>
      </c>
      <c r="E58" s="52">
        <v>3.6884999999999999</v>
      </c>
      <c r="F58" s="51">
        <v>470</v>
      </c>
      <c r="G58" s="57">
        <v>96.311499999999995</v>
      </c>
      <c r="H58" s="53">
        <v>33</v>
      </c>
      <c r="I58" s="54">
        <v>7.0213000000000001</v>
      </c>
      <c r="J58" s="55">
        <v>2</v>
      </c>
      <c r="K58" s="54">
        <v>0.42549999999999999</v>
      </c>
      <c r="L58" s="56">
        <v>75</v>
      </c>
      <c r="M58" s="54">
        <v>15.9574</v>
      </c>
      <c r="N58" s="55">
        <v>6</v>
      </c>
      <c r="O58" s="54">
        <v>1.2766</v>
      </c>
      <c r="P58" s="55">
        <v>343</v>
      </c>
      <c r="Q58" s="54">
        <v>72.978700000000003</v>
      </c>
      <c r="R58" s="55">
        <v>0</v>
      </c>
      <c r="S58" s="54">
        <v>0</v>
      </c>
      <c r="T58" s="79">
        <v>11</v>
      </c>
      <c r="U58" s="52">
        <v>2.3403999999999998</v>
      </c>
      <c r="V58" s="51">
        <v>10</v>
      </c>
      <c r="W58" s="52">
        <v>2.0491999999999999</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83</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82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81</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students with disabilities who received ", LOWER(A7), ", ",D68," (",TEXT(E7,"0.0"),"%) were served solely under Section 504 and ", F68," (",TEXT(G7,"0.0"),"%) were served under IDEA.")</f>
        <v>NOTE: Table reads (for US Totals):  Of all 372,847 public school students with disabilities who received only one out-of-school suspension, 41,551 (11.1%) were served solely under Section 504 and 331,296 (88.9%)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students with disabilities served under IDEA who received ",LOWER(A7), ", ",TEXT(H7,"#,##0")," (",TEXT(I7,"0.0"),"%) were American Indian or Alaska Native.")</f>
        <v xml:space="preserve">            Table reads (for US Race/Ethnicity):  Of all 331,296 public school students with disabilities served under IDEA who received only one out-of-school suspension, 4,687 (1.4%)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6" t="s">
        <v>74</v>
      </c>
      <c r="C65" s="106"/>
      <c r="D65" s="106"/>
      <c r="E65" s="106"/>
      <c r="F65" s="106"/>
      <c r="G65" s="106"/>
      <c r="H65" s="106"/>
      <c r="I65" s="106"/>
      <c r="J65" s="106"/>
      <c r="K65" s="106"/>
      <c r="L65" s="106"/>
      <c r="M65" s="106"/>
      <c r="N65" s="106"/>
      <c r="O65" s="106"/>
      <c r="P65" s="106"/>
      <c r="Q65" s="106"/>
      <c r="R65" s="106"/>
      <c r="S65" s="106"/>
      <c r="T65" s="106"/>
      <c r="U65" s="106"/>
      <c r="V65" s="106"/>
      <c r="W65" s="106"/>
      <c r="X65" s="30"/>
      <c r="Y65" s="30"/>
    </row>
    <row r="66" spans="1:26" s="35" customFormat="1" ht="14.1" customHeight="1" x14ac:dyDescent="0.2">
      <c r="A66" s="38"/>
      <c r="B66" s="106" t="s">
        <v>75</v>
      </c>
      <c r="C66" s="106"/>
      <c r="D66" s="106"/>
      <c r="E66" s="106"/>
      <c r="F66" s="106"/>
      <c r="G66" s="106"/>
      <c r="H66" s="106"/>
      <c r="I66" s="106"/>
      <c r="J66" s="106"/>
      <c r="K66" s="106"/>
      <c r="L66" s="106"/>
      <c r="M66" s="106"/>
      <c r="N66" s="106"/>
      <c r="O66" s="106"/>
      <c r="P66" s="106"/>
      <c r="Q66" s="106"/>
      <c r="R66" s="106"/>
      <c r="S66" s="106"/>
      <c r="T66" s="106"/>
      <c r="U66" s="106"/>
      <c r="V66" s="106"/>
      <c r="W66" s="106"/>
      <c r="X66" s="34"/>
      <c r="Y66" s="33"/>
    </row>
    <row r="68" spans="1:26" ht="15" customHeight="1" x14ac:dyDescent="0.2">
      <c r="B68" s="58"/>
      <c r="C68" s="59" t="str">
        <f>IF(ISTEXT(C7),LEFT(C7,3),TEXT(C7,"#,##0"))</f>
        <v>372,847</v>
      </c>
      <c r="D68" s="59" t="str">
        <f>IF(ISTEXT(D7),LEFT(D7,3),TEXT(D7,"#,##0"))</f>
        <v>41,551</v>
      </c>
      <c r="E68" s="59"/>
      <c r="F68" s="59" t="str">
        <f>IF(ISTEXT(F7),LEFT(F7,3),TEXT(F7,"#,##0"))</f>
        <v>331,296</v>
      </c>
      <c r="G68" s="59"/>
      <c r="H68" s="59" t="str">
        <f>IF(ISTEXT(H7),LEFT(H7,3),TEXT(H7,"#,##0"))</f>
        <v>4,687</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2:W2"/>
    <mergeCell ref="B65:W65"/>
    <mergeCell ref="B66:W66"/>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rintOptions horizontalCentered="1"/>
  <pageMargins left="0.25" right="0.25" top="0.75" bottom="0.75" header="0.3" footer="0.3"/>
  <pageSetup scale="39" orientation="landscape" horizontalDpi="2400" verticalDpi="24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140625" style="36" customWidth="1"/>
    <col min="2" max="2" width="19.28515625" style="6" customWidth="1"/>
    <col min="3" max="21" width="12.85546875" style="6" customWidth="1"/>
    <col min="22" max="22" width="12.85546875" style="5" customWidth="1"/>
    <col min="23" max="23" width="12.85546875" style="37" customWidth="1"/>
    <col min="24" max="25" width="12.855468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8" t="str">
        <f>CONCATENATE("Number and percentage of public school male students with disabilities receiving ",LOWER(A7), " by disability status, race/ethnicity, and English proficiency, by state: School Year 2015-16")</f>
        <v>Number and percentage of public school male students with disabilities receiving only one out-of-school suspension by disability status, race/ethnicity, and English proficiency, by state: School Year 2015-16</v>
      </c>
      <c r="C2" s="98"/>
      <c r="D2" s="98"/>
      <c r="E2" s="98"/>
      <c r="F2" s="98"/>
      <c r="G2" s="98"/>
      <c r="H2" s="98"/>
      <c r="I2" s="98"/>
      <c r="J2" s="98"/>
      <c r="K2" s="98"/>
      <c r="L2" s="98"/>
      <c r="M2" s="98"/>
      <c r="N2" s="98"/>
      <c r="O2" s="98"/>
      <c r="P2" s="98"/>
      <c r="Q2" s="98"/>
      <c r="R2" s="98"/>
      <c r="S2" s="98"/>
      <c r="T2" s="98"/>
      <c r="U2" s="98"/>
      <c r="V2" s="98"/>
      <c r="W2" s="98"/>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99" t="s">
        <v>0</v>
      </c>
      <c r="C4" s="101" t="s">
        <v>86</v>
      </c>
      <c r="D4" s="94" t="s">
        <v>3</v>
      </c>
      <c r="E4" s="95"/>
      <c r="F4" s="94" t="s">
        <v>2</v>
      </c>
      <c r="G4" s="95"/>
      <c r="H4" s="103" t="s">
        <v>85</v>
      </c>
      <c r="I4" s="104"/>
      <c r="J4" s="104"/>
      <c r="K4" s="104"/>
      <c r="L4" s="104"/>
      <c r="M4" s="104"/>
      <c r="N4" s="104"/>
      <c r="O4" s="104"/>
      <c r="P4" s="104"/>
      <c r="Q4" s="104"/>
      <c r="R4" s="104"/>
      <c r="S4" s="104"/>
      <c r="T4" s="104"/>
      <c r="U4" s="105"/>
      <c r="V4" s="94" t="s">
        <v>84</v>
      </c>
      <c r="W4" s="95"/>
      <c r="X4" s="85" t="s">
        <v>5</v>
      </c>
      <c r="Y4" s="87" t="s">
        <v>6</v>
      </c>
    </row>
    <row r="5" spans="1:25" s="12" customFormat="1" ht="24.95" customHeight="1" x14ac:dyDescent="0.2">
      <c r="A5" s="11"/>
      <c r="B5" s="100"/>
      <c r="C5" s="102"/>
      <c r="D5" s="96"/>
      <c r="E5" s="97"/>
      <c r="F5" s="96"/>
      <c r="G5" s="97"/>
      <c r="H5" s="89" t="s">
        <v>7</v>
      </c>
      <c r="I5" s="90"/>
      <c r="J5" s="91" t="s">
        <v>8</v>
      </c>
      <c r="K5" s="90"/>
      <c r="L5" s="92" t="s">
        <v>9</v>
      </c>
      <c r="M5" s="90"/>
      <c r="N5" s="92" t="s">
        <v>10</v>
      </c>
      <c r="O5" s="90"/>
      <c r="P5" s="92" t="s">
        <v>11</v>
      </c>
      <c r="Q5" s="90"/>
      <c r="R5" s="92" t="s">
        <v>12</v>
      </c>
      <c r="S5" s="90"/>
      <c r="T5" s="92" t="s">
        <v>13</v>
      </c>
      <c r="U5" s="93"/>
      <c r="V5" s="96"/>
      <c r="W5" s="97"/>
      <c r="X5" s="86"/>
      <c r="Y5" s="88"/>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2" t="s">
        <v>18</v>
      </c>
      <c r="C7" s="63">
        <v>288565</v>
      </c>
      <c r="D7" s="68">
        <v>31565</v>
      </c>
      <c r="E7" s="69">
        <v>10.938599999999999</v>
      </c>
      <c r="F7" s="68">
        <v>257000</v>
      </c>
      <c r="G7" s="70">
        <v>89.061400000000006</v>
      </c>
      <c r="H7" s="72">
        <v>3601</v>
      </c>
      <c r="I7" s="73">
        <v>1.4012</v>
      </c>
      <c r="J7" s="74">
        <v>1959</v>
      </c>
      <c r="K7" s="73">
        <v>0.76229999999999998</v>
      </c>
      <c r="L7" s="74">
        <v>51656</v>
      </c>
      <c r="M7" s="73">
        <v>20.099599999999999</v>
      </c>
      <c r="N7" s="74">
        <v>84856</v>
      </c>
      <c r="O7" s="73">
        <v>33.017899999999997</v>
      </c>
      <c r="P7" s="74">
        <v>104496</v>
      </c>
      <c r="Q7" s="73">
        <v>40.6599</v>
      </c>
      <c r="R7" s="75">
        <v>652</v>
      </c>
      <c r="S7" s="73">
        <v>0.25369999999999998</v>
      </c>
      <c r="T7" s="76">
        <v>9780</v>
      </c>
      <c r="U7" s="69">
        <v>3.8054000000000001</v>
      </c>
      <c r="V7" s="68">
        <v>19853</v>
      </c>
      <c r="W7" s="69">
        <v>6.8799000000000001</v>
      </c>
      <c r="X7" s="80">
        <v>96360</v>
      </c>
      <c r="Y7" s="81">
        <v>99.989000000000004</v>
      </c>
    </row>
    <row r="8" spans="1:25" s="24" customFormat="1" ht="15" customHeight="1" x14ac:dyDescent="0.2">
      <c r="A8" s="22" t="s">
        <v>19</v>
      </c>
      <c r="B8" s="64" t="s">
        <v>20</v>
      </c>
      <c r="C8" s="39">
        <v>4273</v>
      </c>
      <c r="D8" s="40">
        <v>210</v>
      </c>
      <c r="E8" s="41">
        <v>4.9146000000000001</v>
      </c>
      <c r="F8" s="47">
        <v>4063</v>
      </c>
      <c r="G8" s="46">
        <v>95.085400000000007</v>
      </c>
      <c r="H8" s="40">
        <v>18</v>
      </c>
      <c r="I8" s="42">
        <v>0.443</v>
      </c>
      <c r="J8" s="44">
        <v>5</v>
      </c>
      <c r="K8" s="42">
        <v>0.1231</v>
      </c>
      <c r="L8" s="43">
        <v>81</v>
      </c>
      <c r="M8" s="42">
        <v>1.9936</v>
      </c>
      <c r="N8" s="44">
        <v>2149</v>
      </c>
      <c r="O8" s="42">
        <v>52.892000000000003</v>
      </c>
      <c r="P8" s="44">
        <v>1772</v>
      </c>
      <c r="Q8" s="42">
        <v>43.613100000000003</v>
      </c>
      <c r="R8" s="44">
        <v>1</v>
      </c>
      <c r="S8" s="42">
        <v>2.46E-2</v>
      </c>
      <c r="T8" s="48">
        <v>37</v>
      </c>
      <c r="U8" s="41">
        <v>0.91069999999999995</v>
      </c>
      <c r="V8" s="40">
        <v>54</v>
      </c>
      <c r="W8" s="41">
        <v>1.2637</v>
      </c>
      <c r="X8" s="25">
        <v>1400</v>
      </c>
      <c r="Y8" s="26">
        <v>100</v>
      </c>
    </row>
    <row r="9" spans="1:25" s="24" customFormat="1" ht="15" customHeight="1" x14ac:dyDescent="0.2">
      <c r="A9" s="22" t="s">
        <v>19</v>
      </c>
      <c r="B9" s="65" t="s">
        <v>21</v>
      </c>
      <c r="C9" s="63">
        <v>863</v>
      </c>
      <c r="D9" s="71">
        <v>57</v>
      </c>
      <c r="E9" s="69">
        <v>6.6048999999999998</v>
      </c>
      <c r="F9" s="71">
        <v>806</v>
      </c>
      <c r="G9" s="70">
        <v>93.395099999999999</v>
      </c>
      <c r="H9" s="72">
        <v>223</v>
      </c>
      <c r="I9" s="73">
        <v>27.6675</v>
      </c>
      <c r="J9" s="74">
        <v>13</v>
      </c>
      <c r="K9" s="73">
        <v>1.6129</v>
      </c>
      <c r="L9" s="74">
        <v>49</v>
      </c>
      <c r="M9" s="73">
        <v>6.0793999999999997</v>
      </c>
      <c r="N9" s="75">
        <v>53</v>
      </c>
      <c r="O9" s="73">
        <v>6.5757000000000003</v>
      </c>
      <c r="P9" s="75">
        <v>318</v>
      </c>
      <c r="Q9" s="73">
        <v>39.454099999999997</v>
      </c>
      <c r="R9" s="74">
        <v>31</v>
      </c>
      <c r="S9" s="73">
        <v>3.8462000000000001</v>
      </c>
      <c r="T9" s="77">
        <v>119</v>
      </c>
      <c r="U9" s="69">
        <v>14.7643</v>
      </c>
      <c r="V9" s="71">
        <v>114</v>
      </c>
      <c r="W9" s="69">
        <v>13.2097</v>
      </c>
      <c r="X9" s="80">
        <v>503</v>
      </c>
      <c r="Y9" s="81">
        <v>100</v>
      </c>
    </row>
    <row r="10" spans="1:25" s="24" customFormat="1" ht="15" customHeight="1" x14ac:dyDescent="0.2">
      <c r="A10" s="22" t="s">
        <v>19</v>
      </c>
      <c r="B10" s="64" t="s">
        <v>22</v>
      </c>
      <c r="C10" s="39">
        <v>5376</v>
      </c>
      <c r="D10" s="47">
        <v>332</v>
      </c>
      <c r="E10" s="41">
        <v>6.1756000000000002</v>
      </c>
      <c r="F10" s="47">
        <v>5044</v>
      </c>
      <c r="G10" s="46">
        <v>93.824399999999997</v>
      </c>
      <c r="H10" s="47">
        <v>398</v>
      </c>
      <c r="I10" s="42">
        <v>7.8906000000000001</v>
      </c>
      <c r="J10" s="44">
        <v>25</v>
      </c>
      <c r="K10" s="42">
        <v>0.49559999999999998</v>
      </c>
      <c r="L10" s="43">
        <v>2219</v>
      </c>
      <c r="M10" s="42">
        <v>43.992899999999999</v>
      </c>
      <c r="N10" s="44">
        <v>599</v>
      </c>
      <c r="O10" s="42">
        <v>11.875500000000001</v>
      </c>
      <c r="P10" s="43">
        <v>1661</v>
      </c>
      <c r="Q10" s="42">
        <v>32.930199999999999</v>
      </c>
      <c r="R10" s="43">
        <v>8</v>
      </c>
      <c r="S10" s="42">
        <v>0.15859999999999999</v>
      </c>
      <c r="T10" s="45">
        <v>134</v>
      </c>
      <c r="U10" s="41">
        <v>2.6566000000000001</v>
      </c>
      <c r="V10" s="47">
        <v>322</v>
      </c>
      <c r="W10" s="41">
        <v>5.9896000000000003</v>
      </c>
      <c r="X10" s="25">
        <v>1977</v>
      </c>
      <c r="Y10" s="26">
        <v>100</v>
      </c>
    </row>
    <row r="11" spans="1:25" s="24" customFormat="1" ht="15" customHeight="1" x14ac:dyDescent="0.2">
      <c r="A11" s="22" t="s">
        <v>19</v>
      </c>
      <c r="B11" s="65" t="s">
        <v>23</v>
      </c>
      <c r="C11" s="63">
        <v>2969</v>
      </c>
      <c r="D11" s="71">
        <v>509</v>
      </c>
      <c r="E11" s="69">
        <v>17.143799999999999</v>
      </c>
      <c r="F11" s="72">
        <v>2460</v>
      </c>
      <c r="G11" s="70">
        <v>82.856200000000001</v>
      </c>
      <c r="H11" s="72">
        <v>13</v>
      </c>
      <c r="I11" s="73">
        <v>0.52849999999999997</v>
      </c>
      <c r="J11" s="75">
        <v>1</v>
      </c>
      <c r="K11" s="73">
        <v>4.07E-2</v>
      </c>
      <c r="L11" s="74">
        <v>169</v>
      </c>
      <c r="M11" s="73">
        <v>6.8699000000000003</v>
      </c>
      <c r="N11" s="74">
        <v>870</v>
      </c>
      <c r="O11" s="73">
        <v>35.365900000000003</v>
      </c>
      <c r="P11" s="74">
        <v>1348</v>
      </c>
      <c r="Q11" s="73">
        <v>54.796700000000001</v>
      </c>
      <c r="R11" s="74">
        <v>12</v>
      </c>
      <c r="S11" s="73">
        <v>0.48780000000000001</v>
      </c>
      <c r="T11" s="77">
        <v>47</v>
      </c>
      <c r="U11" s="69">
        <v>1.9106000000000001</v>
      </c>
      <c r="V11" s="71">
        <v>177</v>
      </c>
      <c r="W11" s="69">
        <v>5.9615999999999998</v>
      </c>
      <c r="X11" s="80">
        <v>1092</v>
      </c>
      <c r="Y11" s="81">
        <v>100</v>
      </c>
    </row>
    <row r="12" spans="1:25" s="24" customFormat="1" ht="15" customHeight="1" x14ac:dyDescent="0.2">
      <c r="A12" s="22" t="s">
        <v>19</v>
      </c>
      <c r="B12" s="64" t="s">
        <v>24</v>
      </c>
      <c r="C12" s="39">
        <v>25795</v>
      </c>
      <c r="D12" s="47">
        <v>2194</v>
      </c>
      <c r="E12" s="41">
        <v>8.5054999999999996</v>
      </c>
      <c r="F12" s="40">
        <v>23601</v>
      </c>
      <c r="G12" s="46">
        <v>91.494500000000002</v>
      </c>
      <c r="H12" s="40">
        <v>278</v>
      </c>
      <c r="I12" s="42">
        <v>1.1778999999999999</v>
      </c>
      <c r="J12" s="43">
        <v>565</v>
      </c>
      <c r="K12" s="42">
        <v>2.3940000000000001</v>
      </c>
      <c r="L12" s="44">
        <v>12065</v>
      </c>
      <c r="M12" s="42">
        <v>51.120699999999999</v>
      </c>
      <c r="N12" s="44">
        <v>4133</v>
      </c>
      <c r="O12" s="42">
        <v>17.512</v>
      </c>
      <c r="P12" s="44">
        <v>5554</v>
      </c>
      <c r="Q12" s="42">
        <v>23.532900000000001</v>
      </c>
      <c r="R12" s="43">
        <v>129</v>
      </c>
      <c r="S12" s="42">
        <v>0.54659999999999997</v>
      </c>
      <c r="T12" s="48">
        <v>877</v>
      </c>
      <c r="U12" s="41">
        <v>3.7159</v>
      </c>
      <c r="V12" s="47">
        <v>5835</v>
      </c>
      <c r="W12" s="41">
        <v>22.620699999999999</v>
      </c>
      <c r="X12" s="25">
        <v>10138</v>
      </c>
      <c r="Y12" s="26">
        <v>100</v>
      </c>
    </row>
    <row r="13" spans="1:25" s="24" customFormat="1" ht="15" customHeight="1" x14ac:dyDescent="0.2">
      <c r="A13" s="22" t="s">
        <v>19</v>
      </c>
      <c r="B13" s="65" t="s">
        <v>25</v>
      </c>
      <c r="C13" s="63">
        <v>4032</v>
      </c>
      <c r="D13" s="72">
        <v>235</v>
      </c>
      <c r="E13" s="69">
        <v>5.8284000000000002</v>
      </c>
      <c r="F13" s="71">
        <v>3797</v>
      </c>
      <c r="G13" s="70">
        <v>94.171599999999998</v>
      </c>
      <c r="H13" s="72">
        <v>48</v>
      </c>
      <c r="I13" s="73">
        <v>1.2642</v>
      </c>
      <c r="J13" s="75">
        <v>23</v>
      </c>
      <c r="K13" s="73">
        <v>0.60570000000000002</v>
      </c>
      <c r="L13" s="74">
        <v>1387</v>
      </c>
      <c r="M13" s="73">
        <v>36.528799999999997</v>
      </c>
      <c r="N13" s="75">
        <v>458</v>
      </c>
      <c r="O13" s="73">
        <v>12.062200000000001</v>
      </c>
      <c r="P13" s="74">
        <v>1716</v>
      </c>
      <c r="Q13" s="73">
        <v>45.193600000000004</v>
      </c>
      <c r="R13" s="74">
        <v>6</v>
      </c>
      <c r="S13" s="73">
        <v>0.158</v>
      </c>
      <c r="T13" s="76">
        <v>159</v>
      </c>
      <c r="U13" s="69">
        <v>4.1875</v>
      </c>
      <c r="V13" s="72">
        <v>568</v>
      </c>
      <c r="W13" s="69">
        <v>14.087300000000001</v>
      </c>
      <c r="X13" s="80">
        <v>1868</v>
      </c>
      <c r="Y13" s="81">
        <v>100</v>
      </c>
    </row>
    <row r="14" spans="1:25" s="24" customFormat="1" ht="15" customHeight="1" x14ac:dyDescent="0.2">
      <c r="A14" s="22" t="s">
        <v>19</v>
      </c>
      <c r="B14" s="64" t="s">
        <v>26</v>
      </c>
      <c r="C14" s="49">
        <v>2795</v>
      </c>
      <c r="D14" s="47">
        <v>315</v>
      </c>
      <c r="E14" s="41">
        <v>11.270099999999999</v>
      </c>
      <c r="F14" s="40">
        <v>2480</v>
      </c>
      <c r="G14" s="46">
        <v>88.729900000000001</v>
      </c>
      <c r="H14" s="40">
        <v>11</v>
      </c>
      <c r="I14" s="42">
        <v>0.44350000000000001</v>
      </c>
      <c r="J14" s="44">
        <v>15</v>
      </c>
      <c r="K14" s="42">
        <v>0.6048</v>
      </c>
      <c r="L14" s="43">
        <v>876</v>
      </c>
      <c r="M14" s="42">
        <v>35.322600000000001</v>
      </c>
      <c r="N14" s="43">
        <v>708</v>
      </c>
      <c r="O14" s="42">
        <v>28.548400000000001</v>
      </c>
      <c r="P14" s="43">
        <v>797</v>
      </c>
      <c r="Q14" s="42">
        <v>32.137099999999997</v>
      </c>
      <c r="R14" s="44">
        <v>0</v>
      </c>
      <c r="S14" s="42">
        <v>0</v>
      </c>
      <c r="T14" s="45">
        <v>73</v>
      </c>
      <c r="U14" s="41">
        <v>2.9434999999999998</v>
      </c>
      <c r="V14" s="47">
        <v>281</v>
      </c>
      <c r="W14" s="41">
        <v>10.053699999999999</v>
      </c>
      <c r="X14" s="25">
        <v>1238</v>
      </c>
      <c r="Y14" s="26">
        <v>100</v>
      </c>
    </row>
    <row r="15" spans="1:25" s="24" customFormat="1" ht="15" customHeight="1" x14ac:dyDescent="0.2">
      <c r="A15" s="22" t="s">
        <v>19</v>
      </c>
      <c r="B15" s="65" t="s">
        <v>27</v>
      </c>
      <c r="C15" s="66">
        <v>1321</v>
      </c>
      <c r="D15" s="71">
        <v>146</v>
      </c>
      <c r="E15" s="69">
        <v>11.052199999999999</v>
      </c>
      <c r="F15" s="72">
        <v>1175</v>
      </c>
      <c r="G15" s="70">
        <v>88.947800000000001</v>
      </c>
      <c r="H15" s="72">
        <v>7</v>
      </c>
      <c r="I15" s="73">
        <v>0.59570000000000001</v>
      </c>
      <c r="J15" s="74">
        <v>6</v>
      </c>
      <c r="K15" s="73">
        <v>0.51060000000000005</v>
      </c>
      <c r="L15" s="74">
        <v>136</v>
      </c>
      <c r="M15" s="73">
        <v>11.5745</v>
      </c>
      <c r="N15" s="75">
        <v>609</v>
      </c>
      <c r="O15" s="73">
        <v>51.829799999999999</v>
      </c>
      <c r="P15" s="74">
        <v>387</v>
      </c>
      <c r="Q15" s="73">
        <v>32.936199999999999</v>
      </c>
      <c r="R15" s="75">
        <v>1</v>
      </c>
      <c r="S15" s="73">
        <v>8.5099999999999995E-2</v>
      </c>
      <c r="T15" s="76">
        <v>29</v>
      </c>
      <c r="U15" s="69">
        <v>2.4681000000000002</v>
      </c>
      <c r="V15" s="71">
        <v>75</v>
      </c>
      <c r="W15" s="69">
        <v>5.6775000000000002</v>
      </c>
      <c r="X15" s="80">
        <v>235</v>
      </c>
      <c r="Y15" s="81">
        <v>100</v>
      </c>
    </row>
    <row r="16" spans="1:25" s="24" customFormat="1" ht="15" customHeight="1" x14ac:dyDescent="0.2">
      <c r="A16" s="22" t="s">
        <v>19</v>
      </c>
      <c r="B16" s="64" t="s">
        <v>28</v>
      </c>
      <c r="C16" s="49">
        <v>783</v>
      </c>
      <c r="D16" s="40">
        <v>58</v>
      </c>
      <c r="E16" s="41">
        <v>7.4074</v>
      </c>
      <c r="F16" s="40">
        <v>725</v>
      </c>
      <c r="G16" s="46">
        <v>92.592600000000004</v>
      </c>
      <c r="H16" s="47">
        <v>1</v>
      </c>
      <c r="I16" s="42">
        <v>0.13789999999999999</v>
      </c>
      <c r="J16" s="43">
        <v>2</v>
      </c>
      <c r="K16" s="42">
        <v>0.27589999999999998</v>
      </c>
      <c r="L16" s="44">
        <v>41</v>
      </c>
      <c r="M16" s="42">
        <v>5.6551999999999998</v>
      </c>
      <c r="N16" s="43">
        <v>673</v>
      </c>
      <c r="O16" s="42">
        <v>92.827600000000004</v>
      </c>
      <c r="P16" s="44">
        <v>6</v>
      </c>
      <c r="Q16" s="42">
        <v>0.8276</v>
      </c>
      <c r="R16" s="43">
        <v>0</v>
      </c>
      <c r="S16" s="42">
        <v>0</v>
      </c>
      <c r="T16" s="45">
        <v>2</v>
      </c>
      <c r="U16" s="41">
        <v>0.27589999999999998</v>
      </c>
      <c r="V16" s="40">
        <v>39</v>
      </c>
      <c r="W16" s="41">
        <v>4.9808000000000003</v>
      </c>
      <c r="X16" s="25">
        <v>221</v>
      </c>
      <c r="Y16" s="26">
        <v>100</v>
      </c>
    </row>
    <row r="17" spans="1:25" s="24" customFormat="1" ht="15" customHeight="1" x14ac:dyDescent="0.2">
      <c r="A17" s="22" t="s">
        <v>19</v>
      </c>
      <c r="B17" s="65" t="s">
        <v>29</v>
      </c>
      <c r="C17" s="63">
        <v>18073</v>
      </c>
      <c r="D17" s="72">
        <v>3694</v>
      </c>
      <c r="E17" s="69">
        <v>20.439299999999999</v>
      </c>
      <c r="F17" s="72">
        <v>14379</v>
      </c>
      <c r="G17" s="70">
        <v>79.560699999999997</v>
      </c>
      <c r="H17" s="72">
        <v>37</v>
      </c>
      <c r="I17" s="73">
        <v>0.25729999999999997</v>
      </c>
      <c r="J17" s="75">
        <v>40</v>
      </c>
      <c r="K17" s="73">
        <v>0.2782</v>
      </c>
      <c r="L17" s="74">
        <v>3152</v>
      </c>
      <c r="M17" s="73">
        <v>21.9209</v>
      </c>
      <c r="N17" s="75">
        <v>5470</v>
      </c>
      <c r="O17" s="73">
        <v>38.041600000000003</v>
      </c>
      <c r="P17" s="75">
        <v>5140</v>
      </c>
      <c r="Q17" s="73">
        <v>35.746600000000001</v>
      </c>
      <c r="R17" s="75">
        <v>8</v>
      </c>
      <c r="S17" s="73">
        <v>5.5599999999999997E-2</v>
      </c>
      <c r="T17" s="77">
        <v>532</v>
      </c>
      <c r="U17" s="69">
        <v>3.6998000000000002</v>
      </c>
      <c r="V17" s="72">
        <v>424</v>
      </c>
      <c r="W17" s="69">
        <v>2.3460000000000001</v>
      </c>
      <c r="X17" s="80">
        <v>3952</v>
      </c>
      <c r="Y17" s="81">
        <v>100</v>
      </c>
    </row>
    <row r="18" spans="1:25" s="24" customFormat="1" ht="15" customHeight="1" x14ac:dyDescent="0.2">
      <c r="A18" s="22" t="s">
        <v>19</v>
      </c>
      <c r="B18" s="64" t="s">
        <v>30</v>
      </c>
      <c r="C18" s="39">
        <v>12158</v>
      </c>
      <c r="D18" s="47">
        <v>961</v>
      </c>
      <c r="E18" s="41">
        <v>7.9043000000000001</v>
      </c>
      <c r="F18" s="40">
        <v>11197</v>
      </c>
      <c r="G18" s="46">
        <v>92.095699999999994</v>
      </c>
      <c r="H18" s="47">
        <v>12</v>
      </c>
      <c r="I18" s="42">
        <v>0.1072</v>
      </c>
      <c r="J18" s="44">
        <v>42</v>
      </c>
      <c r="K18" s="42">
        <v>0.37509999999999999</v>
      </c>
      <c r="L18" s="44">
        <v>1035</v>
      </c>
      <c r="M18" s="42">
        <v>9.2434999999999992</v>
      </c>
      <c r="N18" s="44">
        <v>6595</v>
      </c>
      <c r="O18" s="42">
        <v>58.899700000000003</v>
      </c>
      <c r="P18" s="44">
        <v>3144</v>
      </c>
      <c r="Q18" s="42">
        <v>28.078900000000001</v>
      </c>
      <c r="R18" s="44">
        <v>7</v>
      </c>
      <c r="S18" s="42">
        <v>6.25E-2</v>
      </c>
      <c r="T18" s="45">
        <v>362</v>
      </c>
      <c r="U18" s="41">
        <v>3.2330000000000001</v>
      </c>
      <c r="V18" s="47">
        <v>490</v>
      </c>
      <c r="W18" s="41">
        <v>4.0303000000000004</v>
      </c>
      <c r="X18" s="25">
        <v>2407</v>
      </c>
      <c r="Y18" s="26">
        <v>100</v>
      </c>
    </row>
    <row r="19" spans="1:25" s="24" customFormat="1" ht="15" customHeight="1" x14ac:dyDescent="0.2">
      <c r="A19" s="22" t="s">
        <v>19</v>
      </c>
      <c r="B19" s="65" t="s">
        <v>31</v>
      </c>
      <c r="C19" s="63">
        <v>572</v>
      </c>
      <c r="D19" s="72">
        <v>96</v>
      </c>
      <c r="E19" s="69">
        <v>16.783200000000001</v>
      </c>
      <c r="F19" s="72">
        <v>476</v>
      </c>
      <c r="G19" s="70">
        <v>83.216800000000006</v>
      </c>
      <c r="H19" s="72">
        <v>2</v>
      </c>
      <c r="I19" s="73">
        <v>0.42020000000000002</v>
      </c>
      <c r="J19" s="74">
        <v>65</v>
      </c>
      <c r="K19" s="73">
        <v>13.6555</v>
      </c>
      <c r="L19" s="74">
        <v>49</v>
      </c>
      <c r="M19" s="73">
        <v>10.2941</v>
      </c>
      <c r="N19" s="74">
        <v>11</v>
      </c>
      <c r="O19" s="73">
        <v>2.3109000000000002</v>
      </c>
      <c r="P19" s="74">
        <v>50</v>
      </c>
      <c r="Q19" s="73">
        <v>10.504200000000001</v>
      </c>
      <c r="R19" s="74">
        <v>261</v>
      </c>
      <c r="S19" s="73">
        <v>54.831899999999997</v>
      </c>
      <c r="T19" s="76">
        <v>38</v>
      </c>
      <c r="U19" s="69">
        <v>7.9832000000000001</v>
      </c>
      <c r="V19" s="72">
        <v>70</v>
      </c>
      <c r="W19" s="69">
        <v>12.2378</v>
      </c>
      <c r="X19" s="80">
        <v>290</v>
      </c>
      <c r="Y19" s="81">
        <v>100</v>
      </c>
    </row>
    <row r="20" spans="1:25" s="24" customFormat="1" ht="15" customHeight="1" x14ac:dyDescent="0.2">
      <c r="A20" s="22" t="s">
        <v>19</v>
      </c>
      <c r="B20" s="64" t="s">
        <v>32</v>
      </c>
      <c r="C20" s="49">
        <v>821</v>
      </c>
      <c r="D20" s="47">
        <v>113</v>
      </c>
      <c r="E20" s="41">
        <v>13.7637</v>
      </c>
      <c r="F20" s="40">
        <v>708</v>
      </c>
      <c r="G20" s="46">
        <v>86.2363</v>
      </c>
      <c r="H20" s="47">
        <v>10</v>
      </c>
      <c r="I20" s="42">
        <v>1.4124000000000001</v>
      </c>
      <c r="J20" s="43">
        <v>0</v>
      </c>
      <c r="K20" s="42">
        <v>0</v>
      </c>
      <c r="L20" s="44">
        <v>113</v>
      </c>
      <c r="M20" s="42">
        <v>15.9605</v>
      </c>
      <c r="N20" s="43">
        <v>10</v>
      </c>
      <c r="O20" s="42">
        <v>1.4124000000000001</v>
      </c>
      <c r="P20" s="43">
        <v>547</v>
      </c>
      <c r="Q20" s="42">
        <v>77.259900000000002</v>
      </c>
      <c r="R20" s="43">
        <v>1</v>
      </c>
      <c r="S20" s="42">
        <v>0.14119999999999999</v>
      </c>
      <c r="T20" s="45">
        <v>27</v>
      </c>
      <c r="U20" s="41">
        <v>3.8136000000000001</v>
      </c>
      <c r="V20" s="47">
        <v>35</v>
      </c>
      <c r="W20" s="41">
        <v>4.2630999999999997</v>
      </c>
      <c r="X20" s="25">
        <v>720</v>
      </c>
      <c r="Y20" s="26">
        <v>100</v>
      </c>
    </row>
    <row r="21" spans="1:25" s="24" customFormat="1" ht="15" customHeight="1" x14ac:dyDescent="0.2">
      <c r="A21" s="22" t="s">
        <v>19</v>
      </c>
      <c r="B21" s="65" t="s">
        <v>33</v>
      </c>
      <c r="C21" s="63">
        <v>9891</v>
      </c>
      <c r="D21" s="72">
        <v>780</v>
      </c>
      <c r="E21" s="69">
        <v>7.8860000000000001</v>
      </c>
      <c r="F21" s="71">
        <v>9111</v>
      </c>
      <c r="G21" s="70">
        <v>92.114000000000004</v>
      </c>
      <c r="H21" s="71">
        <v>21</v>
      </c>
      <c r="I21" s="73">
        <v>0.23050000000000001</v>
      </c>
      <c r="J21" s="74">
        <v>71</v>
      </c>
      <c r="K21" s="73">
        <v>0.77929999999999999</v>
      </c>
      <c r="L21" s="75">
        <v>1678</v>
      </c>
      <c r="M21" s="73">
        <v>18.417300000000001</v>
      </c>
      <c r="N21" s="74">
        <v>3683</v>
      </c>
      <c r="O21" s="73">
        <v>40.423699999999997</v>
      </c>
      <c r="P21" s="74">
        <v>3242</v>
      </c>
      <c r="Q21" s="73">
        <v>35.583399999999997</v>
      </c>
      <c r="R21" s="74">
        <v>5</v>
      </c>
      <c r="S21" s="73">
        <v>5.4899999999999997E-2</v>
      </c>
      <c r="T21" s="77">
        <v>411</v>
      </c>
      <c r="U21" s="69">
        <v>4.5110000000000001</v>
      </c>
      <c r="V21" s="72">
        <v>692</v>
      </c>
      <c r="W21" s="69">
        <v>6.9962999999999997</v>
      </c>
      <c r="X21" s="80">
        <v>4081</v>
      </c>
      <c r="Y21" s="81">
        <v>100</v>
      </c>
    </row>
    <row r="22" spans="1:25" s="24" customFormat="1" ht="15" customHeight="1" x14ac:dyDescent="0.2">
      <c r="A22" s="22" t="s">
        <v>19</v>
      </c>
      <c r="B22" s="64" t="s">
        <v>34</v>
      </c>
      <c r="C22" s="39">
        <v>7246</v>
      </c>
      <c r="D22" s="47">
        <v>376</v>
      </c>
      <c r="E22" s="41">
        <v>5.1890999999999998</v>
      </c>
      <c r="F22" s="47">
        <v>6870</v>
      </c>
      <c r="G22" s="46">
        <v>94.810900000000004</v>
      </c>
      <c r="H22" s="40">
        <v>16</v>
      </c>
      <c r="I22" s="42">
        <v>0.2329</v>
      </c>
      <c r="J22" s="43">
        <v>21</v>
      </c>
      <c r="K22" s="42">
        <v>0.30570000000000003</v>
      </c>
      <c r="L22" s="43">
        <v>537</v>
      </c>
      <c r="M22" s="42">
        <v>7.8166000000000002</v>
      </c>
      <c r="N22" s="44">
        <v>1762</v>
      </c>
      <c r="O22" s="42">
        <v>25.6477</v>
      </c>
      <c r="P22" s="44">
        <v>4093</v>
      </c>
      <c r="Q22" s="42">
        <v>59.5779</v>
      </c>
      <c r="R22" s="44">
        <v>1</v>
      </c>
      <c r="S22" s="42">
        <v>1.46E-2</v>
      </c>
      <c r="T22" s="48">
        <v>440</v>
      </c>
      <c r="U22" s="41">
        <v>6.4047000000000001</v>
      </c>
      <c r="V22" s="47">
        <v>286</v>
      </c>
      <c r="W22" s="41">
        <v>3.9470000000000001</v>
      </c>
      <c r="X22" s="25">
        <v>1879</v>
      </c>
      <c r="Y22" s="26">
        <v>100</v>
      </c>
    </row>
    <row r="23" spans="1:25" s="24" customFormat="1" ht="15" customHeight="1" x14ac:dyDescent="0.2">
      <c r="A23" s="22" t="s">
        <v>19</v>
      </c>
      <c r="B23" s="65" t="s">
        <v>35</v>
      </c>
      <c r="C23" s="63">
        <v>2278</v>
      </c>
      <c r="D23" s="71">
        <v>214</v>
      </c>
      <c r="E23" s="69">
        <v>9.3941999999999997</v>
      </c>
      <c r="F23" s="72">
        <v>2064</v>
      </c>
      <c r="G23" s="70">
        <v>90.605800000000002</v>
      </c>
      <c r="H23" s="72">
        <v>7</v>
      </c>
      <c r="I23" s="73">
        <v>0.33910000000000001</v>
      </c>
      <c r="J23" s="74">
        <v>7</v>
      </c>
      <c r="K23" s="73">
        <v>0.33910000000000001</v>
      </c>
      <c r="L23" s="74">
        <v>214</v>
      </c>
      <c r="M23" s="73">
        <v>10.3682</v>
      </c>
      <c r="N23" s="74">
        <v>445</v>
      </c>
      <c r="O23" s="73">
        <v>21.560099999999998</v>
      </c>
      <c r="P23" s="74">
        <v>1262</v>
      </c>
      <c r="Q23" s="73">
        <v>61.1434</v>
      </c>
      <c r="R23" s="74">
        <v>4</v>
      </c>
      <c r="S23" s="73">
        <v>0.1938</v>
      </c>
      <c r="T23" s="77">
        <v>125</v>
      </c>
      <c r="U23" s="69">
        <v>6.0561999999999996</v>
      </c>
      <c r="V23" s="71">
        <v>99</v>
      </c>
      <c r="W23" s="69">
        <v>4.3459000000000003</v>
      </c>
      <c r="X23" s="80">
        <v>1365</v>
      </c>
      <c r="Y23" s="81">
        <v>100</v>
      </c>
    </row>
    <row r="24" spans="1:25" s="24" customFormat="1" ht="15" customHeight="1" x14ac:dyDescent="0.2">
      <c r="A24" s="22" t="s">
        <v>19</v>
      </c>
      <c r="B24" s="64" t="s">
        <v>36</v>
      </c>
      <c r="C24" s="39">
        <v>2422</v>
      </c>
      <c r="D24" s="47">
        <v>110</v>
      </c>
      <c r="E24" s="41">
        <v>4.5416999999999996</v>
      </c>
      <c r="F24" s="40">
        <v>2312</v>
      </c>
      <c r="G24" s="46">
        <v>95.458299999999994</v>
      </c>
      <c r="H24" s="47">
        <v>30</v>
      </c>
      <c r="I24" s="42">
        <v>1.2976000000000001</v>
      </c>
      <c r="J24" s="44">
        <v>12</v>
      </c>
      <c r="K24" s="42">
        <v>0.51900000000000002</v>
      </c>
      <c r="L24" s="43">
        <v>355</v>
      </c>
      <c r="M24" s="42">
        <v>15.354699999999999</v>
      </c>
      <c r="N24" s="44">
        <v>472</v>
      </c>
      <c r="O24" s="42">
        <v>20.415199999999999</v>
      </c>
      <c r="P24" s="44">
        <v>1287</v>
      </c>
      <c r="Q24" s="42">
        <v>55.6661</v>
      </c>
      <c r="R24" s="44">
        <v>3</v>
      </c>
      <c r="S24" s="42">
        <v>0.1298</v>
      </c>
      <c r="T24" s="48">
        <v>153</v>
      </c>
      <c r="U24" s="41">
        <v>6.6176000000000004</v>
      </c>
      <c r="V24" s="47">
        <v>184</v>
      </c>
      <c r="W24" s="41">
        <v>7.5970000000000004</v>
      </c>
      <c r="X24" s="25">
        <v>1356</v>
      </c>
      <c r="Y24" s="26">
        <v>100</v>
      </c>
    </row>
    <row r="25" spans="1:25" s="24" customFormat="1" ht="15" customHeight="1" x14ac:dyDescent="0.2">
      <c r="A25" s="22" t="s">
        <v>19</v>
      </c>
      <c r="B25" s="65" t="s">
        <v>37</v>
      </c>
      <c r="C25" s="66">
        <v>3591</v>
      </c>
      <c r="D25" s="72">
        <v>93</v>
      </c>
      <c r="E25" s="69">
        <v>2.5897999999999999</v>
      </c>
      <c r="F25" s="72">
        <v>3498</v>
      </c>
      <c r="G25" s="70">
        <v>97.410200000000003</v>
      </c>
      <c r="H25" s="72">
        <v>2</v>
      </c>
      <c r="I25" s="73">
        <v>5.7200000000000001E-2</v>
      </c>
      <c r="J25" s="74">
        <v>6</v>
      </c>
      <c r="K25" s="73">
        <v>0.17150000000000001</v>
      </c>
      <c r="L25" s="74">
        <v>135</v>
      </c>
      <c r="M25" s="73">
        <v>3.8593000000000002</v>
      </c>
      <c r="N25" s="74">
        <v>784</v>
      </c>
      <c r="O25" s="73">
        <v>22.412800000000001</v>
      </c>
      <c r="P25" s="75">
        <v>2433</v>
      </c>
      <c r="Q25" s="73">
        <v>69.554000000000002</v>
      </c>
      <c r="R25" s="74">
        <v>0</v>
      </c>
      <c r="S25" s="73">
        <v>0</v>
      </c>
      <c r="T25" s="77">
        <v>138</v>
      </c>
      <c r="U25" s="69">
        <v>3.9451000000000001</v>
      </c>
      <c r="V25" s="72">
        <v>49</v>
      </c>
      <c r="W25" s="69">
        <v>1.3645</v>
      </c>
      <c r="X25" s="80">
        <v>1407</v>
      </c>
      <c r="Y25" s="81">
        <v>100</v>
      </c>
    </row>
    <row r="26" spans="1:25" s="24" customFormat="1" ht="15" customHeight="1" x14ac:dyDescent="0.2">
      <c r="A26" s="22" t="s">
        <v>19</v>
      </c>
      <c r="B26" s="64" t="s">
        <v>38</v>
      </c>
      <c r="C26" s="39">
        <v>7645</v>
      </c>
      <c r="D26" s="40">
        <v>2314</v>
      </c>
      <c r="E26" s="41">
        <v>30.2681</v>
      </c>
      <c r="F26" s="40">
        <v>5331</v>
      </c>
      <c r="G26" s="46">
        <v>69.731899999999996</v>
      </c>
      <c r="H26" s="40">
        <v>48</v>
      </c>
      <c r="I26" s="42">
        <v>0.90039999999999998</v>
      </c>
      <c r="J26" s="43">
        <v>9</v>
      </c>
      <c r="K26" s="42">
        <v>0.16880000000000001</v>
      </c>
      <c r="L26" s="43">
        <v>128</v>
      </c>
      <c r="M26" s="42">
        <v>2.4011</v>
      </c>
      <c r="N26" s="44">
        <v>3133</v>
      </c>
      <c r="O26" s="42">
        <v>58.769500000000001</v>
      </c>
      <c r="P26" s="44">
        <v>1935</v>
      </c>
      <c r="Q26" s="42">
        <v>36.2971</v>
      </c>
      <c r="R26" s="43">
        <v>2</v>
      </c>
      <c r="S26" s="42">
        <v>3.7499999999999999E-2</v>
      </c>
      <c r="T26" s="48">
        <v>76</v>
      </c>
      <c r="U26" s="41">
        <v>1.4256</v>
      </c>
      <c r="V26" s="40">
        <v>46</v>
      </c>
      <c r="W26" s="41">
        <v>0.60170000000000001</v>
      </c>
      <c r="X26" s="25">
        <v>1367</v>
      </c>
      <c r="Y26" s="26">
        <v>99.927000000000007</v>
      </c>
    </row>
    <row r="27" spans="1:25" s="24" customFormat="1" ht="15" customHeight="1" x14ac:dyDescent="0.2">
      <c r="A27" s="22" t="s">
        <v>19</v>
      </c>
      <c r="B27" s="65" t="s">
        <v>39</v>
      </c>
      <c r="C27" s="66">
        <v>1141</v>
      </c>
      <c r="D27" s="71">
        <v>142</v>
      </c>
      <c r="E27" s="69">
        <v>12.4452</v>
      </c>
      <c r="F27" s="72">
        <v>999</v>
      </c>
      <c r="G27" s="70">
        <v>87.5548</v>
      </c>
      <c r="H27" s="71">
        <v>14</v>
      </c>
      <c r="I27" s="73">
        <v>1.4014</v>
      </c>
      <c r="J27" s="74">
        <v>3</v>
      </c>
      <c r="K27" s="73">
        <v>0.30030000000000001</v>
      </c>
      <c r="L27" s="74">
        <v>26</v>
      </c>
      <c r="M27" s="73">
        <v>2.6025999999999998</v>
      </c>
      <c r="N27" s="74">
        <v>66</v>
      </c>
      <c r="O27" s="73">
        <v>6.6066000000000003</v>
      </c>
      <c r="P27" s="75">
        <v>872</v>
      </c>
      <c r="Q27" s="73">
        <v>87.287300000000002</v>
      </c>
      <c r="R27" s="74">
        <v>0</v>
      </c>
      <c r="S27" s="73">
        <v>0</v>
      </c>
      <c r="T27" s="77">
        <v>18</v>
      </c>
      <c r="U27" s="69">
        <v>1.8018000000000001</v>
      </c>
      <c r="V27" s="71">
        <v>43</v>
      </c>
      <c r="W27" s="69">
        <v>3.7686000000000002</v>
      </c>
      <c r="X27" s="80">
        <v>589</v>
      </c>
      <c r="Y27" s="81">
        <v>100</v>
      </c>
    </row>
    <row r="28" spans="1:25" s="24" customFormat="1" ht="15" customHeight="1" x14ac:dyDescent="0.2">
      <c r="A28" s="22" t="s">
        <v>19</v>
      </c>
      <c r="B28" s="64" t="s">
        <v>40</v>
      </c>
      <c r="C28" s="49">
        <v>4754</v>
      </c>
      <c r="D28" s="40">
        <v>772</v>
      </c>
      <c r="E28" s="41">
        <v>16.239000000000001</v>
      </c>
      <c r="F28" s="47">
        <v>3982</v>
      </c>
      <c r="G28" s="46">
        <v>83.760999999999996</v>
      </c>
      <c r="H28" s="47">
        <v>16</v>
      </c>
      <c r="I28" s="42">
        <v>0.40179999999999999</v>
      </c>
      <c r="J28" s="44">
        <v>38</v>
      </c>
      <c r="K28" s="42">
        <v>0.95430000000000004</v>
      </c>
      <c r="L28" s="44">
        <v>337</v>
      </c>
      <c r="M28" s="42">
        <v>8.4631000000000007</v>
      </c>
      <c r="N28" s="44">
        <v>2407</v>
      </c>
      <c r="O28" s="42">
        <v>60.447000000000003</v>
      </c>
      <c r="P28" s="43">
        <v>1034</v>
      </c>
      <c r="Q28" s="42">
        <v>25.966899999999999</v>
      </c>
      <c r="R28" s="44">
        <v>0</v>
      </c>
      <c r="S28" s="42">
        <v>0</v>
      </c>
      <c r="T28" s="45">
        <v>150</v>
      </c>
      <c r="U28" s="41">
        <v>3.7669999999999999</v>
      </c>
      <c r="V28" s="40">
        <v>112</v>
      </c>
      <c r="W28" s="41">
        <v>2.3559000000000001</v>
      </c>
      <c r="X28" s="25">
        <v>1434</v>
      </c>
      <c r="Y28" s="26">
        <v>100</v>
      </c>
    </row>
    <row r="29" spans="1:25" s="24" customFormat="1" ht="15" customHeight="1" x14ac:dyDescent="0.2">
      <c r="A29" s="22" t="s">
        <v>19</v>
      </c>
      <c r="B29" s="65" t="s">
        <v>41</v>
      </c>
      <c r="C29" s="63">
        <v>4874</v>
      </c>
      <c r="D29" s="72">
        <v>543</v>
      </c>
      <c r="E29" s="69">
        <v>11.140700000000001</v>
      </c>
      <c r="F29" s="72">
        <v>4331</v>
      </c>
      <c r="G29" s="70">
        <v>88.859300000000005</v>
      </c>
      <c r="H29" s="72">
        <v>15</v>
      </c>
      <c r="I29" s="73">
        <v>0.3463</v>
      </c>
      <c r="J29" s="74">
        <v>58</v>
      </c>
      <c r="K29" s="73">
        <v>1.3391999999999999</v>
      </c>
      <c r="L29" s="75">
        <v>1284</v>
      </c>
      <c r="M29" s="73">
        <v>29.646699999999999</v>
      </c>
      <c r="N29" s="74">
        <v>857</v>
      </c>
      <c r="O29" s="73">
        <v>19.787600000000001</v>
      </c>
      <c r="P29" s="75">
        <v>1875</v>
      </c>
      <c r="Q29" s="73">
        <v>43.292499999999997</v>
      </c>
      <c r="R29" s="74">
        <v>3</v>
      </c>
      <c r="S29" s="73">
        <v>6.93E-2</v>
      </c>
      <c r="T29" s="77">
        <v>239</v>
      </c>
      <c r="U29" s="69">
        <v>5.5183999999999997</v>
      </c>
      <c r="V29" s="72">
        <v>488</v>
      </c>
      <c r="W29" s="69">
        <v>10.0123</v>
      </c>
      <c r="X29" s="80">
        <v>1873</v>
      </c>
      <c r="Y29" s="81">
        <v>100</v>
      </c>
    </row>
    <row r="30" spans="1:25" s="24" customFormat="1" ht="15" customHeight="1" x14ac:dyDescent="0.2">
      <c r="A30" s="22" t="s">
        <v>19</v>
      </c>
      <c r="B30" s="64" t="s">
        <v>42</v>
      </c>
      <c r="C30" s="39">
        <v>9056</v>
      </c>
      <c r="D30" s="40">
        <v>509</v>
      </c>
      <c r="E30" s="41">
        <v>5.6205999999999996</v>
      </c>
      <c r="F30" s="47">
        <v>8547</v>
      </c>
      <c r="G30" s="46">
        <v>94.379400000000004</v>
      </c>
      <c r="H30" s="47">
        <v>93</v>
      </c>
      <c r="I30" s="42">
        <v>1.0881000000000001</v>
      </c>
      <c r="J30" s="43">
        <v>35</v>
      </c>
      <c r="K30" s="42">
        <v>0.40949999999999998</v>
      </c>
      <c r="L30" s="44">
        <v>515</v>
      </c>
      <c r="M30" s="42">
        <v>6.0255000000000001</v>
      </c>
      <c r="N30" s="44">
        <v>2816</v>
      </c>
      <c r="O30" s="42">
        <v>32.947200000000002</v>
      </c>
      <c r="P30" s="44">
        <v>4811</v>
      </c>
      <c r="Q30" s="42">
        <v>56.288800000000002</v>
      </c>
      <c r="R30" s="44">
        <v>3</v>
      </c>
      <c r="S30" s="42">
        <v>3.5099999999999999E-2</v>
      </c>
      <c r="T30" s="45">
        <v>274</v>
      </c>
      <c r="U30" s="41">
        <v>3.2058</v>
      </c>
      <c r="V30" s="40">
        <v>379</v>
      </c>
      <c r="W30" s="41">
        <v>4.1851000000000003</v>
      </c>
      <c r="X30" s="25">
        <v>3616</v>
      </c>
      <c r="Y30" s="26">
        <v>99.971999999999994</v>
      </c>
    </row>
    <row r="31" spans="1:25" s="24" customFormat="1" ht="15" customHeight="1" x14ac:dyDescent="0.2">
      <c r="A31" s="22" t="s">
        <v>19</v>
      </c>
      <c r="B31" s="65" t="s">
        <v>43</v>
      </c>
      <c r="C31" s="66">
        <v>4766</v>
      </c>
      <c r="D31" s="72">
        <v>256</v>
      </c>
      <c r="E31" s="69">
        <v>5.3714000000000004</v>
      </c>
      <c r="F31" s="71">
        <v>4510</v>
      </c>
      <c r="G31" s="70">
        <v>94.628600000000006</v>
      </c>
      <c r="H31" s="72">
        <v>208</v>
      </c>
      <c r="I31" s="73">
        <v>4.6120000000000001</v>
      </c>
      <c r="J31" s="75">
        <v>77</v>
      </c>
      <c r="K31" s="73">
        <v>1.7073</v>
      </c>
      <c r="L31" s="74">
        <v>453</v>
      </c>
      <c r="M31" s="73">
        <v>10.0443</v>
      </c>
      <c r="N31" s="75">
        <v>1202</v>
      </c>
      <c r="O31" s="73">
        <v>26.651900000000001</v>
      </c>
      <c r="P31" s="74">
        <v>2298</v>
      </c>
      <c r="Q31" s="73">
        <v>50.953400000000002</v>
      </c>
      <c r="R31" s="74">
        <v>2</v>
      </c>
      <c r="S31" s="73">
        <v>4.4299999999999999E-2</v>
      </c>
      <c r="T31" s="76">
        <v>270</v>
      </c>
      <c r="U31" s="69">
        <v>5.9866999999999999</v>
      </c>
      <c r="V31" s="72">
        <v>333</v>
      </c>
      <c r="W31" s="69">
        <v>6.9870000000000001</v>
      </c>
      <c r="X31" s="80">
        <v>2170</v>
      </c>
      <c r="Y31" s="81">
        <v>99.953999999999994</v>
      </c>
    </row>
    <row r="32" spans="1:25" s="24" customFormat="1" ht="15" customHeight="1" x14ac:dyDescent="0.2">
      <c r="A32" s="22" t="s">
        <v>19</v>
      </c>
      <c r="B32" s="64" t="s">
        <v>44</v>
      </c>
      <c r="C32" s="39">
        <v>3168</v>
      </c>
      <c r="D32" s="47">
        <v>33</v>
      </c>
      <c r="E32" s="41">
        <v>1.0417000000000001</v>
      </c>
      <c r="F32" s="40">
        <v>3135</v>
      </c>
      <c r="G32" s="46">
        <v>98.958299999999994</v>
      </c>
      <c r="H32" s="40">
        <v>6</v>
      </c>
      <c r="I32" s="42">
        <v>0.19139999999999999</v>
      </c>
      <c r="J32" s="44">
        <v>7</v>
      </c>
      <c r="K32" s="42">
        <v>0.2233</v>
      </c>
      <c r="L32" s="44">
        <v>35</v>
      </c>
      <c r="M32" s="42">
        <v>1.1164000000000001</v>
      </c>
      <c r="N32" s="44">
        <v>2075</v>
      </c>
      <c r="O32" s="42">
        <v>66.188199999999995</v>
      </c>
      <c r="P32" s="43">
        <v>990</v>
      </c>
      <c r="Q32" s="42">
        <v>31.578900000000001</v>
      </c>
      <c r="R32" s="43">
        <v>0</v>
      </c>
      <c r="S32" s="42">
        <v>0</v>
      </c>
      <c r="T32" s="48">
        <v>22</v>
      </c>
      <c r="U32" s="41">
        <v>0.70179999999999998</v>
      </c>
      <c r="V32" s="47">
        <v>30</v>
      </c>
      <c r="W32" s="41">
        <v>0.94699999999999995</v>
      </c>
      <c r="X32" s="25">
        <v>978</v>
      </c>
      <c r="Y32" s="26">
        <v>100</v>
      </c>
    </row>
    <row r="33" spans="1:25" s="24" customFormat="1" ht="15" customHeight="1" x14ac:dyDescent="0.2">
      <c r="A33" s="22" t="s">
        <v>19</v>
      </c>
      <c r="B33" s="65" t="s">
        <v>45</v>
      </c>
      <c r="C33" s="63">
        <v>5408</v>
      </c>
      <c r="D33" s="71">
        <v>265</v>
      </c>
      <c r="E33" s="69">
        <v>4.9001000000000001</v>
      </c>
      <c r="F33" s="71">
        <v>5143</v>
      </c>
      <c r="G33" s="70">
        <v>95.099900000000005</v>
      </c>
      <c r="H33" s="71">
        <v>27</v>
      </c>
      <c r="I33" s="73">
        <v>0.52500000000000002</v>
      </c>
      <c r="J33" s="74">
        <v>20</v>
      </c>
      <c r="K33" s="73">
        <v>0.38890000000000002</v>
      </c>
      <c r="L33" s="75">
        <v>201</v>
      </c>
      <c r="M33" s="73">
        <v>3.9081999999999999</v>
      </c>
      <c r="N33" s="74">
        <v>1710</v>
      </c>
      <c r="O33" s="73">
        <v>33.249099999999999</v>
      </c>
      <c r="P33" s="74">
        <v>3011</v>
      </c>
      <c r="Q33" s="73">
        <v>58.5456</v>
      </c>
      <c r="R33" s="75">
        <v>3</v>
      </c>
      <c r="S33" s="73">
        <v>5.8299999999999998E-2</v>
      </c>
      <c r="T33" s="77">
        <v>171</v>
      </c>
      <c r="U33" s="69">
        <v>3.3249</v>
      </c>
      <c r="V33" s="71">
        <v>96</v>
      </c>
      <c r="W33" s="69">
        <v>1.7750999999999999</v>
      </c>
      <c r="X33" s="80">
        <v>2372</v>
      </c>
      <c r="Y33" s="81">
        <v>100</v>
      </c>
    </row>
    <row r="34" spans="1:25" s="24" customFormat="1" ht="15" customHeight="1" x14ac:dyDescent="0.2">
      <c r="A34" s="22" t="s">
        <v>19</v>
      </c>
      <c r="B34" s="64" t="s">
        <v>46</v>
      </c>
      <c r="C34" s="49">
        <v>542</v>
      </c>
      <c r="D34" s="47">
        <v>27</v>
      </c>
      <c r="E34" s="41">
        <v>4.9814999999999996</v>
      </c>
      <c r="F34" s="47">
        <v>515</v>
      </c>
      <c r="G34" s="46">
        <v>95.018500000000003</v>
      </c>
      <c r="H34" s="40">
        <v>108</v>
      </c>
      <c r="I34" s="42">
        <v>20.9709</v>
      </c>
      <c r="J34" s="44">
        <v>1</v>
      </c>
      <c r="K34" s="42">
        <v>0.19420000000000001</v>
      </c>
      <c r="L34" s="43">
        <v>25</v>
      </c>
      <c r="M34" s="42">
        <v>4.8544</v>
      </c>
      <c r="N34" s="44">
        <v>15</v>
      </c>
      <c r="O34" s="42">
        <v>2.9125999999999999</v>
      </c>
      <c r="P34" s="43">
        <v>358</v>
      </c>
      <c r="Q34" s="42">
        <v>69.514600000000002</v>
      </c>
      <c r="R34" s="43">
        <v>0</v>
      </c>
      <c r="S34" s="42">
        <v>0</v>
      </c>
      <c r="T34" s="45">
        <v>8</v>
      </c>
      <c r="U34" s="41">
        <v>1.5533999999999999</v>
      </c>
      <c r="V34" s="47">
        <v>19</v>
      </c>
      <c r="W34" s="41">
        <v>3.5055000000000001</v>
      </c>
      <c r="X34" s="25">
        <v>825</v>
      </c>
      <c r="Y34" s="26">
        <v>100</v>
      </c>
    </row>
    <row r="35" spans="1:25" s="24" customFormat="1" ht="15" customHeight="1" x14ac:dyDescent="0.2">
      <c r="A35" s="22" t="s">
        <v>19</v>
      </c>
      <c r="B35" s="65" t="s">
        <v>47</v>
      </c>
      <c r="C35" s="66">
        <v>1661</v>
      </c>
      <c r="D35" s="71">
        <v>54</v>
      </c>
      <c r="E35" s="69">
        <v>3.2511000000000001</v>
      </c>
      <c r="F35" s="71">
        <v>1607</v>
      </c>
      <c r="G35" s="70">
        <v>96.748900000000006</v>
      </c>
      <c r="H35" s="71">
        <v>52</v>
      </c>
      <c r="I35" s="73">
        <v>3.2357999999999998</v>
      </c>
      <c r="J35" s="74">
        <v>7</v>
      </c>
      <c r="K35" s="73">
        <v>0.43559999999999999</v>
      </c>
      <c r="L35" s="75">
        <v>290</v>
      </c>
      <c r="M35" s="73">
        <v>18.045999999999999</v>
      </c>
      <c r="N35" s="74">
        <v>321</v>
      </c>
      <c r="O35" s="73">
        <v>19.975100000000001</v>
      </c>
      <c r="P35" s="75">
        <v>837</v>
      </c>
      <c r="Q35" s="73">
        <v>52.084600000000002</v>
      </c>
      <c r="R35" s="74">
        <v>2</v>
      </c>
      <c r="S35" s="73">
        <v>0.1245</v>
      </c>
      <c r="T35" s="77">
        <v>98</v>
      </c>
      <c r="U35" s="69">
        <v>6.0983000000000001</v>
      </c>
      <c r="V35" s="71">
        <v>27</v>
      </c>
      <c r="W35" s="69">
        <v>1.6254999999999999</v>
      </c>
      <c r="X35" s="80">
        <v>1064</v>
      </c>
      <c r="Y35" s="81">
        <v>100</v>
      </c>
    </row>
    <row r="36" spans="1:25" s="24" customFormat="1" ht="15" customHeight="1" x14ac:dyDescent="0.2">
      <c r="A36" s="22" t="s">
        <v>19</v>
      </c>
      <c r="B36" s="64" t="s">
        <v>48</v>
      </c>
      <c r="C36" s="49">
        <v>3372</v>
      </c>
      <c r="D36" s="47">
        <v>364</v>
      </c>
      <c r="E36" s="41">
        <v>10.7948</v>
      </c>
      <c r="F36" s="40">
        <v>3008</v>
      </c>
      <c r="G36" s="46">
        <v>89.205200000000005</v>
      </c>
      <c r="H36" s="47">
        <v>36</v>
      </c>
      <c r="I36" s="42">
        <v>1.1968000000000001</v>
      </c>
      <c r="J36" s="44">
        <v>35</v>
      </c>
      <c r="K36" s="42">
        <v>1.1636</v>
      </c>
      <c r="L36" s="44">
        <v>1019</v>
      </c>
      <c r="M36" s="42">
        <v>33.876300000000001</v>
      </c>
      <c r="N36" s="43">
        <v>846</v>
      </c>
      <c r="O36" s="42">
        <v>28.125</v>
      </c>
      <c r="P36" s="43">
        <v>857</v>
      </c>
      <c r="Q36" s="42">
        <v>28.4907</v>
      </c>
      <c r="R36" s="44">
        <v>26</v>
      </c>
      <c r="S36" s="42">
        <v>0.86439999999999995</v>
      </c>
      <c r="T36" s="48">
        <v>189</v>
      </c>
      <c r="U36" s="41">
        <v>6.2831999999999999</v>
      </c>
      <c r="V36" s="47">
        <v>636</v>
      </c>
      <c r="W36" s="41">
        <v>18.8612</v>
      </c>
      <c r="X36" s="25">
        <v>658</v>
      </c>
      <c r="Y36" s="26">
        <v>100</v>
      </c>
    </row>
    <row r="37" spans="1:25" s="24" customFormat="1" ht="15" customHeight="1" x14ac:dyDescent="0.2">
      <c r="A37" s="22" t="s">
        <v>19</v>
      </c>
      <c r="B37" s="65" t="s">
        <v>49</v>
      </c>
      <c r="C37" s="63">
        <v>1028</v>
      </c>
      <c r="D37" s="71">
        <v>171</v>
      </c>
      <c r="E37" s="69">
        <v>16.6342</v>
      </c>
      <c r="F37" s="72">
        <v>857</v>
      </c>
      <c r="G37" s="70">
        <v>83.365799999999993</v>
      </c>
      <c r="H37" s="72">
        <v>4</v>
      </c>
      <c r="I37" s="73">
        <v>0.4667</v>
      </c>
      <c r="J37" s="74">
        <v>4</v>
      </c>
      <c r="K37" s="73">
        <v>0.4667</v>
      </c>
      <c r="L37" s="74">
        <v>83</v>
      </c>
      <c r="M37" s="73">
        <v>9.6849000000000007</v>
      </c>
      <c r="N37" s="74">
        <v>33</v>
      </c>
      <c r="O37" s="73">
        <v>3.8506</v>
      </c>
      <c r="P37" s="74">
        <v>713</v>
      </c>
      <c r="Q37" s="73">
        <v>83.197199999999995</v>
      </c>
      <c r="R37" s="75">
        <v>0</v>
      </c>
      <c r="S37" s="73">
        <v>0</v>
      </c>
      <c r="T37" s="77">
        <v>20</v>
      </c>
      <c r="U37" s="69">
        <v>2.3336999999999999</v>
      </c>
      <c r="V37" s="71">
        <v>15</v>
      </c>
      <c r="W37" s="69">
        <v>1.4591000000000001</v>
      </c>
      <c r="X37" s="80">
        <v>483</v>
      </c>
      <c r="Y37" s="81">
        <v>100</v>
      </c>
    </row>
    <row r="38" spans="1:25" s="24" customFormat="1" ht="15" customHeight="1" x14ac:dyDescent="0.2">
      <c r="A38" s="22" t="s">
        <v>19</v>
      </c>
      <c r="B38" s="64" t="s">
        <v>50</v>
      </c>
      <c r="C38" s="39">
        <v>7234</v>
      </c>
      <c r="D38" s="47">
        <v>448</v>
      </c>
      <c r="E38" s="41">
        <v>6.1929999999999996</v>
      </c>
      <c r="F38" s="40">
        <v>6786</v>
      </c>
      <c r="G38" s="46">
        <v>93.807000000000002</v>
      </c>
      <c r="H38" s="40">
        <v>8</v>
      </c>
      <c r="I38" s="42">
        <v>0.1179</v>
      </c>
      <c r="J38" s="44">
        <v>108</v>
      </c>
      <c r="K38" s="42">
        <v>1.5914999999999999</v>
      </c>
      <c r="L38" s="44">
        <v>1996</v>
      </c>
      <c r="M38" s="42">
        <v>29.413499999999999</v>
      </c>
      <c r="N38" s="44">
        <v>2459</v>
      </c>
      <c r="O38" s="42">
        <v>36.236400000000003</v>
      </c>
      <c r="P38" s="44">
        <v>2119</v>
      </c>
      <c r="Q38" s="42">
        <v>31.226099999999999</v>
      </c>
      <c r="R38" s="44">
        <v>3</v>
      </c>
      <c r="S38" s="42">
        <v>4.4200000000000003E-2</v>
      </c>
      <c r="T38" s="45">
        <v>93</v>
      </c>
      <c r="U38" s="41">
        <v>1.3705000000000001</v>
      </c>
      <c r="V38" s="47">
        <v>108</v>
      </c>
      <c r="W38" s="41">
        <v>1.4928999999999999</v>
      </c>
      <c r="X38" s="25">
        <v>2577</v>
      </c>
      <c r="Y38" s="26">
        <v>99.921999999999997</v>
      </c>
    </row>
    <row r="39" spans="1:25" s="24" customFormat="1" ht="15" customHeight="1" x14ac:dyDescent="0.2">
      <c r="A39" s="22" t="s">
        <v>19</v>
      </c>
      <c r="B39" s="65" t="s">
        <v>51</v>
      </c>
      <c r="C39" s="63">
        <v>1779</v>
      </c>
      <c r="D39" s="72">
        <v>40</v>
      </c>
      <c r="E39" s="69">
        <v>2.2484999999999999</v>
      </c>
      <c r="F39" s="72">
        <v>1739</v>
      </c>
      <c r="G39" s="70">
        <v>97.751499999999993</v>
      </c>
      <c r="H39" s="71">
        <v>198</v>
      </c>
      <c r="I39" s="73">
        <v>11.385899999999999</v>
      </c>
      <c r="J39" s="74">
        <v>2</v>
      </c>
      <c r="K39" s="73">
        <v>0.115</v>
      </c>
      <c r="L39" s="75">
        <v>1130</v>
      </c>
      <c r="M39" s="73">
        <v>64.979900000000001</v>
      </c>
      <c r="N39" s="74">
        <v>69</v>
      </c>
      <c r="O39" s="73">
        <v>3.9678</v>
      </c>
      <c r="P39" s="75">
        <v>299</v>
      </c>
      <c r="Q39" s="73">
        <v>17.1938</v>
      </c>
      <c r="R39" s="74">
        <v>3</v>
      </c>
      <c r="S39" s="73">
        <v>0.17249999999999999</v>
      </c>
      <c r="T39" s="77">
        <v>38</v>
      </c>
      <c r="U39" s="69">
        <v>2.1852</v>
      </c>
      <c r="V39" s="72">
        <v>411</v>
      </c>
      <c r="W39" s="69">
        <v>23.102900000000002</v>
      </c>
      <c r="X39" s="80">
        <v>880</v>
      </c>
      <c r="Y39" s="81">
        <v>100</v>
      </c>
    </row>
    <row r="40" spans="1:25" s="24" customFormat="1" ht="15" customHeight="1" x14ac:dyDescent="0.2">
      <c r="A40" s="22" t="s">
        <v>19</v>
      </c>
      <c r="B40" s="64" t="s">
        <v>52</v>
      </c>
      <c r="C40" s="49">
        <v>12301</v>
      </c>
      <c r="D40" s="47">
        <v>1071</v>
      </c>
      <c r="E40" s="41">
        <v>8.7065999999999999</v>
      </c>
      <c r="F40" s="40">
        <v>11230</v>
      </c>
      <c r="G40" s="46">
        <v>91.293400000000005</v>
      </c>
      <c r="H40" s="40">
        <v>78</v>
      </c>
      <c r="I40" s="42">
        <v>0.6946</v>
      </c>
      <c r="J40" s="44">
        <v>104</v>
      </c>
      <c r="K40" s="42">
        <v>0.92610000000000003</v>
      </c>
      <c r="L40" s="44">
        <v>2382</v>
      </c>
      <c r="M40" s="42">
        <v>21.210999999999999</v>
      </c>
      <c r="N40" s="43">
        <v>3730</v>
      </c>
      <c r="O40" s="42">
        <v>33.214599999999997</v>
      </c>
      <c r="P40" s="43">
        <v>4689</v>
      </c>
      <c r="Q40" s="42">
        <v>41.754199999999997</v>
      </c>
      <c r="R40" s="44">
        <v>3</v>
      </c>
      <c r="S40" s="42">
        <v>2.6700000000000002E-2</v>
      </c>
      <c r="T40" s="45">
        <v>244</v>
      </c>
      <c r="U40" s="41">
        <v>2.1728000000000001</v>
      </c>
      <c r="V40" s="47">
        <v>576</v>
      </c>
      <c r="W40" s="41">
        <v>4.6825000000000001</v>
      </c>
      <c r="X40" s="25">
        <v>4916</v>
      </c>
      <c r="Y40" s="26">
        <v>99.897999999999996</v>
      </c>
    </row>
    <row r="41" spans="1:25" s="24" customFormat="1" ht="15" customHeight="1" x14ac:dyDescent="0.2">
      <c r="A41" s="22" t="s">
        <v>19</v>
      </c>
      <c r="B41" s="65" t="s">
        <v>53</v>
      </c>
      <c r="C41" s="63">
        <v>11771</v>
      </c>
      <c r="D41" s="72">
        <v>1061</v>
      </c>
      <c r="E41" s="69">
        <v>9.0137</v>
      </c>
      <c r="F41" s="71">
        <v>10710</v>
      </c>
      <c r="G41" s="70">
        <v>90.9863</v>
      </c>
      <c r="H41" s="71">
        <v>186</v>
      </c>
      <c r="I41" s="73">
        <v>1.7366999999999999</v>
      </c>
      <c r="J41" s="74">
        <v>44</v>
      </c>
      <c r="K41" s="73">
        <v>0.4108</v>
      </c>
      <c r="L41" s="74">
        <v>1098</v>
      </c>
      <c r="M41" s="73">
        <v>10.2521</v>
      </c>
      <c r="N41" s="74">
        <v>4799</v>
      </c>
      <c r="O41" s="73">
        <v>44.808599999999998</v>
      </c>
      <c r="P41" s="75">
        <v>4098</v>
      </c>
      <c r="Q41" s="73">
        <v>38.263300000000001</v>
      </c>
      <c r="R41" s="75">
        <v>4</v>
      </c>
      <c r="S41" s="73">
        <v>3.73E-2</v>
      </c>
      <c r="T41" s="76">
        <v>481</v>
      </c>
      <c r="U41" s="69">
        <v>4.4911000000000003</v>
      </c>
      <c r="V41" s="72">
        <v>623</v>
      </c>
      <c r="W41" s="69">
        <v>5.2927</v>
      </c>
      <c r="X41" s="80">
        <v>2618</v>
      </c>
      <c r="Y41" s="81">
        <v>100</v>
      </c>
    </row>
    <row r="42" spans="1:25" s="24" customFormat="1" ht="15" customHeight="1" x14ac:dyDescent="0.2">
      <c r="A42" s="22" t="s">
        <v>19</v>
      </c>
      <c r="B42" s="64" t="s">
        <v>54</v>
      </c>
      <c r="C42" s="49">
        <v>313</v>
      </c>
      <c r="D42" s="47">
        <v>33</v>
      </c>
      <c r="E42" s="41">
        <v>10.543100000000001</v>
      </c>
      <c r="F42" s="40">
        <v>280</v>
      </c>
      <c r="G42" s="46">
        <v>89.456900000000005</v>
      </c>
      <c r="H42" s="40">
        <v>59</v>
      </c>
      <c r="I42" s="42">
        <v>21.071400000000001</v>
      </c>
      <c r="J42" s="44">
        <v>2</v>
      </c>
      <c r="K42" s="42">
        <v>0.71430000000000005</v>
      </c>
      <c r="L42" s="44">
        <v>16</v>
      </c>
      <c r="M42" s="42">
        <v>5.7142999999999997</v>
      </c>
      <c r="N42" s="43">
        <v>32</v>
      </c>
      <c r="O42" s="42">
        <v>11.428599999999999</v>
      </c>
      <c r="P42" s="43">
        <v>170</v>
      </c>
      <c r="Q42" s="42">
        <v>60.714300000000001</v>
      </c>
      <c r="R42" s="43">
        <v>1</v>
      </c>
      <c r="S42" s="42">
        <v>0.35709999999999997</v>
      </c>
      <c r="T42" s="45">
        <v>0</v>
      </c>
      <c r="U42" s="41">
        <v>0</v>
      </c>
      <c r="V42" s="47">
        <v>14</v>
      </c>
      <c r="W42" s="41">
        <v>4.4728000000000003</v>
      </c>
      <c r="X42" s="25">
        <v>481</v>
      </c>
      <c r="Y42" s="26">
        <v>100</v>
      </c>
    </row>
    <row r="43" spans="1:25" s="24" customFormat="1" ht="15" customHeight="1" x14ac:dyDescent="0.2">
      <c r="A43" s="22" t="s">
        <v>19</v>
      </c>
      <c r="B43" s="65" t="s">
        <v>55</v>
      </c>
      <c r="C43" s="63">
        <v>14528</v>
      </c>
      <c r="D43" s="71">
        <v>1253</v>
      </c>
      <c r="E43" s="69">
        <v>8.6247000000000007</v>
      </c>
      <c r="F43" s="71">
        <v>13275</v>
      </c>
      <c r="G43" s="70">
        <v>91.375299999999996</v>
      </c>
      <c r="H43" s="72">
        <v>15</v>
      </c>
      <c r="I43" s="73">
        <v>0.113</v>
      </c>
      <c r="J43" s="74">
        <v>29</v>
      </c>
      <c r="K43" s="73">
        <v>0.2185</v>
      </c>
      <c r="L43" s="75">
        <v>613</v>
      </c>
      <c r="M43" s="73">
        <v>4.6177000000000001</v>
      </c>
      <c r="N43" s="74">
        <v>4536</v>
      </c>
      <c r="O43" s="73">
        <v>34.169499999999999</v>
      </c>
      <c r="P43" s="74">
        <v>7252</v>
      </c>
      <c r="Q43" s="73">
        <v>54.628999999999998</v>
      </c>
      <c r="R43" s="74">
        <v>4</v>
      </c>
      <c r="S43" s="73">
        <v>3.0099999999999998E-2</v>
      </c>
      <c r="T43" s="76">
        <v>826</v>
      </c>
      <c r="U43" s="69">
        <v>6.2222</v>
      </c>
      <c r="V43" s="71">
        <v>249</v>
      </c>
      <c r="W43" s="69">
        <v>1.7139</v>
      </c>
      <c r="X43" s="80">
        <v>3631</v>
      </c>
      <c r="Y43" s="81">
        <v>100</v>
      </c>
    </row>
    <row r="44" spans="1:25" s="24" customFormat="1" ht="15" customHeight="1" x14ac:dyDescent="0.2">
      <c r="A44" s="22" t="s">
        <v>19</v>
      </c>
      <c r="B44" s="64" t="s">
        <v>56</v>
      </c>
      <c r="C44" s="39">
        <v>4940</v>
      </c>
      <c r="D44" s="47">
        <v>201</v>
      </c>
      <c r="E44" s="41">
        <v>4.0688000000000004</v>
      </c>
      <c r="F44" s="47">
        <v>4739</v>
      </c>
      <c r="G44" s="46">
        <v>95.931200000000004</v>
      </c>
      <c r="H44" s="40">
        <v>641</v>
      </c>
      <c r="I44" s="42">
        <v>13.5261</v>
      </c>
      <c r="J44" s="43">
        <v>18</v>
      </c>
      <c r="K44" s="42">
        <v>0.37980000000000003</v>
      </c>
      <c r="L44" s="44">
        <v>520</v>
      </c>
      <c r="M44" s="42">
        <v>10.972799999999999</v>
      </c>
      <c r="N44" s="44">
        <v>1077</v>
      </c>
      <c r="O44" s="42">
        <v>22.726299999999998</v>
      </c>
      <c r="P44" s="44">
        <v>2165</v>
      </c>
      <c r="Q44" s="42">
        <v>45.684699999999999</v>
      </c>
      <c r="R44" s="43">
        <v>7</v>
      </c>
      <c r="S44" s="42">
        <v>0.1477</v>
      </c>
      <c r="T44" s="48">
        <v>311</v>
      </c>
      <c r="U44" s="41">
        <v>6.5625999999999998</v>
      </c>
      <c r="V44" s="47">
        <v>311</v>
      </c>
      <c r="W44" s="41">
        <v>6.2954999999999997</v>
      </c>
      <c r="X44" s="25">
        <v>1815</v>
      </c>
      <c r="Y44" s="26">
        <v>100</v>
      </c>
    </row>
    <row r="45" spans="1:25" s="24" customFormat="1" ht="15" customHeight="1" x14ac:dyDescent="0.2">
      <c r="A45" s="22" t="s">
        <v>19</v>
      </c>
      <c r="B45" s="65" t="s">
        <v>57</v>
      </c>
      <c r="C45" s="63">
        <v>3068</v>
      </c>
      <c r="D45" s="72">
        <v>228</v>
      </c>
      <c r="E45" s="69">
        <v>7.4316000000000004</v>
      </c>
      <c r="F45" s="71">
        <v>2840</v>
      </c>
      <c r="G45" s="70">
        <v>92.568399999999997</v>
      </c>
      <c r="H45" s="71">
        <v>61</v>
      </c>
      <c r="I45" s="73">
        <v>2.1478999999999999</v>
      </c>
      <c r="J45" s="74">
        <v>24</v>
      </c>
      <c r="K45" s="73">
        <v>0.84509999999999996</v>
      </c>
      <c r="L45" s="75">
        <v>609</v>
      </c>
      <c r="M45" s="73">
        <v>21.4437</v>
      </c>
      <c r="N45" s="74">
        <v>136</v>
      </c>
      <c r="O45" s="73">
        <v>4.7887000000000004</v>
      </c>
      <c r="P45" s="75">
        <v>1839</v>
      </c>
      <c r="Q45" s="73">
        <v>64.753500000000003</v>
      </c>
      <c r="R45" s="74">
        <v>7</v>
      </c>
      <c r="S45" s="73">
        <v>0.2465</v>
      </c>
      <c r="T45" s="76">
        <v>164</v>
      </c>
      <c r="U45" s="69">
        <v>5.7746000000000004</v>
      </c>
      <c r="V45" s="72">
        <v>253</v>
      </c>
      <c r="W45" s="69">
        <v>8.2463999999999995</v>
      </c>
      <c r="X45" s="80">
        <v>1283</v>
      </c>
      <c r="Y45" s="81">
        <v>100</v>
      </c>
    </row>
    <row r="46" spans="1:25" s="24" customFormat="1" ht="15" customHeight="1" x14ac:dyDescent="0.2">
      <c r="A46" s="22" t="s">
        <v>19</v>
      </c>
      <c r="B46" s="64" t="s">
        <v>58</v>
      </c>
      <c r="C46" s="39">
        <v>12157</v>
      </c>
      <c r="D46" s="40">
        <v>578</v>
      </c>
      <c r="E46" s="41">
        <v>4.7545000000000002</v>
      </c>
      <c r="F46" s="40">
        <v>11579</v>
      </c>
      <c r="G46" s="46">
        <v>95.245500000000007</v>
      </c>
      <c r="H46" s="40">
        <v>22</v>
      </c>
      <c r="I46" s="42">
        <v>0.19</v>
      </c>
      <c r="J46" s="44">
        <v>42</v>
      </c>
      <c r="K46" s="42">
        <v>0.36270000000000002</v>
      </c>
      <c r="L46" s="44">
        <v>1709</v>
      </c>
      <c r="M46" s="42">
        <v>14.759499999999999</v>
      </c>
      <c r="N46" s="44">
        <v>3949</v>
      </c>
      <c r="O46" s="42">
        <v>34.104799999999997</v>
      </c>
      <c r="P46" s="43">
        <v>5384</v>
      </c>
      <c r="Q46" s="42">
        <v>46.497999999999998</v>
      </c>
      <c r="R46" s="43">
        <v>1</v>
      </c>
      <c r="S46" s="42">
        <v>8.6E-3</v>
      </c>
      <c r="T46" s="48">
        <v>472</v>
      </c>
      <c r="U46" s="41">
        <v>4.0762999999999998</v>
      </c>
      <c r="V46" s="40">
        <v>461</v>
      </c>
      <c r="W46" s="41">
        <v>3.7921</v>
      </c>
      <c r="X46" s="25">
        <v>3027</v>
      </c>
      <c r="Y46" s="26">
        <v>100</v>
      </c>
    </row>
    <row r="47" spans="1:25" s="24" customFormat="1" ht="15" customHeight="1" x14ac:dyDescent="0.2">
      <c r="A47" s="22" t="s">
        <v>19</v>
      </c>
      <c r="B47" s="65" t="s">
        <v>59</v>
      </c>
      <c r="C47" s="66">
        <v>774</v>
      </c>
      <c r="D47" s="71">
        <v>69</v>
      </c>
      <c r="E47" s="69">
        <v>8.9146999999999998</v>
      </c>
      <c r="F47" s="72">
        <v>705</v>
      </c>
      <c r="G47" s="70">
        <v>91.085300000000004</v>
      </c>
      <c r="H47" s="72">
        <v>12</v>
      </c>
      <c r="I47" s="73">
        <v>1.7020999999999999</v>
      </c>
      <c r="J47" s="75">
        <v>8</v>
      </c>
      <c r="K47" s="73">
        <v>1.1348</v>
      </c>
      <c r="L47" s="75">
        <v>237</v>
      </c>
      <c r="M47" s="73">
        <v>33.616999999999997</v>
      </c>
      <c r="N47" s="75">
        <v>85</v>
      </c>
      <c r="O47" s="73">
        <v>12.056699999999999</v>
      </c>
      <c r="P47" s="75">
        <v>327</v>
      </c>
      <c r="Q47" s="73">
        <v>46.383000000000003</v>
      </c>
      <c r="R47" s="74">
        <v>0</v>
      </c>
      <c r="S47" s="73">
        <v>0</v>
      </c>
      <c r="T47" s="76">
        <v>36</v>
      </c>
      <c r="U47" s="69">
        <v>5.1063999999999998</v>
      </c>
      <c r="V47" s="71">
        <v>66</v>
      </c>
      <c r="W47" s="69">
        <v>8.5271000000000008</v>
      </c>
      <c r="X47" s="80">
        <v>308</v>
      </c>
      <c r="Y47" s="81">
        <v>100</v>
      </c>
    </row>
    <row r="48" spans="1:25" s="24" customFormat="1" ht="15" customHeight="1" x14ac:dyDescent="0.2">
      <c r="A48" s="22" t="s">
        <v>19</v>
      </c>
      <c r="B48" s="64" t="s">
        <v>60</v>
      </c>
      <c r="C48" s="39">
        <v>6509</v>
      </c>
      <c r="D48" s="47">
        <v>605</v>
      </c>
      <c r="E48" s="41">
        <v>9.2948000000000004</v>
      </c>
      <c r="F48" s="47">
        <v>5904</v>
      </c>
      <c r="G48" s="46">
        <v>90.705200000000005</v>
      </c>
      <c r="H48" s="47">
        <v>12</v>
      </c>
      <c r="I48" s="42">
        <v>0.20330000000000001</v>
      </c>
      <c r="J48" s="44">
        <v>19</v>
      </c>
      <c r="K48" s="42">
        <v>0.32179999999999997</v>
      </c>
      <c r="L48" s="43">
        <v>278</v>
      </c>
      <c r="M48" s="42">
        <v>4.7087000000000003</v>
      </c>
      <c r="N48" s="44">
        <v>3212</v>
      </c>
      <c r="O48" s="42">
        <v>54.403799999999997</v>
      </c>
      <c r="P48" s="44">
        <v>2208</v>
      </c>
      <c r="Q48" s="42">
        <v>37.398400000000002</v>
      </c>
      <c r="R48" s="43">
        <v>0</v>
      </c>
      <c r="S48" s="42">
        <v>0</v>
      </c>
      <c r="T48" s="48">
        <v>175</v>
      </c>
      <c r="U48" s="41">
        <v>2.9641000000000002</v>
      </c>
      <c r="V48" s="47">
        <v>239</v>
      </c>
      <c r="W48" s="41">
        <v>3.6718000000000002</v>
      </c>
      <c r="X48" s="25">
        <v>1236</v>
      </c>
      <c r="Y48" s="26">
        <v>99.918999999999997</v>
      </c>
    </row>
    <row r="49" spans="1:25" s="24" customFormat="1" ht="15" customHeight="1" x14ac:dyDescent="0.2">
      <c r="A49" s="22" t="s">
        <v>19</v>
      </c>
      <c r="B49" s="65" t="s">
        <v>61</v>
      </c>
      <c r="C49" s="66">
        <v>419</v>
      </c>
      <c r="D49" s="71">
        <v>19</v>
      </c>
      <c r="E49" s="69">
        <v>4.5346000000000002</v>
      </c>
      <c r="F49" s="71">
        <v>400</v>
      </c>
      <c r="G49" s="70">
        <v>95.465400000000002</v>
      </c>
      <c r="H49" s="72">
        <v>119</v>
      </c>
      <c r="I49" s="73">
        <v>29.75</v>
      </c>
      <c r="J49" s="74">
        <v>1</v>
      </c>
      <c r="K49" s="73">
        <v>0.25</v>
      </c>
      <c r="L49" s="74">
        <v>22</v>
      </c>
      <c r="M49" s="73">
        <v>5.5</v>
      </c>
      <c r="N49" s="74">
        <v>31</v>
      </c>
      <c r="O49" s="73">
        <v>7.75</v>
      </c>
      <c r="P49" s="75">
        <v>209</v>
      </c>
      <c r="Q49" s="73">
        <v>52.25</v>
      </c>
      <c r="R49" s="75">
        <v>0</v>
      </c>
      <c r="S49" s="73">
        <v>0</v>
      </c>
      <c r="T49" s="76">
        <v>18</v>
      </c>
      <c r="U49" s="69">
        <v>4.5</v>
      </c>
      <c r="V49" s="71">
        <v>13</v>
      </c>
      <c r="W49" s="69">
        <v>3.1025999999999998</v>
      </c>
      <c r="X49" s="80">
        <v>688</v>
      </c>
      <c r="Y49" s="81">
        <v>100</v>
      </c>
    </row>
    <row r="50" spans="1:25" s="24" customFormat="1" ht="15" customHeight="1" x14ac:dyDescent="0.2">
      <c r="A50" s="22" t="s">
        <v>19</v>
      </c>
      <c r="B50" s="64" t="s">
        <v>62</v>
      </c>
      <c r="C50" s="39">
        <v>7552</v>
      </c>
      <c r="D50" s="40">
        <v>644</v>
      </c>
      <c r="E50" s="41">
        <v>8.5274999999999999</v>
      </c>
      <c r="F50" s="40">
        <v>6908</v>
      </c>
      <c r="G50" s="46">
        <v>91.472499999999997</v>
      </c>
      <c r="H50" s="40">
        <v>9</v>
      </c>
      <c r="I50" s="42">
        <v>0.1303</v>
      </c>
      <c r="J50" s="44">
        <v>22</v>
      </c>
      <c r="K50" s="42">
        <v>0.31850000000000001</v>
      </c>
      <c r="L50" s="43">
        <v>291</v>
      </c>
      <c r="M50" s="42">
        <v>4.2125000000000004</v>
      </c>
      <c r="N50" s="44">
        <v>3794</v>
      </c>
      <c r="O50" s="42">
        <v>54.921799999999998</v>
      </c>
      <c r="P50" s="44">
        <v>2681</v>
      </c>
      <c r="Q50" s="42">
        <v>38.810099999999998</v>
      </c>
      <c r="R50" s="43">
        <v>2</v>
      </c>
      <c r="S50" s="42">
        <v>2.9000000000000001E-2</v>
      </c>
      <c r="T50" s="48">
        <v>109</v>
      </c>
      <c r="U50" s="41">
        <v>1.5779000000000001</v>
      </c>
      <c r="V50" s="40">
        <v>175</v>
      </c>
      <c r="W50" s="41">
        <v>2.3172999999999999</v>
      </c>
      <c r="X50" s="25">
        <v>1818</v>
      </c>
      <c r="Y50" s="26">
        <v>100</v>
      </c>
    </row>
    <row r="51" spans="1:25" s="24" customFormat="1" ht="15" customHeight="1" x14ac:dyDescent="0.2">
      <c r="A51" s="22" t="s">
        <v>19</v>
      </c>
      <c r="B51" s="65" t="s">
        <v>63</v>
      </c>
      <c r="C51" s="63">
        <v>27632</v>
      </c>
      <c r="D51" s="72">
        <v>7247</v>
      </c>
      <c r="E51" s="69">
        <v>26.226800000000001</v>
      </c>
      <c r="F51" s="72">
        <v>20385</v>
      </c>
      <c r="G51" s="70">
        <v>73.773200000000003</v>
      </c>
      <c r="H51" s="72">
        <v>59</v>
      </c>
      <c r="I51" s="73">
        <v>0.28939999999999999</v>
      </c>
      <c r="J51" s="75">
        <v>91</v>
      </c>
      <c r="K51" s="73">
        <v>0.44640000000000002</v>
      </c>
      <c r="L51" s="74">
        <v>9084</v>
      </c>
      <c r="M51" s="73">
        <v>44.562199999999997</v>
      </c>
      <c r="N51" s="74">
        <v>6230</v>
      </c>
      <c r="O51" s="73">
        <v>30.561699999999998</v>
      </c>
      <c r="P51" s="74">
        <v>4513</v>
      </c>
      <c r="Q51" s="73">
        <v>22.1388</v>
      </c>
      <c r="R51" s="75">
        <v>18</v>
      </c>
      <c r="S51" s="73">
        <v>8.8300000000000003E-2</v>
      </c>
      <c r="T51" s="76">
        <v>390</v>
      </c>
      <c r="U51" s="69">
        <v>1.9132</v>
      </c>
      <c r="V51" s="72">
        <v>2774</v>
      </c>
      <c r="W51" s="69">
        <v>10.039099999999999</v>
      </c>
      <c r="X51" s="80">
        <v>8616</v>
      </c>
      <c r="Y51" s="81">
        <v>100</v>
      </c>
    </row>
    <row r="52" spans="1:25" s="24" customFormat="1" ht="15" customHeight="1" x14ac:dyDescent="0.2">
      <c r="A52" s="22" t="s">
        <v>19</v>
      </c>
      <c r="B52" s="64" t="s">
        <v>64</v>
      </c>
      <c r="C52" s="39">
        <v>1301</v>
      </c>
      <c r="D52" s="40">
        <v>54</v>
      </c>
      <c r="E52" s="41">
        <v>4.1506999999999996</v>
      </c>
      <c r="F52" s="40">
        <v>1247</v>
      </c>
      <c r="G52" s="46">
        <v>95.849299999999999</v>
      </c>
      <c r="H52" s="47">
        <v>37</v>
      </c>
      <c r="I52" s="42">
        <v>2.9670999999999998</v>
      </c>
      <c r="J52" s="44">
        <v>4</v>
      </c>
      <c r="K52" s="42">
        <v>0.32079999999999997</v>
      </c>
      <c r="L52" s="43">
        <v>280</v>
      </c>
      <c r="M52" s="42">
        <v>22.453900000000001</v>
      </c>
      <c r="N52" s="43">
        <v>50</v>
      </c>
      <c r="O52" s="42">
        <v>4.0095999999999998</v>
      </c>
      <c r="P52" s="44">
        <v>840</v>
      </c>
      <c r="Q52" s="42">
        <v>67.361699999999999</v>
      </c>
      <c r="R52" s="43">
        <v>11</v>
      </c>
      <c r="S52" s="42">
        <v>0.8821</v>
      </c>
      <c r="T52" s="45">
        <v>25</v>
      </c>
      <c r="U52" s="41">
        <v>2.0047999999999999</v>
      </c>
      <c r="V52" s="40">
        <v>164</v>
      </c>
      <c r="W52" s="41">
        <v>12.605700000000001</v>
      </c>
      <c r="X52" s="25">
        <v>1009</v>
      </c>
      <c r="Y52" s="26">
        <v>100</v>
      </c>
    </row>
    <row r="53" spans="1:25" s="24" customFormat="1" ht="15" customHeight="1" x14ac:dyDescent="0.2">
      <c r="A53" s="22" t="s">
        <v>19</v>
      </c>
      <c r="B53" s="65" t="s">
        <v>65</v>
      </c>
      <c r="C53" s="66">
        <v>443</v>
      </c>
      <c r="D53" s="71">
        <v>88</v>
      </c>
      <c r="E53" s="69">
        <v>19.864599999999999</v>
      </c>
      <c r="F53" s="72">
        <v>355</v>
      </c>
      <c r="G53" s="70">
        <v>80.135400000000004</v>
      </c>
      <c r="H53" s="71">
        <v>2</v>
      </c>
      <c r="I53" s="73">
        <v>0.56340000000000001</v>
      </c>
      <c r="J53" s="74">
        <v>1</v>
      </c>
      <c r="K53" s="73">
        <v>0.28170000000000001</v>
      </c>
      <c r="L53" s="75">
        <v>6</v>
      </c>
      <c r="M53" s="73">
        <v>1.6900999999999999</v>
      </c>
      <c r="N53" s="74">
        <v>10</v>
      </c>
      <c r="O53" s="73">
        <v>2.8169</v>
      </c>
      <c r="P53" s="75">
        <v>327</v>
      </c>
      <c r="Q53" s="73">
        <v>92.112700000000004</v>
      </c>
      <c r="R53" s="75">
        <v>0</v>
      </c>
      <c r="S53" s="73">
        <v>0</v>
      </c>
      <c r="T53" s="76">
        <v>9</v>
      </c>
      <c r="U53" s="69">
        <v>2.5352000000000001</v>
      </c>
      <c r="V53" s="71">
        <v>6</v>
      </c>
      <c r="W53" s="69">
        <v>1.3544</v>
      </c>
      <c r="X53" s="80">
        <v>306</v>
      </c>
      <c r="Y53" s="81">
        <v>100</v>
      </c>
    </row>
    <row r="54" spans="1:25" s="24" customFormat="1" ht="15" customHeight="1" x14ac:dyDescent="0.2">
      <c r="A54" s="22" t="s">
        <v>19</v>
      </c>
      <c r="B54" s="64" t="s">
        <v>66</v>
      </c>
      <c r="C54" s="39">
        <v>8026</v>
      </c>
      <c r="D54" s="40">
        <v>733</v>
      </c>
      <c r="E54" s="41">
        <v>9.1327999999999996</v>
      </c>
      <c r="F54" s="47">
        <v>7293</v>
      </c>
      <c r="G54" s="46">
        <v>90.867199999999997</v>
      </c>
      <c r="H54" s="47">
        <v>21</v>
      </c>
      <c r="I54" s="42">
        <v>0.28789999999999999</v>
      </c>
      <c r="J54" s="44">
        <v>74</v>
      </c>
      <c r="K54" s="78">
        <v>1.0146999999999999</v>
      </c>
      <c r="L54" s="43">
        <v>679</v>
      </c>
      <c r="M54" s="78">
        <v>9.3102999999999998</v>
      </c>
      <c r="N54" s="44">
        <v>3252</v>
      </c>
      <c r="O54" s="42">
        <v>44.590699999999998</v>
      </c>
      <c r="P54" s="44">
        <v>2893</v>
      </c>
      <c r="Q54" s="42">
        <v>39.668199999999999</v>
      </c>
      <c r="R54" s="44">
        <v>10</v>
      </c>
      <c r="S54" s="42">
        <v>0.1371</v>
      </c>
      <c r="T54" s="48">
        <v>364</v>
      </c>
      <c r="U54" s="41">
        <v>4.9911000000000003</v>
      </c>
      <c r="V54" s="40">
        <v>443</v>
      </c>
      <c r="W54" s="41">
        <v>5.5195999999999996</v>
      </c>
      <c r="X54" s="25">
        <v>1971</v>
      </c>
      <c r="Y54" s="26">
        <v>100</v>
      </c>
    </row>
    <row r="55" spans="1:25" s="24" customFormat="1" ht="15" customHeight="1" x14ac:dyDescent="0.2">
      <c r="A55" s="22" t="s">
        <v>19</v>
      </c>
      <c r="B55" s="65" t="s">
        <v>67</v>
      </c>
      <c r="C55" s="63">
        <v>7201</v>
      </c>
      <c r="D55" s="72">
        <v>919</v>
      </c>
      <c r="E55" s="69">
        <v>12.7621</v>
      </c>
      <c r="F55" s="71">
        <v>6282</v>
      </c>
      <c r="G55" s="70">
        <v>87.237899999999996</v>
      </c>
      <c r="H55" s="72">
        <v>175</v>
      </c>
      <c r="I55" s="73">
        <v>2.7856999999999998</v>
      </c>
      <c r="J55" s="74">
        <v>113</v>
      </c>
      <c r="K55" s="73">
        <v>1.7988</v>
      </c>
      <c r="L55" s="75">
        <v>1374</v>
      </c>
      <c r="M55" s="73">
        <v>21.872</v>
      </c>
      <c r="N55" s="75">
        <v>608</v>
      </c>
      <c r="O55" s="73">
        <v>9.6783999999999999</v>
      </c>
      <c r="P55" s="74">
        <v>3432</v>
      </c>
      <c r="Q55" s="73">
        <v>54.632300000000001</v>
      </c>
      <c r="R55" s="74">
        <v>57</v>
      </c>
      <c r="S55" s="73">
        <v>0.90739999999999998</v>
      </c>
      <c r="T55" s="77">
        <v>523</v>
      </c>
      <c r="U55" s="69">
        <v>8.3254000000000001</v>
      </c>
      <c r="V55" s="72">
        <v>675</v>
      </c>
      <c r="W55" s="69">
        <v>9.3736999999999995</v>
      </c>
      <c r="X55" s="80">
        <v>2305</v>
      </c>
      <c r="Y55" s="81">
        <v>100</v>
      </c>
    </row>
    <row r="56" spans="1:25" s="24" customFormat="1" ht="15" customHeight="1" x14ac:dyDescent="0.2">
      <c r="A56" s="22" t="s">
        <v>19</v>
      </c>
      <c r="B56" s="64" t="s">
        <v>68</v>
      </c>
      <c r="C56" s="39">
        <v>2457</v>
      </c>
      <c r="D56" s="47">
        <v>196</v>
      </c>
      <c r="E56" s="41">
        <v>7.9771999999999998</v>
      </c>
      <c r="F56" s="47">
        <v>2261</v>
      </c>
      <c r="G56" s="46">
        <v>92.022800000000004</v>
      </c>
      <c r="H56" s="40">
        <v>1</v>
      </c>
      <c r="I56" s="42">
        <v>4.4200000000000003E-2</v>
      </c>
      <c r="J56" s="44">
        <v>2</v>
      </c>
      <c r="K56" s="42">
        <v>8.8499999999999995E-2</v>
      </c>
      <c r="L56" s="44">
        <v>17</v>
      </c>
      <c r="M56" s="42">
        <v>0.75190000000000001</v>
      </c>
      <c r="N56" s="43">
        <v>173</v>
      </c>
      <c r="O56" s="42">
        <v>7.6515000000000004</v>
      </c>
      <c r="P56" s="44">
        <v>2018</v>
      </c>
      <c r="Q56" s="42">
        <v>89.252499999999998</v>
      </c>
      <c r="R56" s="43">
        <v>0</v>
      </c>
      <c r="S56" s="42">
        <v>0</v>
      </c>
      <c r="T56" s="45">
        <v>50</v>
      </c>
      <c r="U56" s="41">
        <v>2.2113999999999998</v>
      </c>
      <c r="V56" s="47">
        <v>4</v>
      </c>
      <c r="W56" s="41">
        <v>0.1628</v>
      </c>
      <c r="X56" s="25">
        <v>720</v>
      </c>
      <c r="Y56" s="26">
        <v>100</v>
      </c>
    </row>
    <row r="57" spans="1:25" s="24" customFormat="1" ht="15" customHeight="1" x14ac:dyDescent="0.2">
      <c r="A57" s="22" t="s">
        <v>19</v>
      </c>
      <c r="B57" s="65" t="s">
        <v>69</v>
      </c>
      <c r="C57" s="63">
        <v>5083</v>
      </c>
      <c r="D57" s="71">
        <v>121</v>
      </c>
      <c r="E57" s="69">
        <v>2.3805000000000001</v>
      </c>
      <c r="F57" s="71">
        <v>4962</v>
      </c>
      <c r="G57" s="70">
        <v>97.619500000000002</v>
      </c>
      <c r="H57" s="72">
        <v>97</v>
      </c>
      <c r="I57" s="73">
        <v>1.9549000000000001</v>
      </c>
      <c r="J57" s="75">
        <v>38</v>
      </c>
      <c r="K57" s="73">
        <v>0.76580000000000004</v>
      </c>
      <c r="L57" s="74">
        <v>573</v>
      </c>
      <c r="M57" s="73">
        <v>11.547800000000001</v>
      </c>
      <c r="N57" s="74">
        <v>1654</v>
      </c>
      <c r="O57" s="73">
        <v>33.333300000000001</v>
      </c>
      <c r="P57" s="74">
        <v>2394</v>
      </c>
      <c r="Q57" s="73">
        <v>48.246699999999997</v>
      </c>
      <c r="R57" s="74">
        <v>2</v>
      </c>
      <c r="S57" s="73">
        <v>4.0300000000000002E-2</v>
      </c>
      <c r="T57" s="77">
        <v>204</v>
      </c>
      <c r="U57" s="69">
        <v>4.1112000000000002</v>
      </c>
      <c r="V57" s="71">
        <v>262</v>
      </c>
      <c r="W57" s="69">
        <v>5.1543999999999999</v>
      </c>
      <c r="X57" s="80">
        <v>2232</v>
      </c>
      <c r="Y57" s="81">
        <v>100</v>
      </c>
    </row>
    <row r="58" spans="1:25" s="24" customFormat="1" ht="15" customHeight="1" thickBot="1" x14ac:dyDescent="0.25">
      <c r="A58" s="22" t="s">
        <v>19</v>
      </c>
      <c r="B58" s="67" t="s">
        <v>70</v>
      </c>
      <c r="C58" s="50">
        <v>403</v>
      </c>
      <c r="D58" s="51">
        <v>14</v>
      </c>
      <c r="E58" s="52">
        <v>3.4739</v>
      </c>
      <c r="F58" s="51">
        <v>389</v>
      </c>
      <c r="G58" s="57">
        <v>96.5261</v>
      </c>
      <c r="H58" s="53">
        <v>28</v>
      </c>
      <c r="I58" s="54">
        <v>7.1978999999999997</v>
      </c>
      <c r="J58" s="55">
        <v>0</v>
      </c>
      <c r="K58" s="54">
        <v>0</v>
      </c>
      <c r="L58" s="56">
        <v>55</v>
      </c>
      <c r="M58" s="54">
        <v>14.1388</v>
      </c>
      <c r="N58" s="55">
        <v>5</v>
      </c>
      <c r="O58" s="54">
        <v>1.2853000000000001</v>
      </c>
      <c r="P58" s="55">
        <v>291</v>
      </c>
      <c r="Q58" s="54">
        <v>74.807199999999995</v>
      </c>
      <c r="R58" s="55">
        <v>0</v>
      </c>
      <c r="S58" s="54">
        <v>0</v>
      </c>
      <c r="T58" s="79">
        <v>10</v>
      </c>
      <c r="U58" s="52">
        <v>2.5707</v>
      </c>
      <c r="V58" s="51">
        <v>8</v>
      </c>
      <c r="W58" s="52">
        <v>1.9851000000000001</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83</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82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81</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male students with disabilities who received ", LOWER(A7), ", ",D68," (",TEXT(E7,"0.0"),"%) were served solely under Section 504 and ", F68," (",TEXT(G7,"0.0"),"%) were served under IDEA.")</f>
        <v>NOTE: Table reads (for US Totals):  Of all 288,565 public school male students with disabilities who received only one out-of-school suspension, 31,565 (10.9%) were served solely under Section 504 and 257,000 (89.1%)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male students with disabilities served under IDEA who received ",LOWER(A7), ", ",TEXT(H7,"#,##0")," (",TEXT(I7,"0.0"),"%) were American Indian or Alaska Native.")</f>
        <v xml:space="preserve">            Table reads (for US Race/Ethnicity):  Of all 257,000 public school male students with disabilities served under IDEA who received only one out-of-school suspension, 3,601 (1.4%)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6" t="s">
        <v>74</v>
      </c>
      <c r="C65" s="106"/>
      <c r="D65" s="106"/>
      <c r="E65" s="106"/>
      <c r="F65" s="106"/>
      <c r="G65" s="106"/>
      <c r="H65" s="106"/>
      <c r="I65" s="106"/>
      <c r="J65" s="106"/>
      <c r="K65" s="106"/>
      <c r="L65" s="106"/>
      <c r="M65" s="106"/>
      <c r="N65" s="106"/>
      <c r="O65" s="106"/>
      <c r="P65" s="106"/>
      <c r="Q65" s="106"/>
      <c r="R65" s="106"/>
      <c r="S65" s="106"/>
      <c r="T65" s="106"/>
      <c r="U65" s="106"/>
      <c r="V65" s="106"/>
      <c r="W65" s="106"/>
      <c r="X65" s="30"/>
      <c r="Y65" s="30"/>
    </row>
    <row r="66" spans="1:26" s="35" customFormat="1" ht="14.1" customHeight="1" x14ac:dyDescent="0.2">
      <c r="A66" s="38"/>
      <c r="B66" s="106" t="s">
        <v>75</v>
      </c>
      <c r="C66" s="106"/>
      <c r="D66" s="106"/>
      <c r="E66" s="106"/>
      <c r="F66" s="106"/>
      <c r="G66" s="106"/>
      <c r="H66" s="106"/>
      <c r="I66" s="106"/>
      <c r="J66" s="106"/>
      <c r="K66" s="106"/>
      <c r="L66" s="106"/>
      <c r="M66" s="106"/>
      <c r="N66" s="106"/>
      <c r="O66" s="106"/>
      <c r="P66" s="106"/>
      <c r="Q66" s="106"/>
      <c r="R66" s="106"/>
      <c r="S66" s="106"/>
      <c r="T66" s="106"/>
      <c r="U66" s="106"/>
      <c r="V66" s="106"/>
      <c r="W66" s="106"/>
      <c r="X66" s="34"/>
      <c r="Y66" s="33"/>
    </row>
    <row r="67" spans="1:26" ht="15" customHeight="1" x14ac:dyDescent="0.2"/>
    <row r="68" spans="1:26" x14ac:dyDescent="0.2">
      <c r="B68" s="58"/>
      <c r="C68" s="59" t="str">
        <f>IF(ISTEXT(C7),LEFT(C7,3),TEXT(C7,"#,##0"))</f>
        <v>288,565</v>
      </c>
      <c r="D68" s="59" t="str">
        <f>IF(ISTEXT(D7),LEFT(D7,3),TEXT(D7,"#,##0"))</f>
        <v>31,565</v>
      </c>
      <c r="E68" s="59"/>
      <c r="F68" s="59" t="str">
        <f>IF(ISTEXT(F7),LEFT(F7,3),TEXT(F7,"#,##0"))</f>
        <v>257,000</v>
      </c>
      <c r="G68" s="59"/>
      <c r="H68" s="59" t="str">
        <f>IF(ISTEXT(H7),LEFT(H7,3),TEXT(H7,"#,##0"))</f>
        <v>3,601</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2:W2"/>
    <mergeCell ref="B4:B5"/>
    <mergeCell ref="C4:C5"/>
    <mergeCell ref="D4:E5"/>
    <mergeCell ref="F4:G5"/>
    <mergeCell ref="H4:U4"/>
    <mergeCell ref="V4:W5"/>
    <mergeCell ref="T5:U5"/>
    <mergeCell ref="B65:W65"/>
    <mergeCell ref="B66:W66"/>
    <mergeCell ref="X4:X5"/>
    <mergeCell ref="Y4:Y5"/>
    <mergeCell ref="H5:I5"/>
    <mergeCell ref="J5:K5"/>
    <mergeCell ref="L5:M5"/>
    <mergeCell ref="N5:O5"/>
    <mergeCell ref="P5:Q5"/>
    <mergeCell ref="R5:S5"/>
  </mergeCells>
  <pageMargins left="0.7" right="0.7" top="0.75" bottom="0.75" header="0.3" footer="0.3"/>
  <pageSetup scale="2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140625" style="36" customWidth="1"/>
    <col min="2" max="2" width="19.28515625" style="6" customWidth="1"/>
    <col min="3" max="21" width="12.85546875" style="6" customWidth="1"/>
    <col min="22" max="22" width="12.85546875" style="5" customWidth="1"/>
    <col min="23" max="23" width="12.85546875" style="37" customWidth="1"/>
    <col min="24" max="25" width="12.855468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8" t="str">
        <f>CONCATENATE("Number and percentage of public school female students with disabilities receiving ",LOWER(A7), " by disability status, race/ethnicity, and English proficiency, by state: School Year 2015-16")</f>
        <v>Number and percentage of public school female students with disabilities receiving only one out-of-school suspension by disability status, race/ethnicity, and English proficiency, by state: School Year 2015-16</v>
      </c>
      <c r="C2" s="98"/>
      <c r="D2" s="98"/>
      <c r="E2" s="98"/>
      <c r="F2" s="98"/>
      <c r="G2" s="98"/>
      <c r="H2" s="98"/>
      <c r="I2" s="98"/>
      <c r="J2" s="98"/>
      <c r="K2" s="98"/>
      <c r="L2" s="98"/>
      <c r="M2" s="98"/>
      <c r="N2" s="98"/>
      <c r="O2" s="98"/>
      <c r="P2" s="98"/>
      <c r="Q2" s="98"/>
      <c r="R2" s="98"/>
      <c r="S2" s="98"/>
      <c r="T2" s="98"/>
      <c r="U2" s="98"/>
      <c r="V2" s="98"/>
      <c r="W2" s="98"/>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99" t="s">
        <v>0</v>
      </c>
      <c r="C4" s="101" t="s">
        <v>86</v>
      </c>
      <c r="D4" s="94" t="s">
        <v>3</v>
      </c>
      <c r="E4" s="95"/>
      <c r="F4" s="94" t="s">
        <v>2</v>
      </c>
      <c r="G4" s="95"/>
      <c r="H4" s="103" t="s">
        <v>85</v>
      </c>
      <c r="I4" s="104"/>
      <c r="J4" s="104"/>
      <c r="K4" s="104"/>
      <c r="L4" s="104"/>
      <c r="M4" s="104"/>
      <c r="N4" s="104"/>
      <c r="O4" s="104"/>
      <c r="P4" s="104"/>
      <c r="Q4" s="104"/>
      <c r="R4" s="104"/>
      <c r="S4" s="104"/>
      <c r="T4" s="104"/>
      <c r="U4" s="105"/>
      <c r="V4" s="94" t="s">
        <v>84</v>
      </c>
      <c r="W4" s="95"/>
      <c r="X4" s="85" t="s">
        <v>5</v>
      </c>
      <c r="Y4" s="87" t="s">
        <v>6</v>
      </c>
    </row>
    <row r="5" spans="1:25" s="12" customFormat="1" ht="24.95" customHeight="1" x14ac:dyDescent="0.2">
      <c r="A5" s="11"/>
      <c r="B5" s="100"/>
      <c r="C5" s="102"/>
      <c r="D5" s="96"/>
      <c r="E5" s="97"/>
      <c r="F5" s="96"/>
      <c r="G5" s="97"/>
      <c r="H5" s="89" t="s">
        <v>7</v>
      </c>
      <c r="I5" s="90"/>
      <c r="J5" s="91" t="s">
        <v>8</v>
      </c>
      <c r="K5" s="90"/>
      <c r="L5" s="92" t="s">
        <v>9</v>
      </c>
      <c r="M5" s="90"/>
      <c r="N5" s="92" t="s">
        <v>10</v>
      </c>
      <c r="O5" s="90"/>
      <c r="P5" s="92" t="s">
        <v>11</v>
      </c>
      <c r="Q5" s="90"/>
      <c r="R5" s="92" t="s">
        <v>12</v>
      </c>
      <c r="S5" s="90"/>
      <c r="T5" s="92" t="s">
        <v>13</v>
      </c>
      <c r="U5" s="93"/>
      <c r="V5" s="96"/>
      <c r="W5" s="97"/>
      <c r="X5" s="86"/>
      <c r="Y5" s="88"/>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2" t="s">
        <v>18</v>
      </c>
      <c r="C7" s="63">
        <v>84282</v>
      </c>
      <c r="D7" s="68">
        <v>9986</v>
      </c>
      <c r="E7" s="69">
        <v>11.8483</v>
      </c>
      <c r="F7" s="68">
        <v>74296</v>
      </c>
      <c r="G7" s="70">
        <v>88.151700000000005</v>
      </c>
      <c r="H7" s="72">
        <v>1086</v>
      </c>
      <c r="I7" s="73">
        <v>1.4617</v>
      </c>
      <c r="J7" s="74">
        <v>381</v>
      </c>
      <c r="K7" s="73">
        <v>0.51280000000000003</v>
      </c>
      <c r="L7" s="74">
        <v>14692</v>
      </c>
      <c r="M7" s="73">
        <v>19.774999999999999</v>
      </c>
      <c r="N7" s="74">
        <v>30229</v>
      </c>
      <c r="O7" s="73">
        <v>40.6873</v>
      </c>
      <c r="P7" s="74">
        <v>24950</v>
      </c>
      <c r="Q7" s="73">
        <v>33.581899999999997</v>
      </c>
      <c r="R7" s="75">
        <v>150</v>
      </c>
      <c r="S7" s="73">
        <v>0.2019</v>
      </c>
      <c r="T7" s="76">
        <v>2808</v>
      </c>
      <c r="U7" s="69">
        <v>3.7795000000000001</v>
      </c>
      <c r="V7" s="68">
        <v>5059</v>
      </c>
      <c r="W7" s="69">
        <v>6.0025000000000004</v>
      </c>
      <c r="X7" s="80">
        <v>96360</v>
      </c>
      <c r="Y7" s="81">
        <v>99.989000000000004</v>
      </c>
    </row>
    <row r="8" spans="1:25" s="24" customFormat="1" ht="15" customHeight="1" x14ac:dyDescent="0.2">
      <c r="A8" s="22" t="s">
        <v>19</v>
      </c>
      <c r="B8" s="64" t="s">
        <v>20</v>
      </c>
      <c r="C8" s="39">
        <v>1220</v>
      </c>
      <c r="D8" s="40">
        <v>60</v>
      </c>
      <c r="E8" s="41">
        <v>4.9180000000000001</v>
      </c>
      <c r="F8" s="47">
        <v>1160</v>
      </c>
      <c r="G8" s="46">
        <v>95.081999999999994</v>
      </c>
      <c r="H8" s="40">
        <v>5</v>
      </c>
      <c r="I8" s="42">
        <v>0.43099999999999999</v>
      </c>
      <c r="J8" s="44">
        <v>2</v>
      </c>
      <c r="K8" s="42">
        <v>0.1724</v>
      </c>
      <c r="L8" s="43">
        <v>17</v>
      </c>
      <c r="M8" s="42">
        <v>1.4655</v>
      </c>
      <c r="N8" s="44">
        <v>756</v>
      </c>
      <c r="O8" s="42">
        <v>65.172399999999996</v>
      </c>
      <c r="P8" s="44">
        <v>373</v>
      </c>
      <c r="Q8" s="42">
        <v>32.155200000000001</v>
      </c>
      <c r="R8" s="44">
        <v>2</v>
      </c>
      <c r="S8" s="42">
        <v>0.1724</v>
      </c>
      <c r="T8" s="48">
        <v>5</v>
      </c>
      <c r="U8" s="41">
        <v>0.43099999999999999</v>
      </c>
      <c r="V8" s="40">
        <v>13</v>
      </c>
      <c r="W8" s="41">
        <v>1.0656000000000001</v>
      </c>
      <c r="X8" s="25">
        <v>1400</v>
      </c>
      <c r="Y8" s="26">
        <v>100</v>
      </c>
    </row>
    <row r="9" spans="1:25" s="24" customFormat="1" ht="15" customHeight="1" x14ac:dyDescent="0.2">
      <c r="A9" s="22" t="s">
        <v>19</v>
      </c>
      <c r="B9" s="65" t="s">
        <v>21</v>
      </c>
      <c r="C9" s="63">
        <v>202</v>
      </c>
      <c r="D9" s="71">
        <v>10</v>
      </c>
      <c r="E9" s="69">
        <v>4.9504999999999999</v>
      </c>
      <c r="F9" s="71">
        <v>192</v>
      </c>
      <c r="G9" s="70">
        <v>95.049499999999995</v>
      </c>
      <c r="H9" s="72">
        <v>76</v>
      </c>
      <c r="I9" s="73">
        <v>39.583300000000001</v>
      </c>
      <c r="J9" s="74">
        <v>1</v>
      </c>
      <c r="K9" s="73">
        <v>0.52080000000000004</v>
      </c>
      <c r="L9" s="74">
        <v>13</v>
      </c>
      <c r="M9" s="73">
        <v>6.7708000000000004</v>
      </c>
      <c r="N9" s="75">
        <v>8</v>
      </c>
      <c r="O9" s="73">
        <v>4.1666999999999996</v>
      </c>
      <c r="P9" s="75">
        <v>54</v>
      </c>
      <c r="Q9" s="73">
        <v>28.125</v>
      </c>
      <c r="R9" s="74">
        <v>6</v>
      </c>
      <c r="S9" s="73">
        <v>3.125</v>
      </c>
      <c r="T9" s="77">
        <v>34</v>
      </c>
      <c r="U9" s="69">
        <v>17.708300000000001</v>
      </c>
      <c r="V9" s="71">
        <v>40</v>
      </c>
      <c r="W9" s="69">
        <v>19.802</v>
      </c>
      <c r="X9" s="80">
        <v>503</v>
      </c>
      <c r="Y9" s="81">
        <v>100</v>
      </c>
    </row>
    <row r="10" spans="1:25" s="24" customFormat="1" ht="15" customHeight="1" x14ac:dyDescent="0.2">
      <c r="A10" s="22" t="s">
        <v>19</v>
      </c>
      <c r="B10" s="64" t="s">
        <v>22</v>
      </c>
      <c r="C10" s="39">
        <v>1323</v>
      </c>
      <c r="D10" s="47">
        <v>68</v>
      </c>
      <c r="E10" s="41">
        <v>5.1398000000000001</v>
      </c>
      <c r="F10" s="47">
        <v>1255</v>
      </c>
      <c r="G10" s="46">
        <v>94.860200000000006</v>
      </c>
      <c r="H10" s="47">
        <v>109</v>
      </c>
      <c r="I10" s="42">
        <v>8.6852999999999998</v>
      </c>
      <c r="J10" s="44">
        <v>6</v>
      </c>
      <c r="K10" s="42">
        <v>0.47810000000000002</v>
      </c>
      <c r="L10" s="43">
        <v>562</v>
      </c>
      <c r="M10" s="42">
        <v>44.780900000000003</v>
      </c>
      <c r="N10" s="44">
        <v>185</v>
      </c>
      <c r="O10" s="42">
        <v>14.741</v>
      </c>
      <c r="P10" s="43">
        <v>362</v>
      </c>
      <c r="Q10" s="42">
        <v>28.8446</v>
      </c>
      <c r="R10" s="43">
        <v>4</v>
      </c>
      <c r="S10" s="42">
        <v>0.31869999999999998</v>
      </c>
      <c r="T10" s="45">
        <v>27</v>
      </c>
      <c r="U10" s="41">
        <v>2.1514000000000002</v>
      </c>
      <c r="V10" s="47">
        <v>83</v>
      </c>
      <c r="W10" s="41">
        <v>6.2736000000000001</v>
      </c>
      <c r="X10" s="25">
        <v>1977</v>
      </c>
      <c r="Y10" s="26">
        <v>100</v>
      </c>
    </row>
    <row r="11" spans="1:25" s="24" customFormat="1" ht="15" customHeight="1" x14ac:dyDescent="0.2">
      <c r="A11" s="22" t="s">
        <v>19</v>
      </c>
      <c r="B11" s="65" t="s">
        <v>23</v>
      </c>
      <c r="C11" s="63">
        <v>794</v>
      </c>
      <c r="D11" s="71">
        <v>134</v>
      </c>
      <c r="E11" s="69">
        <v>16.8766</v>
      </c>
      <c r="F11" s="72">
        <v>660</v>
      </c>
      <c r="G11" s="70">
        <v>83.123400000000004</v>
      </c>
      <c r="H11" s="72">
        <v>4</v>
      </c>
      <c r="I11" s="73">
        <v>0.60609999999999997</v>
      </c>
      <c r="J11" s="75">
        <v>0</v>
      </c>
      <c r="K11" s="73">
        <v>0</v>
      </c>
      <c r="L11" s="74">
        <v>38</v>
      </c>
      <c r="M11" s="73">
        <v>5.7576000000000001</v>
      </c>
      <c r="N11" s="74">
        <v>318</v>
      </c>
      <c r="O11" s="73">
        <v>48.181800000000003</v>
      </c>
      <c r="P11" s="74">
        <v>290</v>
      </c>
      <c r="Q11" s="73">
        <v>43.939399999999999</v>
      </c>
      <c r="R11" s="74">
        <v>0</v>
      </c>
      <c r="S11" s="73">
        <v>0</v>
      </c>
      <c r="T11" s="77">
        <v>10</v>
      </c>
      <c r="U11" s="69">
        <v>1.5152000000000001</v>
      </c>
      <c r="V11" s="71">
        <v>43</v>
      </c>
      <c r="W11" s="69">
        <v>5.4156000000000004</v>
      </c>
      <c r="X11" s="80">
        <v>1092</v>
      </c>
      <c r="Y11" s="81">
        <v>100</v>
      </c>
    </row>
    <row r="12" spans="1:25" s="24" customFormat="1" ht="15" customHeight="1" x14ac:dyDescent="0.2">
      <c r="A12" s="22" t="s">
        <v>19</v>
      </c>
      <c r="B12" s="64" t="s">
        <v>24</v>
      </c>
      <c r="C12" s="39">
        <v>6269</v>
      </c>
      <c r="D12" s="47">
        <v>545</v>
      </c>
      <c r="E12" s="41">
        <v>8.6936</v>
      </c>
      <c r="F12" s="40">
        <v>5724</v>
      </c>
      <c r="G12" s="46">
        <v>91.306399999999996</v>
      </c>
      <c r="H12" s="40">
        <v>67</v>
      </c>
      <c r="I12" s="42">
        <v>1.1705000000000001</v>
      </c>
      <c r="J12" s="43">
        <v>92</v>
      </c>
      <c r="K12" s="42">
        <v>1.6073</v>
      </c>
      <c r="L12" s="44">
        <v>2922</v>
      </c>
      <c r="M12" s="42">
        <v>51.048200000000001</v>
      </c>
      <c r="N12" s="44">
        <v>1235</v>
      </c>
      <c r="O12" s="42">
        <v>21.575800000000001</v>
      </c>
      <c r="P12" s="44">
        <v>1194</v>
      </c>
      <c r="Q12" s="42">
        <v>20.859500000000001</v>
      </c>
      <c r="R12" s="43">
        <v>27</v>
      </c>
      <c r="S12" s="42">
        <v>0.47170000000000001</v>
      </c>
      <c r="T12" s="48">
        <v>187</v>
      </c>
      <c r="U12" s="41">
        <v>3.2669000000000001</v>
      </c>
      <c r="V12" s="47">
        <v>1335</v>
      </c>
      <c r="W12" s="41">
        <v>21.295300000000001</v>
      </c>
      <c r="X12" s="25">
        <v>10138</v>
      </c>
      <c r="Y12" s="26">
        <v>100</v>
      </c>
    </row>
    <row r="13" spans="1:25" s="24" customFormat="1" ht="15" customHeight="1" x14ac:dyDescent="0.2">
      <c r="A13" s="22" t="s">
        <v>19</v>
      </c>
      <c r="B13" s="65" t="s">
        <v>25</v>
      </c>
      <c r="C13" s="63">
        <v>1044</v>
      </c>
      <c r="D13" s="72">
        <v>60</v>
      </c>
      <c r="E13" s="69">
        <v>5.7470999999999997</v>
      </c>
      <c r="F13" s="71">
        <v>984</v>
      </c>
      <c r="G13" s="70">
        <v>94.252899999999997</v>
      </c>
      <c r="H13" s="72">
        <v>18</v>
      </c>
      <c r="I13" s="73">
        <v>1.8292999999999999</v>
      </c>
      <c r="J13" s="75">
        <v>3</v>
      </c>
      <c r="K13" s="73">
        <v>0.3049</v>
      </c>
      <c r="L13" s="74">
        <v>391</v>
      </c>
      <c r="M13" s="73">
        <v>39.735799999999998</v>
      </c>
      <c r="N13" s="75">
        <v>145</v>
      </c>
      <c r="O13" s="73">
        <v>14.735799999999999</v>
      </c>
      <c r="P13" s="74">
        <v>382</v>
      </c>
      <c r="Q13" s="73">
        <v>38.821100000000001</v>
      </c>
      <c r="R13" s="74">
        <v>0</v>
      </c>
      <c r="S13" s="73">
        <v>0</v>
      </c>
      <c r="T13" s="76">
        <v>45</v>
      </c>
      <c r="U13" s="69">
        <v>4.5731999999999999</v>
      </c>
      <c r="V13" s="72">
        <v>149</v>
      </c>
      <c r="W13" s="69">
        <v>14.272</v>
      </c>
      <c r="X13" s="80">
        <v>1868</v>
      </c>
      <c r="Y13" s="81">
        <v>100</v>
      </c>
    </row>
    <row r="14" spans="1:25" s="24" customFormat="1" ht="15" customHeight="1" x14ac:dyDescent="0.2">
      <c r="A14" s="22" t="s">
        <v>19</v>
      </c>
      <c r="B14" s="64" t="s">
        <v>26</v>
      </c>
      <c r="C14" s="49">
        <v>928</v>
      </c>
      <c r="D14" s="47">
        <v>130</v>
      </c>
      <c r="E14" s="41">
        <v>14.008599999999999</v>
      </c>
      <c r="F14" s="40">
        <v>798</v>
      </c>
      <c r="G14" s="46">
        <v>85.991399999999999</v>
      </c>
      <c r="H14" s="40">
        <v>1</v>
      </c>
      <c r="I14" s="42">
        <v>0.12529999999999999</v>
      </c>
      <c r="J14" s="44">
        <v>2</v>
      </c>
      <c r="K14" s="42">
        <v>0.25059999999999999</v>
      </c>
      <c r="L14" s="43">
        <v>295</v>
      </c>
      <c r="M14" s="42">
        <v>36.967399999999998</v>
      </c>
      <c r="N14" s="43">
        <v>286</v>
      </c>
      <c r="O14" s="42">
        <v>35.839599999999997</v>
      </c>
      <c r="P14" s="43">
        <v>195</v>
      </c>
      <c r="Q14" s="42">
        <v>24.4361</v>
      </c>
      <c r="R14" s="44">
        <v>0</v>
      </c>
      <c r="S14" s="42">
        <v>0</v>
      </c>
      <c r="T14" s="45">
        <v>19</v>
      </c>
      <c r="U14" s="41">
        <v>2.3809999999999998</v>
      </c>
      <c r="V14" s="47">
        <v>101</v>
      </c>
      <c r="W14" s="41">
        <v>10.883599999999999</v>
      </c>
      <c r="X14" s="25">
        <v>1238</v>
      </c>
      <c r="Y14" s="26">
        <v>100</v>
      </c>
    </row>
    <row r="15" spans="1:25" s="24" customFormat="1" ht="15" customHeight="1" x14ac:dyDescent="0.2">
      <c r="A15" s="22" t="s">
        <v>19</v>
      </c>
      <c r="B15" s="65" t="s">
        <v>27</v>
      </c>
      <c r="C15" s="66">
        <v>452</v>
      </c>
      <c r="D15" s="71">
        <v>41</v>
      </c>
      <c r="E15" s="69">
        <v>9.0708000000000002</v>
      </c>
      <c r="F15" s="72">
        <v>411</v>
      </c>
      <c r="G15" s="70">
        <v>90.929199999999994</v>
      </c>
      <c r="H15" s="72">
        <v>1</v>
      </c>
      <c r="I15" s="73">
        <v>0.24329999999999999</v>
      </c>
      <c r="J15" s="74">
        <v>1</v>
      </c>
      <c r="K15" s="73">
        <v>0.24329999999999999</v>
      </c>
      <c r="L15" s="74">
        <v>36</v>
      </c>
      <c r="M15" s="73">
        <v>8.7591000000000001</v>
      </c>
      <c r="N15" s="75">
        <v>256</v>
      </c>
      <c r="O15" s="73">
        <v>62.287100000000002</v>
      </c>
      <c r="P15" s="74">
        <v>99</v>
      </c>
      <c r="Q15" s="73">
        <v>24.087599999999998</v>
      </c>
      <c r="R15" s="75">
        <v>0</v>
      </c>
      <c r="S15" s="73">
        <v>0</v>
      </c>
      <c r="T15" s="76">
        <v>18</v>
      </c>
      <c r="U15" s="69">
        <v>4.3795999999999999</v>
      </c>
      <c r="V15" s="71">
        <v>9</v>
      </c>
      <c r="W15" s="69">
        <v>1.9912000000000001</v>
      </c>
      <c r="X15" s="80">
        <v>235</v>
      </c>
      <c r="Y15" s="81">
        <v>100</v>
      </c>
    </row>
    <row r="16" spans="1:25" s="24" customFormat="1" ht="15" customHeight="1" x14ac:dyDescent="0.2">
      <c r="A16" s="22" t="s">
        <v>19</v>
      </c>
      <c r="B16" s="64" t="s">
        <v>28</v>
      </c>
      <c r="C16" s="49">
        <v>374</v>
      </c>
      <c r="D16" s="40">
        <v>27</v>
      </c>
      <c r="E16" s="41">
        <v>7.2192999999999996</v>
      </c>
      <c r="F16" s="40">
        <v>347</v>
      </c>
      <c r="G16" s="46">
        <v>92.780699999999996</v>
      </c>
      <c r="H16" s="47">
        <v>0</v>
      </c>
      <c r="I16" s="42">
        <v>0</v>
      </c>
      <c r="J16" s="43">
        <v>0</v>
      </c>
      <c r="K16" s="42">
        <v>0</v>
      </c>
      <c r="L16" s="44">
        <v>15</v>
      </c>
      <c r="M16" s="42">
        <v>4.3228</v>
      </c>
      <c r="N16" s="43">
        <v>331</v>
      </c>
      <c r="O16" s="42">
        <v>95.388999999999996</v>
      </c>
      <c r="P16" s="44">
        <v>1</v>
      </c>
      <c r="Q16" s="42">
        <v>0.28820000000000001</v>
      </c>
      <c r="R16" s="43">
        <v>0</v>
      </c>
      <c r="S16" s="42">
        <v>0</v>
      </c>
      <c r="T16" s="45">
        <v>0</v>
      </c>
      <c r="U16" s="41">
        <v>0</v>
      </c>
      <c r="V16" s="40">
        <v>9</v>
      </c>
      <c r="W16" s="41">
        <v>2.4064000000000001</v>
      </c>
      <c r="X16" s="25">
        <v>221</v>
      </c>
      <c r="Y16" s="26">
        <v>100</v>
      </c>
    </row>
    <row r="17" spans="1:25" s="24" customFormat="1" ht="15" customHeight="1" x14ac:dyDescent="0.2">
      <c r="A17" s="22" t="s">
        <v>19</v>
      </c>
      <c r="B17" s="65" t="s">
        <v>29</v>
      </c>
      <c r="C17" s="63">
        <v>5230</v>
      </c>
      <c r="D17" s="72">
        <v>1179</v>
      </c>
      <c r="E17" s="69">
        <v>22.542999999999999</v>
      </c>
      <c r="F17" s="72">
        <v>4051</v>
      </c>
      <c r="G17" s="70">
        <v>77.456999999999994</v>
      </c>
      <c r="H17" s="72">
        <v>9</v>
      </c>
      <c r="I17" s="73">
        <v>0.22220000000000001</v>
      </c>
      <c r="J17" s="75">
        <v>8</v>
      </c>
      <c r="K17" s="73">
        <v>0.19750000000000001</v>
      </c>
      <c r="L17" s="74">
        <v>872</v>
      </c>
      <c r="M17" s="73">
        <v>21.525500000000001</v>
      </c>
      <c r="N17" s="75">
        <v>1844</v>
      </c>
      <c r="O17" s="73">
        <v>45.519599999999997</v>
      </c>
      <c r="P17" s="75">
        <v>1177</v>
      </c>
      <c r="Q17" s="73">
        <v>29.054600000000001</v>
      </c>
      <c r="R17" s="75">
        <v>4</v>
      </c>
      <c r="S17" s="73">
        <v>9.8699999999999996E-2</v>
      </c>
      <c r="T17" s="77">
        <v>137</v>
      </c>
      <c r="U17" s="69">
        <v>3.3818999999999999</v>
      </c>
      <c r="V17" s="72">
        <v>90</v>
      </c>
      <c r="W17" s="69">
        <v>1.7208000000000001</v>
      </c>
      <c r="X17" s="80">
        <v>3952</v>
      </c>
      <c r="Y17" s="81">
        <v>100</v>
      </c>
    </row>
    <row r="18" spans="1:25" s="24" customFormat="1" ht="15" customHeight="1" x14ac:dyDescent="0.2">
      <c r="A18" s="22" t="s">
        <v>19</v>
      </c>
      <c r="B18" s="64" t="s">
        <v>30</v>
      </c>
      <c r="C18" s="39">
        <v>3355</v>
      </c>
      <c r="D18" s="47">
        <v>288</v>
      </c>
      <c r="E18" s="41">
        <v>8.5841999999999992</v>
      </c>
      <c r="F18" s="40">
        <v>3067</v>
      </c>
      <c r="G18" s="46">
        <v>91.415800000000004</v>
      </c>
      <c r="H18" s="47">
        <v>3</v>
      </c>
      <c r="I18" s="42">
        <v>9.7799999999999998E-2</v>
      </c>
      <c r="J18" s="44">
        <v>11</v>
      </c>
      <c r="K18" s="42">
        <v>0.35870000000000002</v>
      </c>
      <c r="L18" s="44">
        <v>232</v>
      </c>
      <c r="M18" s="42">
        <v>7.5644</v>
      </c>
      <c r="N18" s="44">
        <v>2047</v>
      </c>
      <c r="O18" s="42">
        <v>66.742699999999999</v>
      </c>
      <c r="P18" s="44">
        <v>680</v>
      </c>
      <c r="Q18" s="42">
        <v>22.171500000000002</v>
      </c>
      <c r="R18" s="44">
        <v>1</v>
      </c>
      <c r="S18" s="42">
        <v>3.2599999999999997E-2</v>
      </c>
      <c r="T18" s="45">
        <v>93</v>
      </c>
      <c r="U18" s="41">
        <v>3.0323000000000002</v>
      </c>
      <c r="V18" s="47">
        <v>102</v>
      </c>
      <c r="W18" s="41">
        <v>3.0402</v>
      </c>
      <c r="X18" s="25">
        <v>2407</v>
      </c>
      <c r="Y18" s="26">
        <v>100</v>
      </c>
    </row>
    <row r="19" spans="1:25" s="24" customFormat="1" ht="15" customHeight="1" x14ac:dyDescent="0.2">
      <c r="A19" s="22" t="s">
        <v>19</v>
      </c>
      <c r="B19" s="65" t="s">
        <v>31</v>
      </c>
      <c r="C19" s="63">
        <v>142</v>
      </c>
      <c r="D19" s="72">
        <v>29</v>
      </c>
      <c r="E19" s="69">
        <v>20.422499999999999</v>
      </c>
      <c r="F19" s="72">
        <v>113</v>
      </c>
      <c r="G19" s="70">
        <v>79.577500000000001</v>
      </c>
      <c r="H19" s="72">
        <v>3</v>
      </c>
      <c r="I19" s="73">
        <v>2.6549</v>
      </c>
      <c r="J19" s="74">
        <v>14</v>
      </c>
      <c r="K19" s="73">
        <v>12.3894</v>
      </c>
      <c r="L19" s="74">
        <v>18</v>
      </c>
      <c r="M19" s="73">
        <v>15.9292</v>
      </c>
      <c r="N19" s="74">
        <v>2</v>
      </c>
      <c r="O19" s="73">
        <v>1.7699</v>
      </c>
      <c r="P19" s="74">
        <v>13</v>
      </c>
      <c r="Q19" s="73">
        <v>11.5044</v>
      </c>
      <c r="R19" s="74">
        <v>55</v>
      </c>
      <c r="S19" s="73">
        <v>48.672600000000003</v>
      </c>
      <c r="T19" s="76">
        <v>8</v>
      </c>
      <c r="U19" s="69">
        <v>7.0796000000000001</v>
      </c>
      <c r="V19" s="72">
        <v>14</v>
      </c>
      <c r="W19" s="69">
        <v>9.8591999999999995</v>
      </c>
      <c r="X19" s="80">
        <v>290</v>
      </c>
      <c r="Y19" s="81">
        <v>100</v>
      </c>
    </row>
    <row r="20" spans="1:25" s="24" customFormat="1" ht="15" customHeight="1" x14ac:dyDescent="0.2">
      <c r="A20" s="22" t="s">
        <v>19</v>
      </c>
      <c r="B20" s="64" t="s">
        <v>32</v>
      </c>
      <c r="C20" s="49">
        <v>201</v>
      </c>
      <c r="D20" s="47">
        <v>26</v>
      </c>
      <c r="E20" s="41">
        <v>12.9353</v>
      </c>
      <c r="F20" s="40">
        <v>175</v>
      </c>
      <c r="G20" s="46">
        <v>87.064700000000002</v>
      </c>
      <c r="H20" s="47">
        <v>2</v>
      </c>
      <c r="I20" s="42">
        <v>1.1429</v>
      </c>
      <c r="J20" s="43">
        <v>1</v>
      </c>
      <c r="K20" s="42">
        <v>0.57140000000000002</v>
      </c>
      <c r="L20" s="44">
        <v>30</v>
      </c>
      <c r="M20" s="42">
        <v>17.142900000000001</v>
      </c>
      <c r="N20" s="43">
        <v>7</v>
      </c>
      <c r="O20" s="42">
        <v>4</v>
      </c>
      <c r="P20" s="43">
        <v>130</v>
      </c>
      <c r="Q20" s="42">
        <v>74.285700000000006</v>
      </c>
      <c r="R20" s="43">
        <v>0</v>
      </c>
      <c r="S20" s="42">
        <v>0</v>
      </c>
      <c r="T20" s="45">
        <v>5</v>
      </c>
      <c r="U20" s="41">
        <v>2.8571</v>
      </c>
      <c r="V20" s="47">
        <v>6</v>
      </c>
      <c r="W20" s="41">
        <v>2.9851000000000001</v>
      </c>
      <c r="X20" s="25">
        <v>720</v>
      </c>
      <c r="Y20" s="26">
        <v>100</v>
      </c>
    </row>
    <row r="21" spans="1:25" s="24" customFormat="1" ht="15" customHeight="1" x14ac:dyDescent="0.2">
      <c r="A21" s="22" t="s">
        <v>19</v>
      </c>
      <c r="B21" s="65" t="s">
        <v>33</v>
      </c>
      <c r="C21" s="63">
        <v>3245</v>
      </c>
      <c r="D21" s="72">
        <v>300</v>
      </c>
      <c r="E21" s="69">
        <v>9.2449999999999992</v>
      </c>
      <c r="F21" s="71">
        <v>2945</v>
      </c>
      <c r="G21" s="70">
        <v>90.754999999999995</v>
      </c>
      <c r="H21" s="71">
        <v>5</v>
      </c>
      <c r="I21" s="73">
        <v>0.16980000000000001</v>
      </c>
      <c r="J21" s="74">
        <v>29</v>
      </c>
      <c r="K21" s="73">
        <v>0.98470000000000002</v>
      </c>
      <c r="L21" s="75">
        <v>554</v>
      </c>
      <c r="M21" s="73">
        <v>18.811499999999999</v>
      </c>
      <c r="N21" s="74">
        <v>1454</v>
      </c>
      <c r="O21" s="73">
        <v>49.3718</v>
      </c>
      <c r="P21" s="74">
        <v>782</v>
      </c>
      <c r="Q21" s="73">
        <v>26.5535</v>
      </c>
      <c r="R21" s="74">
        <v>1</v>
      </c>
      <c r="S21" s="73">
        <v>3.4000000000000002E-2</v>
      </c>
      <c r="T21" s="77">
        <v>120</v>
      </c>
      <c r="U21" s="69">
        <v>4.0747</v>
      </c>
      <c r="V21" s="72">
        <v>186</v>
      </c>
      <c r="W21" s="69">
        <v>5.7319000000000004</v>
      </c>
      <c r="X21" s="80">
        <v>4081</v>
      </c>
      <c r="Y21" s="81">
        <v>100</v>
      </c>
    </row>
    <row r="22" spans="1:25" s="24" customFormat="1" ht="15" customHeight="1" x14ac:dyDescent="0.2">
      <c r="A22" s="22" t="s">
        <v>19</v>
      </c>
      <c r="B22" s="64" t="s">
        <v>34</v>
      </c>
      <c r="C22" s="39">
        <v>2198</v>
      </c>
      <c r="D22" s="47">
        <v>129</v>
      </c>
      <c r="E22" s="41">
        <v>5.8689999999999998</v>
      </c>
      <c r="F22" s="47">
        <v>2069</v>
      </c>
      <c r="G22" s="46">
        <v>94.131</v>
      </c>
      <c r="H22" s="40">
        <v>3</v>
      </c>
      <c r="I22" s="42">
        <v>0.14499999999999999</v>
      </c>
      <c r="J22" s="43">
        <v>5</v>
      </c>
      <c r="K22" s="42">
        <v>0.2417</v>
      </c>
      <c r="L22" s="43">
        <v>174</v>
      </c>
      <c r="M22" s="42">
        <v>8.4099000000000004</v>
      </c>
      <c r="N22" s="44">
        <v>686</v>
      </c>
      <c r="O22" s="42">
        <v>33.156100000000002</v>
      </c>
      <c r="P22" s="44">
        <v>1090</v>
      </c>
      <c r="Q22" s="42">
        <v>52.682499999999997</v>
      </c>
      <c r="R22" s="44">
        <v>1</v>
      </c>
      <c r="S22" s="42">
        <v>4.8300000000000003E-2</v>
      </c>
      <c r="T22" s="48">
        <v>110</v>
      </c>
      <c r="U22" s="41">
        <v>5.3166000000000002</v>
      </c>
      <c r="V22" s="47">
        <v>59</v>
      </c>
      <c r="W22" s="41">
        <v>2.6842999999999999</v>
      </c>
      <c r="X22" s="25">
        <v>1879</v>
      </c>
      <c r="Y22" s="26">
        <v>100</v>
      </c>
    </row>
    <row r="23" spans="1:25" s="24" customFormat="1" ht="15" customHeight="1" x14ac:dyDescent="0.2">
      <c r="A23" s="22" t="s">
        <v>19</v>
      </c>
      <c r="B23" s="65" t="s">
        <v>35</v>
      </c>
      <c r="C23" s="63">
        <v>615</v>
      </c>
      <c r="D23" s="71">
        <v>47</v>
      </c>
      <c r="E23" s="69">
        <v>7.6422999999999996</v>
      </c>
      <c r="F23" s="72">
        <v>568</v>
      </c>
      <c r="G23" s="70">
        <v>92.357699999999994</v>
      </c>
      <c r="H23" s="72">
        <v>6</v>
      </c>
      <c r="I23" s="73">
        <v>1.0563</v>
      </c>
      <c r="J23" s="74">
        <v>0</v>
      </c>
      <c r="K23" s="73">
        <v>0</v>
      </c>
      <c r="L23" s="74">
        <v>59</v>
      </c>
      <c r="M23" s="73">
        <v>10.3873</v>
      </c>
      <c r="N23" s="74">
        <v>194</v>
      </c>
      <c r="O23" s="73">
        <v>34.154899999999998</v>
      </c>
      <c r="P23" s="74">
        <v>269</v>
      </c>
      <c r="Q23" s="73">
        <v>47.359200000000001</v>
      </c>
      <c r="R23" s="74">
        <v>0</v>
      </c>
      <c r="S23" s="73">
        <v>0</v>
      </c>
      <c r="T23" s="77">
        <v>40</v>
      </c>
      <c r="U23" s="69">
        <v>7.0423</v>
      </c>
      <c r="V23" s="71">
        <v>33</v>
      </c>
      <c r="W23" s="69">
        <v>5.3658999999999999</v>
      </c>
      <c r="X23" s="80">
        <v>1365</v>
      </c>
      <c r="Y23" s="81">
        <v>100</v>
      </c>
    </row>
    <row r="24" spans="1:25" s="24" customFormat="1" ht="15" customHeight="1" x14ac:dyDescent="0.2">
      <c r="A24" s="22" t="s">
        <v>19</v>
      </c>
      <c r="B24" s="64" t="s">
        <v>36</v>
      </c>
      <c r="C24" s="39">
        <v>686</v>
      </c>
      <c r="D24" s="47">
        <v>47</v>
      </c>
      <c r="E24" s="41">
        <v>6.8513000000000002</v>
      </c>
      <c r="F24" s="40">
        <v>639</v>
      </c>
      <c r="G24" s="46">
        <v>93.148700000000005</v>
      </c>
      <c r="H24" s="47">
        <v>8</v>
      </c>
      <c r="I24" s="42">
        <v>1.252</v>
      </c>
      <c r="J24" s="44">
        <v>5</v>
      </c>
      <c r="K24" s="42">
        <v>0.78249999999999997</v>
      </c>
      <c r="L24" s="43">
        <v>115</v>
      </c>
      <c r="M24" s="42">
        <v>17.9969</v>
      </c>
      <c r="N24" s="44">
        <v>158</v>
      </c>
      <c r="O24" s="42">
        <v>24.726099999999999</v>
      </c>
      <c r="P24" s="44">
        <v>317</v>
      </c>
      <c r="Q24" s="42">
        <v>49.608800000000002</v>
      </c>
      <c r="R24" s="44">
        <v>0</v>
      </c>
      <c r="S24" s="42">
        <v>0</v>
      </c>
      <c r="T24" s="48">
        <v>36</v>
      </c>
      <c r="U24" s="41">
        <v>5.6337999999999999</v>
      </c>
      <c r="V24" s="47">
        <v>52</v>
      </c>
      <c r="W24" s="41">
        <v>7.5801999999999996</v>
      </c>
      <c r="X24" s="25">
        <v>1356</v>
      </c>
      <c r="Y24" s="26">
        <v>100</v>
      </c>
    </row>
    <row r="25" spans="1:25" s="24" customFormat="1" ht="15" customHeight="1" x14ac:dyDescent="0.2">
      <c r="A25" s="22" t="s">
        <v>19</v>
      </c>
      <c r="B25" s="65" t="s">
        <v>37</v>
      </c>
      <c r="C25" s="66">
        <v>785</v>
      </c>
      <c r="D25" s="72">
        <v>38</v>
      </c>
      <c r="E25" s="69">
        <v>4.8407999999999998</v>
      </c>
      <c r="F25" s="72">
        <v>747</v>
      </c>
      <c r="G25" s="70">
        <v>95.159199999999998</v>
      </c>
      <c r="H25" s="72">
        <v>2</v>
      </c>
      <c r="I25" s="73">
        <v>0.26769999999999999</v>
      </c>
      <c r="J25" s="74">
        <v>2</v>
      </c>
      <c r="K25" s="73">
        <v>0.26769999999999999</v>
      </c>
      <c r="L25" s="74">
        <v>21</v>
      </c>
      <c r="M25" s="73">
        <v>2.8111999999999999</v>
      </c>
      <c r="N25" s="74">
        <v>221</v>
      </c>
      <c r="O25" s="73">
        <v>29.585000000000001</v>
      </c>
      <c r="P25" s="75">
        <v>483</v>
      </c>
      <c r="Q25" s="73">
        <v>64.658600000000007</v>
      </c>
      <c r="R25" s="74">
        <v>0</v>
      </c>
      <c r="S25" s="73">
        <v>0</v>
      </c>
      <c r="T25" s="77">
        <v>18</v>
      </c>
      <c r="U25" s="69">
        <v>2.4096000000000002</v>
      </c>
      <c r="V25" s="72">
        <v>10</v>
      </c>
      <c r="W25" s="69">
        <v>1.2739</v>
      </c>
      <c r="X25" s="80">
        <v>1407</v>
      </c>
      <c r="Y25" s="81">
        <v>100</v>
      </c>
    </row>
    <row r="26" spans="1:25" s="24" customFormat="1" ht="15" customHeight="1" x14ac:dyDescent="0.2">
      <c r="A26" s="22" t="s">
        <v>19</v>
      </c>
      <c r="B26" s="64" t="s">
        <v>38</v>
      </c>
      <c r="C26" s="39">
        <v>2671</v>
      </c>
      <c r="D26" s="40">
        <v>997</v>
      </c>
      <c r="E26" s="41">
        <v>37.326799999999999</v>
      </c>
      <c r="F26" s="40">
        <v>1674</v>
      </c>
      <c r="G26" s="46">
        <v>62.673200000000001</v>
      </c>
      <c r="H26" s="40">
        <v>12</v>
      </c>
      <c r="I26" s="42">
        <v>0.71679999999999999</v>
      </c>
      <c r="J26" s="43">
        <v>3</v>
      </c>
      <c r="K26" s="42">
        <v>0.1792</v>
      </c>
      <c r="L26" s="43">
        <v>31</v>
      </c>
      <c r="M26" s="42">
        <v>1.8519000000000001</v>
      </c>
      <c r="N26" s="44">
        <v>1184</v>
      </c>
      <c r="O26" s="42">
        <v>70.728800000000007</v>
      </c>
      <c r="P26" s="44">
        <v>423</v>
      </c>
      <c r="Q26" s="42">
        <v>25.268799999999999</v>
      </c>
      <c r="R26" s="43">
        <v>0</v>
      </c>
      <c r="S26" s="42">
        <v>0</v>
      </c>
      <c r="T26" s="48">
        <v>21</v>
      </c>
      <c r="U26" s="41">
        <v>1.2544999999999999</v>
      </c>
      <c r="V26" s="40">
        <v>16</v>
      </c>
      <c r="W26" s="41">
        <v>0.59899999999999998</v>
      </c>
      <c r="X26" s="25">
        <v>1367</v>
      </c>
      <c r="Y26" s="26">
        <v>99.927000000000007</v>
      </c>
    </row>
    <row r="27" spans="1:25" s="24" customFormat="1" ht="15" customHeight="1" x14ac:dyDescent="0.2">
      <c r="A27" s="22" t="s">
        <v>19</v>
      </c>
      <c r="B27" s="65" t="s">
        <v>39</v>
      </c>
      <c r="C27" s="66">
        <v>346</v>
      </c>
      <c r="D27" s="71">
        <v>46</v>
      </c>
      <c r="E27" s="69">
        <v>13.2948</v>
      </c>
      <c r="F27" s="72">
        <v>300</v>
      </c>
      <c r="G27" s="70">
        <v>86.705200000000005</v>
      </c>
      <c r="H27" s="71">
        <v>1</v>
      </c>
      <c r="I27" s="73">
        <v>0.33329999999999999</v>
      </c>
      <c r="J27" s="74">
        <v>2</v>
      </c>
      <c r="K27" s="73">
        <v>0.66669999999999996</v>
      </c>
      <c r="L27" s="74">
        <v>2</v>
      </c>
      <c r="M27" s="73">
        <v>0.66669999999999996</v>
      </c>
      <c r="N27" s="74">
        <v>26</v>
      </c>
      <c r="O27" s="73">
        <v>8.6667000000000005</v>
      </c>
      <c r="P27" s="75">
        <v>262</v>
      </c>
      <c r="Q27" s="73">
        <v>87.333299999999994</v>
      </c>
      <c r="R27" s="74">
        <v>0</v>
      </c>
      <c r="S27" s="73">
        <v>0</v>
      </c>
      <c r="T27" s="77">
        <v>7</v>
      </c>
      <c r="U27" s="69">
        <v>2.3332999999999999</v>
      </c>
      <c r="V27" s="71">
        <v>19</v>
      </c>
      <c r="W27" s="69">
        <v>5.4912999999999998</v>
      </c>
      <c r="X27" s="80">
        <v>589</v>
      </c>
      <c r="Y27" s="81">
        <v>100</v>
      </c>
    </row>
    <row r="28" spans="1:25" s="24" customFormat="1" ht="15" customHeight="1" x14ac:dyDescent="0.2">
      <c r="A28" s="22" t="s">
        <v>19</v>
      </c>
      <c r="B28" s="64" t="s">
        <v>40</v>
      </c>
      <c r="C28" s="49">
        <v>1495</v>
      </c>
      <c r="D28" s="40">
        <v>275</v>
      </c>
      <c r="E28" s="41">
        <v>18.394600000000001</v>
      </c>
      <c r="F28" s="47">
        <v>1220</v>
      </c>
      <c r="G28" s="46">
        <v>81.605400000000003</v>
      </c>
      <c r="H28" s="47">
        <v>2</v>
      </c>
      <c r="I28" s="42">
        <v>0.16389999999999999</v>
      </c>
      <c r="J28" s="44">
        <v>1</v>
      </c>
      <c r="K28" s="42">
        <v>8.2000000000000003E-2</v>
      </c>
      <c r="L28" s="44">
        <v>94</v>
      </c>
      <c r="M28" s="42">
        <v>7.7049000000000003</v>
      </c>
      <c r="N28" s="44">
        <v>836</v>
      </c>
      <c r="O28" s="42">
        <v>68.524600000000007</v>
      </c>
      <c r="P28" s="43">
        <v>238</v>
      </c>
      <c r="Q28" s="42">
        <v>19.508199999999999</v>
      </c>
      <c r="R28" s="44">
        <v>2</v>
      </c>
      <c r="S28" s="42">
        <v>0.16389999999999999</v>
      </c>
      <c r="T28" s="45">
        <v>47</v>
      </c>
      <c r="U28" s="41">
        <v>3.8525</v>
      </c>
      <c r="V28" s="40">
        <v>36</v>
      </c>
      <c r="W28" s="41">
        <v>2.4079999999999999</v>
      </c>
      <c r="X28" s="25">
        <v>1434</v>
      </c>
      <c r="Y28" s="26">
        <v>100</v>
      </c>
    </row>
    <row r="29" spans="1:25" s="24" customFormat="1" ht="15" customHeight="1" x14ac:dyDescent="0.2">
      <c r="A29" s="22" t="s">
        <v>19</v>
      </c>
      <c r="B29" s="65" t="s">
        <v>41</v>
      </c>
      <c r="C29" s="63">
        <v>1595</v>
      </c>
      <c r="D29" s="72">
        <v>170</v>
      </c>
      <c r="E29" s="69">
        <v>10.658300000000001</v>
      </c>
      <c r="F29" s="72">
        <v>1425</v>
      </c>
      <c r="G29" s="70">
        <v>89.341700000000003</v>
      </c>
      <c r="H29" s="72">
        <v>8</v>
      </c>
      <c r="I29" s="73">
        <v>0.56140000000000001</v>
      </c>
      <c r="J29" s="74">
        <v>11</v>
      </c>
      <c r="K29" s="73">
        <v>0.77190000000000003</v>
      </c>
      <c r="L29" s="75">
        <v>539</v>
      </c>
      <c r="M29" s="73">
        <v>37.824599999999997</v>
      </c>
      <c r="N29" s="74">
        <v>268</v>
      </c>
      <c r="O29" s="73">
        <v>18.806999999999999</v>
      </c>
      <c r="P29" s="75">
        <v>522</v>
      </c>
      <c r="Q29" s="73">
        <v>36.631599999999999</v>
      </c>
      <c r="R29" s="74">
        <v>1</v>
      </c>
      <c r="S29" s="73">
        <v>7.0199999999999999E-2</v>
      </c>
      <c r="T29" s="77">
        <v>76</v>
      </c>
      <c r="U29" s="69">
        <v>5.3333000000000004</v>
      </c>
      <c r="V29" s="72">
        <v>178</v>
      </c>
      <c r="W29" s="69">
        <v>11.1599</v>
      </c>
      <c r="X29" s="80">
        <v>1873</v>
      </c>
      <c r="Y29" s="81">
        <v>100</v>
      </c>
    </row>
    <row r="30" spans="1:25" s="24" customFormat="1" ht="15" customHeight="1" x14ac:dyDescent="0.2">
      <c r="A30" s="22" t="s">
        <v>19</v>
      </c>
      <c r="B30" s="64" t="s">
        <v>42</v>
      </c>
      <c r="C30" s="39">
        <v>2865</v>
      </c>
      <c r="D30" s="40">
        <v>142</v>
      </c>
      <c r="E30" s="41">
        <v>4.9564000000000004</v>
      </c>
      <c r="F30" s="47">
        <v>2723</v>
      </c>
      <c r="G30" s="46">
        <v>95.043599999999998</v>
      </c>
      <c r="H30" s="47">
        <v>40</v>
      </c>
      <c r="I30" s="42">
        <v>1.4690000000000001</v>
      </c>
      <c r="J30" s="43">
        <v>11</v>
      </c>
      <c r="K30" s="42">
        <v>0.40400000000000003</v>
      </c>
      <c r="L30" s="44">
        <v>158</v>
      </c>
      <c r="M30" s="42">
        <v>5.8023999999999996</v>
      </c>
      <c r="N30" s="44">
        <v>1089</v>
      </c>
      <c r="O30" s="42">
        <v>39.992699999999999</v>
      </c>
      <c r="P30" s="44">
        <v>1315</v>
      </c>
      <c r="Q30" s="42">
        <v>48.292299999999997</v>
      </c>
      <c r="R30" s="44">
        <v>4</v>
      </c>
      <c r="S30" s="42">
        <v>0.1469</v>
      </c>
      <c r="T30" s="45">
        <v>106</v>
      </c>
      <c r="U30" s="41">
        <v>3.8927999999999998</v>
      </c>
      <c r="V30" s="40">
        <v>91</v>
      </c>
      <c r="W30" s="41">
        <v>3.1762999999999999</v>
      </c>
      <c r="X30" s="25">
        <v>3616</v>
      </c>
      <c r="Y30" s="26">
        <v>99.971999999999994</v>
      </c>
    </row>
    <row r="31" spans="1:25" s="24" customFormat="1" ht="15" customHeight="1" x14ac:dyDescent="0.2">
      <c r="A31" s="22" t="s">
        <v>19</v>
      </c>
      <c r="B31" s="65" t="s">
        <v>43</v>
      </c>
      <c r="C31" s="66">
        <v>1397</v>
      </c>
      <c r="D31" s="72">
        <v>109</v>
      </c>
      <c r="E31" s="69">
        <v>7.8023999999999996</v>
      </c>
      <c r="F31" s="71">
        <v>1288</v>
      </c>
      <c r="G31" s="70">
        <v>92.197599999999994</v>
      </c>
      <c r="H31" s="72">
        <v>66</v>
      </c>
      <c r="I31" s="73">
        <v>5.1242000000000001</v>
      </c>
      <c r="J31" s="75">
        <v>12</v>
      </c>
      <c r="K31" s="73">
        <v>0.93169999999999997</v>
      </c>
      <c r="L31" s="74">
        <v>134</v>
      </c>
      <c r="M31" s="73">
        <v>10.403700000000001</v>
      </c>
      <c r="N31" s="75">
        <v>489</v>
      </c>
      <c r="O31" s="73">
        <v>37.965800000000002</v>
      </c>
      <c r="P31" s="74">
        <v>509</v>
      </c>
      <c r="Q31" s="73">
        <v>39.518599999999999</v>
      </c>
      <c r="R31" s="74">
        <v>0</v>
      </c>
      <c r="S31" s="73">
        <v>0</v>
      </c>
      <c r="T31" s="76">
        <v>78</v>
      </c>
      <c r="U31" s="69">
        <v>6.0559000000000003</v>
      </c>
      <c r="V31" s="72">
        <v>76</v>
      </c>
      <c r="W31" s="69">
        <v>5.4401999999999999</v>
      </c>
      <c r="X31" s="80">
        <v>2170</v>
      </c>
      <c r="Y31" s="81">
        <v>99.953999999999994</v>
      </c>
    </row>
    <row r="32" spans="1:25" s="24" customFormat="1" ht="15" customHeight="1" x14ac:dyDescent="0.2">
      <c r="A32" s="22" t="s">
        <v>19</v>
      </c>
      <c r="B32" s="64" t="s">
        <v>44</v>
      </c>
      <c r="C32" s="39">
        <v>859</v>
      </c>
      <c r="D32" s="47">
        <v>11</v>
      </c>
      <c r="E32" s="41">
        <v>1.2806</v>
      </c>
      <c r="F32" s="40">
        <v>848</v>
      </c>
      <c r="G32" s="46">
        <v>98.719399999999993</v>
      </c>
      <c r="H32" s="40">
        <v>4</v>
      </c>
      <c r="I32" s="42">
        <v>0.47170000000000001</v>
      </c>
      <c r="J32" s="44">
        <v>0</v>
      </c>
      <c r="K32" s="42">
        <v>0</v>
      </c>
      <c r="L32" s="44">
        <v>7</v>
      </c>
      <c r="M32" s="42">
        <v>0.82550000000000001</v>
      </c>
      <c r="N32" s="44">
        <v>609</v>
      </c>
      <c r="O32" s="42">
        <v>71.816000000000003</v>
      </c>
      <c r="P32" s="43">
        <v>221</v>
      </c>
      <c r="Q32" s="42">
        <v>26.061299999999999</v>
      </c>
      <c r="R32" s="43">
        <v>0</v>
      </c>
      <c r="S32" s="42">
        <v>0</v>
      </c>
      <c r="T32" s="48">
        <v>7</v>
      </c>
      <c r="U32" s="41">
        <v>0.82550000000000001</v>
      </c>
      <c r="V32" s="47">
        <v>2</v>
      </c>
      <c r="W32" s="41">
        <v>0.23280000000000001</v>
      </c>
      <c r="X32" s="25">
        <v>978</v>
      </c>
      <c r="Y32" s="26">
        <v>100</v>
      </c>
    </row>
    <row r="33" spans="1:25" s="24" customFormat="1" ht="15" customHeight="1" x14ac:dyDescent="0.2">
      <c r="A33" s="22" t="s">
        <v>19</v>
      </c>
      <c r="B33" s="65" t="s">
        <v>45</v>
      </c>
      <c r="C33" s="63">
        <v>1315</v>
      </c>
      <c r="D33" s="71">
        <v>104</v>
      </c>
      <c r="E33" s="69">
        <v>7.9086999999999996</v>
      </c>
      <c r="F33" s="71">
        <v>1211</v>
      </c>
      <c r="G33" s="70">
        <v>92.091300000000004</v>
      </c>
      <c r="H33" s="71">
        <v>0</v>
      </c>
      <c r="I33" s="73">
        <v>0</v>
      </c>
      <c r="J33" s="74">
        <v>6</v>
      </c>
      <c r="K33" s="73">
        <v>0.4955</v>
      </c>
      <c r="L33" s="75">
        <v>48</v>
      </c>
      <c r="M33" s="73">
        <v>3.9636999999999998</v>
      </c>
      <c r="N33" s="74">
        <v>558</v>
      </c>
      <c r="O33" s="73">
        <v>46.077599999999997</v>
      </c>
      <c r="P33" s="74">
        <v>558</v>
      </c>
      <c r="Q33" s="73">
        <v>46.077599999999997</v>
      </c>
      <c r="R33" s="75">
        <v>0</v>
      </c>
      <c r="S33" s="73">
        <v>0</v>
      </c>
      <c r="T33" s="77">
        <v>41</v>
      </c>
      <c r="U33" s="69">
        <v>3.3856000000000002</v>
      </c>
      <c r="V33" s="71">
        <v>12</v>
      </c>
      <c r="W33" s="69">
        <v>0.91249999999999998</v>
      </c>
      <c r="X33" s="80">
        <v>2372</v>
      </c>
      <c r="Y33" s="81">
        <v>100</v>
      </c>
    </row>
    <row r="34" spans="1:25" s="24" customFormat="1" ht="15" customHeight="1" x14ac:dyDescent="0.2">
      <c r="A34" s="22" t="s">
        <v>19</v>
      </c>
      <c r="B34" s="64" t="s">
        <v>46</v>
      </c>
      <c r="C34" s="49">
        <v>134</v>
      </c>
      <c r="D34" s="47">
        <v>6</v>
      </c>
      <c r="E34" s="41">
        <v>4.4775999999999998</v>
      </c>
      <c r="F34" s="47">
        <v>128</v>
      </c>
      <c r="G34" s="46">
        <v>95.522400000000005</v>
      </c>
      <c r="H34" s="40">
        <v>44</v>
      </c>
      <c r="I34" s="42">
        <v>34.375</v>
      </c>
      <c r="J34" s="44">
        <v>0</v>
      </c>
      <c r="K34" s="42">
        <v>0</v>
      </c>
      <c r="L34" s="43">
        <v>3</v>
      </c>
      <c r="M34" s="42">
        <v>2.3437999999999999</v>
      </c>
      <c r="N34" s="44">
        <v>2</v>
      </c>
      <c r="O34" s="42">
        <v>1.5625</v>
      </c>
      <c r="P34" s="43">
        <v>78</v>
      </c>
      <c r="Q34" s="42">
        <v>60.9375</v>
      </c>
      <c r="R34" s="43">
        <v>0</v>
      </c>
      <c r="S34" s="42">
        <v>0</v>
      </c>
      <c r="T34" s="45">
        <v>1</v>
      </c>
      <c r="U34" s="41">
        <v>0.78129999999999999</v>
      </c>
      <c r="V34" s="47">
        <v>11</v>
      </c>
      <c r="W34" s="41">
        <v>8.2089999999999996</v>
      </c>
      <c r="X34" s="25">
        <v>825</v>
      </c>
      <c r="Y34" s="26">
        <v>100</v>
      </c>
    </row>
    <row r="35" spans="1:25" s="24" customFormat="1" ht="15" customHeight="1" x14ac:dyDescent="0.2">
      <c r="A35" s="22" t="s">
        <v>19</v>
      </c>
      <c r="B35" s="65" t="s">
        <v>47</v>
      </c>
      <c r="C35" s="66">
        <v>500</v>
      </c>
      <c r="D35" s="71">
        <v>28</v>
      </c>
      <c r="E35" s="69">
        <v>5.6</v>
      </c>
      <c r="F35" s="71">
        <v>472</v>
      </c>
      <c r="G35" s="70">
        <v>94.4</v>
      </c>
      <c r="H35" s="71">
        <v>16</v>
      </c>
      <c r="I35" s="73">
        <v>3.3898000000000001</v>
      </c>
      <c r="J35" s="74">
        <v>1</v>
      </c>
      <c r="K35" s="73">
        <v>0.21190000000000001</v>
      </c>
      <c r="L35" s="75">
        <v>87</v>
      </c>
      <c r="M35" s="73">
        <v>18.432200000000002</v>
      </c>
      <c r="N35" s="74">
        <v>136</v>
      </c>
      <c r="O35" s="73">
        <v>28.813600000000001</v>
      </c>
      <c r="P35" s="75">
        <v>205</v>
      </c>
      <c r="Q35" s="73">
        <v>43.432200000000002</v>
      </c>
      <c r="R35" s="74">
        <v>0</v>
      </c>
      <c r="S35" s="73">
        <v>0</v>
      </c>
      <c r="T35" s="77">
        <v>27</v>
      </c>
      <c r="U35" s="69">
        <v>5.7202999999999999</v>
      </c>
      <c r="V35" s="71">
        <v>3</v>
      </c>
      <c r="W35" s="69">
        <v>0.6</v>
      </c>
      <c r="X35" s="80">
        <v>1064</v>
      </c>
      <c r="Y35" s="81">
        <v>100</v>
      </c>
    </row>
    <row r="36" spans="1:25" s="24" customFormat="1" ht="15" customHeight="1" x14ac:dyDescent="0.2">
      <c r="A36" s="22" t="s">
        <v>19</v>
      </c>
      <c r="B36" s="64" t="s">
        <v>48</v>
      </c>
      <c r="C36" s="49">
        <v>985</v>
      </c>
      <c r="D36" s="47">
        <v>104</v>
      </c>
      <c r="E36" s="41">
        <v>10.558400000000001</v>
      </c>
      <c r="F36" s="40">
        <v>881</v>
      </c>
      <c r="G36" s="46">
        <v>89.441599999999994</v>
      </c>
      <c r="H36" s="47">
        <v>10</v>
      </c>
      <c r="I36" s="42">
        <v>1.1351</v>
      </c>
      <c r="J36" s="44">
        <v>7</v>
      </c>
      <c r="K36" s="42">
        <v>0.79459999999999997</v>
      </c>
      <c r="L36" s="44">
        <v>326</v>
      </c>
      <c r="M36" s="42">
        <v>37.003399999999999</v>
      </c>
      <c r="N36" s="43">
        <v>287</v>
      </c>
      <c r="O36" s="42">
        <v>32.576599999999999</v>
      </c>
      <c r="P36" s="43">
        <v>198</v>
      </c>
      <c r="Q36" s="42">
        <v>22.474499999999999</v>
      </c>
      <c r="R36" s="44">
        <v>3</v>
      </c>
      <c r="S36" s="42">
        <v>0.34050000000000002</v>
      </c>
      <c r="T36" s="48">
        <v>50</v>
      </c>
      <c r="U36" s="41">
        <v>5.6753999999999998</v>
      </c>
      <c r="V36" s="47">
        <v>189</v>
      </c>
      <c r="W36" s="41">
        <v>19.187799999999999</v>
      </c>
      <c r="X36" s="25">
        <v>658</v>
      </c>
      <c r="Y36" s="26">
        <v>100</v>
      </c>
    </row>
    <row r="37" spans="1:25" s="24" customFormat="1" ht="15" customHeight="1" x14ac:dyDescent="0.2">
      <c r="A37" s="22" t="s">
        <v>19</v>
      </c>
      <c r="B37" s="65" t="s">
        <v>49</v>
      </c>
      <c r="C37" s="63">
        <v>327</v>
      </c>
      <c r="D37" s="71">
        <v>67</v>
      </c>
      <c r="E37" s="69">
        <v>20.4893</v>
      </c>
      <c r="F37" s="72">
        <v>260</v>
      </c>
      <c r="G37" s="70">
        <v>79.5107</v>
      </c>
      <c r="H37" s="72">
        <v>0</v>
      </c>
      <c r="I37" s="73">
        <v>0</v>
      </c>
      <c r="J37" s="74">
        <v>3</v>
      </c>
      <c r="K37" s="73">
        <v>1.1537999999999999</v>
      </c>
      <c r="L37" s="74">
        <v>29</v>
      </c>
      <c r="M37" s="73">
        <v>11.1538</v>
      </c>
      <c r="N37" s="74">
        <v>12</v>
      </c>
      <c r="O37" s="73">
        <v>4.6154000000000002</v>
      </c>
      <c r="P37" s="74">
        <v>211</v>
      </c>
      <c r="Q37" s="73">
        <v>81.153800000000004</v>
      </c>
      <c r="R37" s="75">
        <v>0</v>
      </c>
      <c r="S37" s="73">
        <v>0</v>
      </c>
      <c r="T37" s="77">
        <v>5</v>
      </c>
      <c r="U37" s="69">
        <v>1.9231</v>
      </c>
      <c r="V37" s="71">
        <v>8</v>
      </c>
      <c r="W37" s="69">
        <v>2.4464999999999999</v>
      </c>
      <c r="X37" s="80">
        <v>483</v>
      </c>
      <c r="Y37" s="81">
        <v>100</v>
      </c>
    </row>
    <row r="38" spans="1:25" s="24" customFormat="1" ht="15" customHeight="1" x14ac:dyDescent="0.2">
      <c r="A38" s="22" t="s">
        <v>19</v>
      </c>
      <c r="B38" s="64" t="s">
        <v>50</v>
      </c>
      <c r="C38" s="39">
        <v>2391</v>
      </c>
      <c r="D38" s="47">
        <v>141</v>
      </c>
      <c r="E38" s="41">
        <v>5.8971</v>
      </c>
      <c r="F38" s="40">
        <v>2250</v>
      </c>
      <c r="G38" s="46">
        <v>94.102900000000005</v>
      </c>
      <c r="H38" s="40">
        <v>4</v>
      </c>
      <c r="I38" s="42">
        <v>0.17780000000000001</v>
      </c>
      <c r="J38" s="44">
        <v>14</v>
      </c>
      <c r="K38" s="42">
        <v>0.62219999999999998</v>
      </c>
      <c r="L38" s="44">
        <v>651</v>
      </c>
      <c r="M38" s="42">
        <v>28.933299999999999</v>
      </c>
      <c r="N38" s="44">
        <v>1002</v>
      </c>
      <c r="O38" s="42">
        <v>44.533299999999997</v>
      </c>
      <c r="P38" s="44">
        <v>535</v>
      </c>
      <c r="Q38" s="42">
        <v>23.777799999999999</v>
      </c>
      <c r="R38" s="44">
        <v>5</v>
      </c>
      <c r="S38" s="42">
        <v>0.22220000000000001</v>
      </c>
      <c r="T38" s="45">
        <v>39</v>
      </c>
      <c r="U38" s="41">
        <v>1.7333000000000001</v>
      </c>
      <c r="V38" s="47">
        <v>18</v>
      </c>
      <c r="W38" s="41">
        <v>0.75280000000000002</v>
      </c>
      <c r="X38" s="25">
        <v>2577</v>
      </c>
      <c r="Y38" s="26">
        <v>99.921999999999997</v>
      </c>
    </row>
    <row r="39" spans="1:25" s="24" customFormat="1" ht="15" customHeight="1" x14ac:dyDescent="0.2">
      <c r="A39" s="22" t="s">
        <v>19</v>
      </c>
      <c r="B39" s="65" t="s">
        <v>51</v>
      </c>
      <c r="C39" s="63">
        <v>526</v>
      </c>
      <c r="D39" s="72">
        <v>17</v>
      </c>
      <c r="E39" s="69">
        <v>3.2319</v>
      </c>
      <c r="F39" s="72">
        <v>509</v>
      </c>
      <c r="G39" s="70">
        <v>96.768100000000004</v>
      </c>
      <c r="H39" s="71">
        <v>58</v>
      </c>
      <c r="I39" s="73">
        <v>11.3949</v>
      </c>
      <c r="J39" s="74">
        <v>0</v>
      </c>
      <c r="K39" s="73">
        <v>0</v>
      </c>
      <c r="L39" s="75">
        <v>357</v>
      </c>
      <c r="M39" s="73">
        <v>70.137500000000003</v>
      </c>
      <c r="N39" s="74">
        <v>15</v>
      </c>
      <c r="O39" s="73">
        <v>2.9470000000000001</v>
      </c>
      <c r="P39" s="75">
        <v>74</v>
      </c>
      <c r="Q39" s="73">
        <v>14.5383</v>
      </c>
      <c r="R39" s="74">
        <v>0</v>
      </c>
      <c r="S39" s="73">
        <v>0</v>
      </c>
      <c r="T39" s="77">
        <v>5</v>
      </c>
      <c r="U39" s="69">
        <v>0.98229999999999995</v>
      </c>
      <c r="V39" s="72">
        <v>117</v>
      </c>
      <c r="W39" s="69">
        <v>22.243300000000001</v>
      </c>
      <c r="X39" s="80">
        <v>880</v>
      </c>
      <c r="Y39" s="81">
        <v>100</v>
      </c>
    </row>
    <row r="40" spans="1:25" s="24" customFormat="1" ht="15" customHeight="1" x14ac:dyDescent="0.2">
      <c r="A40" s="22" t="s">
        <v>19</v>
      </c>
      <c r="B40" s="64" t="s">
        <v>52</v>
      </c>
      <c r="C40" s="49">
        <v>3917</v>
      </c>
      <c r="D40" s="47">
        <v>345</v>
      </c>
      <c r="E40" s="41">
        <v>8.8078000000000003</v>
      </c>
      <c r="F40" s="40">
        <v>3572</v>
      </c>
      <c r="G40" s="46">
        <v>91.1922</v>
      </c>
      <c r="H40" s="40">
        <v>18</v>
      </c>
      <c r="I40" s="42">
        <v>0.50390000000000001</v>
      </c>
      <c r="J40" s="44">
        <v>19</v>
      </c>
      <c r="K40" s="42">
        <v>0.53190000000000004</v>
      </c>
      <c r="L40" s="44">
        <v>771</v>
      </c>
      <c r="M40" s="42">
        <v>21.584499999999998</v>
      </c>
      <c r="N40" s="43">
        <v>1396</v>
      </c>
      <c r="O40" s="42">
        <v>39.081699999999998</v>
      </c>
      <c r="P40" s="43">
        <v>1290</v>
      </c>
      <c r="Q40" s="42">
        <v>36.114199999999997</v>
      </c>
      <c r="R40" s="44">
        <v>0</v>
      </c>
      <c r="S40" s="42">
        <v>0</v>
      </c>
      <c r="T40" s="45">
        <v>78</v>
      </c>
      <c r="U40" s="41">
        <v>2.1837</v>
      </c>
      <c r="V40" s="47">
        <v>158</v>
      </c>
      <c r="W40" s="41">
        <v>4.0336999999999996</v>
      </c>
      <c r="X40" s="25">
        <v>4916</v>
      </c>
      <c r="Y40" s="26">
        <v>99.897999999999996</v>
      </c>
    </row>
    <row r="41" spans="1:25" s="24" customFormat="1" ht="15" customHeight="1" x14ac:dyDescent="0.2">
      <c r="A41" s="22" t="s">
        <v>19</v>
      </c>
      <c r="B41" s="65" t="s">
        <v>53</v>
      </c>
      <c r="C41" s="63">
        <v>3454</v>
      </c>
      <c r="D41" s="72">
        <v>310</v>
      </c>
      <c r="E41" s="69">
        <v>8.9750999999999994</v>
      </c>
      <c r="F41" s="71">
        <v>3144</v>
      </c>
      <c r="G41" s="70">
        <v>91.024900000000002</v>
      </c>
      <c r="H41" s="71">
        <v>68</v>
      </c>
      <c r="I41" s="73">
        <v>2.1627999999999998</v>
      </c>
      <c r="J41" s="74">
        <v>3</v>
      </c>
      <c r="K41" s="73">
        <v>9.5399999999999999E-2</v>
      </c>
      <c r="L41" s="74">
        <v>278</v>
      </c>
      <c r="M41" s="73">
        <v>8.8422000000000001</v>
      </c>
      <c r="N41" s="74">
        <v>1725</v>
      </c>
      <c r="O41" s="73">
        <v>54.866399999999999</v>
      </c>
      <c r="P41" s="75">
        <v>916</v>
      </c>
      <c r="Q41" s="73">
        <v>29.134899999999998</v>
      </c>
      <c r="R41" s="75">
        <v>4</v>
      </c>
      <c r="S41" s="73">
        <v>0.12720000000000001</v>
      </c>
      <c r="T41" s="76">
        <v>150</v>
      </c>
      <c r="U41" s="69">
        <v>4.7709999999999999</v>
      </c>
      <c r="V41" s="72">
        <v>143</v>
      </c>
      <c r="W41" s="69">
        <v>4.1401000000000003</v>
      </c>
      <c r="X41" s="80">
        <v>2618</v>
      </c>
      <c r="Y41" s="81">
        <v>100</v>
      </c>
    </row>
    <row r="42" spans="1:25" s="24" customFormat="1" ht="15" customHeight="1" x14ac:dyDescent="0.2">
      <c r="A42" s="22" t="s">
        <v>19</v>
      </c>
      <c r="B42" s="64" t="s">
        <v>54</v>
      </c>
      <c r="C42" s="49">
        <v>80</v>
      </c>
      <c r="D42" s="47">
        <v>6</v>
      </c>
      <c r="E42" s="41">
        <v>7.5</v>
      </c>
      <c r="F42" s="40">
        <v>74</v>
      </c>
      <c r="G42" s="46">
        <v>92.5</v>
      </c>
      <c r="H42" s="40">
        <v>20</v>
      </c>
      <c r="I42" s="42">
        <v>27.027000000000001</v>
      </c>
      <c r="J42" s="44">
        <v>0</v>
      </c>
      <c r="K42" s="42">
        <v>0</v>
      </c>
      <c r="L42" s="44">
        <v>3</v>
      </c>
      <c r="M42" s="42">
        <v>4.0541</v>
      </c>
      <c r="N42" s="43">
        <v>6</v>
      </c>
      <c r="O42" s="42">
        <v>8.1081000000000003</v>
      </c>
      <c r="P42" s="43">
        <v>45</v>
      </c>
      <c r="Q42" s="42">
        <v>60.8108</v>
      </c>
      <c r="R42" s="43">
        <v>0</v>
      </c>
      <c r="S42" s="42">
        <v>0</v>
      </c>
      <c r="T42" s="45">
        <v>0</v>
      </c>
      <c r="U42" s="41">
        <v>0</v>
      </c>
      <c r="V42" s="47">
        <v>3</v>
      </c>
      <c r="W42" s="41">
        <v>3.75</v>
      </c>
      <c r="X42" s="25">
        <v>481</v>
      </c>
      <c r="Y42" s="26">
        <v>100</v>
      </c>
    </row>
    <row r="43" spans="1:25" s="24" customFormat="1" ht="15" customHeight="1" x14ac:dyDescent="0.2">
      <c r="A43" s="22" t="s">
        <v>19</v>
      </c>
      <c r="B43" s="65" t="s">
        <v>55</v>
      </c>
      <c r="C43" s="63">
        <v>4499</v>
      </c>
      <c r="D43" s="71">
        <v>361</v>
      </c>
      <c r="E43" s="69">
        <v>8.0239999999999991</v>
      </c>
      <c r="F43" s="71">
        <v>4138</v>
      </c>
      <c r="G43" s="70">
        <v>91.975999999999999</v>
      </c>
      <c r="H43" s="72">
        <v>6</v>
      </c>
      <c r="I43" s="73">
        <v>0.14499999999999999</v>
      </c>
      <c r="J43" s="74">
        <v>11</v>
      </c>
      <c r="K43" s="73">
        <v>0.26579999999999998</v>
      </c>
      <c r="L43" s="75">
        <v>192</v>
      </c>
      <c r="M43" s="73">
        <v>4.6398999999999999</v>
      </c>
      <c r="N43" s="74">
        <v>1763</v>
      </c>
      <c r="O43" s="73">
        <v>42.6051</v>
      </c>
      <c r="P43" s="74">
        <v>1885</v>
      </c>
      <c r="Q43" s="73">
        <v>45.553400000000003</v>
      </c>
      <c r="R43" s="74">
        <v>1</v>
      </c>
      <c r="S43" s="73">
        <v>2.4199999999999999E-2</v>
      </c>
      <c r="T43" s="76">
        <v>280</v>
      </c>
      <c r="U43" s="69">
        <v>6.7666000000000004</v>
      </c>
      <c r="V43" s="71">
        <v>90</v>
      </c>
      <c r="W43" s="69">
        <v>2.0004</v>
      </c>
      <c r="X43" s="80">
        <v>3631</v>
      </c>
      <c r="Y43" s="81">
        <v>100</v>
      </c>
    </row>
    <row r="44" spans="1:25" s="24" customFormat="1" ht="15" customHeight="1" x14ac:dyDescent="0.2">
      <c r="A44" s="22" t="s">
        <v>19</v>
      </c>
      <c r="B44" s="64" t="s">
        <v>56</v>
      </c>
      <c r="C44" s="39">
        <v>1333</v>
      </c>
      <c r="D44" s="47">
        <v>42</v>
      </c>
      <c r="E44" s="41">
        <v>3.1507999999999998</v>
      </c>
      <c r="F44" s="47">
        <v>1291</v>
      </c>
      <c r="G44" s="46">
        <v>96.849199999999996</v>
      </c>
      <c r="H44" s="40">
        <v>178</v>
      </c>
      <c r="I44" s="42">
        <v>13.787800000000001</v>
      </c>
      <c r="J44" s="43">
        <v>4</v>
      </c>
      <c r="K44" s="42">
        <v>0.30980000000000002</v>
      </c>
      <c r="L44" s="44">
        <v>147</v>
      </c>
      <c r="M44" s="42">
        <v>11.3865</v>
      </c>
      <c r="N44" s="44">
        <v>371</v>
      </c>
      <c r="O44" s="42">
        <v>28.737400000000001</v>
      </c>
      <c r="P44" s="44">
        <v>508</v>
      </c>
      <c r="Q44" s="42">
        <v>39.349299999999999</v>
      </c>
      <c r="R44" s="43">
        <v>0</v>
      </c>
      <c r="S44" s="42">
        <v>0</v>
      </c>
      <c r="T44" s="48">
        <v>83</v>
      </c>
      <c r="U44" s="41">
        <v>6.4291</v>
      </c>
      <c r="V44" s="47">
        <v>92</v>
      </c>
      <c r="W44" s="41">
        <v>6.9016999999999999</v>
      </c>
      <c r="X44" s="25">
        <v>1815</v>
      </c>
      <c r="Y44" s="26">
        <v>100</v>
      </c>
    </row>
    <row r="45" spans="1:25" s="24" customFormat="1" ht="15" customHeight="1" x14ac:dyDescent="0.2">
      <c r="A45" s="22" t="s">
        <v>19</v>
      </c>
      <c r="B45" s="65" t="s">
        <v>57</v>
      </c>
      <c r="C45" s="63">
        <v>769</v>
      </c>
      <c r="D45" s="72">
        <v>62</v>
      </c>
      <c r="E45" s="69">
        <v>8.0624000000000002</v>
      </c>
      <c r="F45" s="71">
        <v>707</v>
      </c>
      <c r="G45" s="70">
        <v>91.937600000000003</v>
      </c>
      <c r="H45" s="71">
        <v>28</v>
      </c>
      <c r="I45" s="73">
        <v>3.9603999999999999</v>
      </c>
      <c r="J45" s="74">
        <v>4</v>
      </c>
      <c r="K45" s="73">
        <v>0.56579999999999997</v>
      </c>
      <c r="L45" s="75">
        <v>162</v>
      </c>
      <c r="M45" s="73">
        <v>22.913699999999999</v>
      </c>
      <c r="N45" s="74">
        <v>48</v>
      </c>
      <c r="O45" s="73">
        <v>6.7892999999999999</v>
      </c>
      <c r="P45" s="75">
        <v>411</v>
      </c>
      <c r="Q45" s="73">
        <v>58.133000000000003</v>
      </c>
      <c r="R45" s="74">
        <v>2</v>
      </c>
      <c r="S45" s="73">
        <v>0.28289999999999998</v>
      </c>
      <c r="T45" s="76">
        <v>52</v>
      </c>
      <c r="U45" s="69">
        <v>7.3550000000000004</v>
      </c>
      <c r="V45" s="72">
        <v>74</v>
      </c>
      <c r="W45" s="69">
        <v>9.6228999999999996</v>
      </c>
      <c r="X45" s="80">
        <v>1283</v>
      </c>
      <c r="Y45" s="81">
        <v>100</v>
      </c>
    </row>
    <row r="46" spans="1:25" s="24" customFormat="1" ht="15" customHeight="1" x14ac:dyDescent="0.2">
      <c r="A46" s="22" t="s">
        <v>19</v>
      </c>
      <c r="B46" s="64" t="s">
        <v>58</v>
      </c>
      <c r="C46" s="39">
        <v>3975</v>
      </c>
      <c r="D46" s="40">
        <v>154</v>
      </c>
      <c r="E46" s="41">
        <v>3.8742000000000001</v>
      </c>
      <c r="F46" s="40">
        <v>3821</v>
      </c>
      <c r="G46" s="46">
        <v>96.125799999999998</v>
      </c>
      <c r="H46" s="40">
        <v>6</v>
      </c>
      <c r="I46" s="42">
        <v>0.157</v>
      </c>
      <c r="J46" s="44">
        <v>15</v>
      </c>
      <c r="K46" s="42">
        <v>0.3926</v>
      </c>
      <c r="L46" s="44">
        <v>617</v>
      </c>
      <c r="M46" s="42">
        <v>16.147600000000001</v>
      </c>
      <c r="N46" s="44">
        <v>1592</v>
      </c>
      <c r="O46" s="42">
        <v>41.664499999999997</v>
      </c>
      <c r="P46" s="43">
        <v>1431</v>
      </c>
      <c r="Q46" s="42">
        <v>37.450899999999997</v>
      </c>
      <c r="R46" s="43">
        <v>2</v>
      </c>
      <c r="S46" s="42">
        <v>5.2299999999999999E-2</v>
      </c>
      <c r="T46" s="48">
        <v>158</v>
      </c>
      <c r="U46" s="41">
        <v>4.1349999999999998</v>
      </c>
      <c r="V46" s="40">
        <v>140</v>
      </c>
      <c r="W46" s="41">
        <v>3.5219999999999998</v>
      </c>
      <c r="X46" s="25">
        <v>3027</v>
      </c>
      <c r="Y46" s="26">
        <v>100</v>
      </c>
    </row>
    <row r="47" spans="1:25" s="24" customFormat="1" ht="15" customHeight="1" x14ac:dyDescent="0.2">
      <c r="A47" s="22" t="s">
        <v>19</v>
      </c>
      <c r="B47" s="65" t="s">
        <v>59</v>
      </c>
      <c r="C47" s="66">
        <v>238</v>
      </c>
      <c r="D47" s="71">
        <v>12</v>
      </c>
      <c r="E47" s="69">
        <v>5.0419999999999998</v>
      </c>
      <c r="F47" s="72">
        <v>226</v>
      </c>
      <c r="G47" s="70">
        <v>94.957999999999998</v>
      </c>
      <c r="H47" s="72">
        <v>5</v>
      </c>
      <c r="I47" s="73">
        <v>2.2124000000000001</v>
      </c>
      <c r="J47" s="75">
        <v>1</v>
      </c>
      <c r="K47" s="73">
        <v>0.4425</v>
      </c>
      <c r="L47" s="75">
        <v>85</v>
      </c>
      <c r="M47" s="73">
        <v>37.610599999999998</v>
      </c>
      <c r="N47" s="75">
        <v>31</v>
      </c>
      <c r="O47" s="73">
        <v>13.716799999999999</v>
      </c>
      <c r="P47" s="75">
        <v>87</v>
      </c>
      <c r="Q47" s="73">
        <v>38.495600000000003</v>
      </c>
      <c r="R47" s="74">
        <v>0</v>
      </c>
      <c r="S47" s="73">
        <v>0</v>
      </c>
      <c r="T47" s="76">
        <v>17</v>
      </c>
      <c r="U47" s="69">
        <v>7.5221</v>
      </c>
      <c r="V47" s="71">
        <v>30</v>
      </c>
      <c r="W47" s="69">
        <v>12.605</v>
      </c>
      <c r="X47" s="80">
        <v>308</v>
      </c>
      <c r="Y47" s="81">
        <v>100</v>
      </c>
    </row>
    <row r="48" spans="1:25" s="24" customFormat="1" ht="15" customHeight="1" x14ac:dyDescent="0.2">
      <c r="A48" s="22" t="s">
        <v>19</v>
      </c>
      <c r="B48" s="64" t="s">
        <v>60</v>
      </c>
      <c r="C48" s="39">
        <v>1995</v>
      </c>
      <c r="D48" s="47">
        <v>183</v>
      </c>
      <c r="E48" s="41">
        <v>9.1729000000000003</v>
      </c>
      <c r="F48" s="47">
        <v>1812</v>
      </c>
      <c r="G48" s="46">
        <v>90.827100000000002</v>
      </c>
      <c r="H48" s="47">
        <v>4</v>
      </c>
      <c r="I48" s="42">
        <v>0.2208</v>
      </c>
      <c r="J48" s="44">
        <v>1</v>
      </c>
      <c r="K48" s="42">
        <v>5.5199999999999999E-2</v>
      </c>
      <c r="L48" s="43">
        <v>62</v>
      </c>
      <c r="M48" s="42">
        <v>3.4216000000000002</v>
      </c>
      <c r="N48" s="44">
        <v>1063</v>
      </c>
      <c r="O48" s="42">
        <v>58.664499999999997</v>
      </c>
      <c r="P48" s="44">
        <v>605</v>
      </c>
      <c r="Q48" s="42">
        <v>33.388500000000001</v>
      </c>
      <c r="R48" s="43">
        <v>2</v>
      </c>
      <c r="S48" s="42">
        <v>0.1104</v>
      </c>
      <c r="T48" s="48">
        <v>75</v>
      </c>
      <c r="U48" s="41">
        <v>4.1391</v>
      </c>
      <c r="V48" s="47">
        <v>59</v>
      </c>
      <c r="W48" s="41">
        <v>2.9573999999999998</v>
      </c>
      <c r="X48" s="25">
        <v>1236</v>
      </c>
      <c r="Y48" s="26">
        <v>99.918999999999997</v>
      </c>
    </row>
    <row r="49" spans="1:25" s="24" customFormat="1" ht="15" customHeight="1" x14ac:dyDescent="0.2">
      <c r="A49" s="22" t="s">
        <v>19</v>
      </c>
      <c r="B49" s="65" t="s">
        <v>61</v>
      </c>
      <c r="C49" s="66">
        <v>124</v>
      </c>
      <c r="D49" s="71">
        <v>5</v>
      </c>
      <c r="E49" s="69">
        <v>4.0323000000000002</v>
      </c>
      <c r="F49" s="71">
        <v>119</v>
      </c>
      <c r="G49" s="70">
        <v>95.967699999999994</v>
      </c>
      <c r="H49" s="72">
        <v>44</v>
      </c>
      <c r="I49" s="73">
        <v>36.974800000000002</v>
      </c>
      <c r="J49" s="74">
        <v>0</v>
      </c>
      <c r="K49" s="73">
        <v>0</v>
      </c>
      <c r="L49" s="74">
        <v>7</v>
      </c>
      <c r="M49" s="73">
        <v>5.8823999999999996</v>
      </c>
      <c r="N49" s="74">
        <v>7</v>
      </c>
      <c r="O49" s="73">
        <v>5.8823999999999996</v>
      </c>
      <c r="P49" s="75">
        <v>53</v>
      </c>
      <c r="Q49" s="73">
        <v>44.537799999999997</v>
      </c>
      <c r="R49" s="75">
        <v>0</v>
      </c>
      <c r="S49" s="73">
        <v>0</v>
      </c>
      <c r="T49" s="76">
        <v>8</v>
      </c>
      <c r="U49" s="69">
        <v>6.7226999999999997</v>
      </c>
      <c r="V49" s="71">
        <v>5</v>
      </c>
      <c r="W49" s="69">
        <v>4.0323000000000002</v>
      </c>
      <c r="X49" s="80">
        <v>688</v>
      </c>
      <c r="Y49" s="81">
        <v>100</v>
      </c>
    </row>
    <row r="50" spans="1:25" s="24" customFormat="1" ht="15" customHeight="1" x14ac:dyDescent="0.2">
      <c r="A50" s="22" t="s">
        <v>19</v>
      </c>
      <c r="B50" s="64" t="s">
        <v>62</v>
      </c>
      <c r="C50" s="39">
        <v>2242</v>
      </c>
      <c r="D50" s="40">
        <v>213</v>
      </c>
      <c r="E50" s="41">
        <v>9.5004000000000008</v>
      </c>
      <c r="F50" s="40">
        <v>2029</v>
      </c>
      <c r="G50" s="46">
        <v>90.499600000000001</v>
      </c>
      <c r="H50" s="40">
        <v>1</v>
      </c>
      <c r="I50" s="42">
        <v>4.9299999999999997E-2</v>
      </c>
      <c r="J50" s="44">
        <v>5</v>
      </c>
      <c r="K50" s="42">
        <v>0.24640000000000001</v>
      </c>
      <c r="L50" s="43">
        <v>75</v>
      </c>
      <c r="M50" s="42">
        <v>3.6964000000000001</v>
      </c>
      <c r="N50" s="44">
        <v>1328</v>
      </c>
      <c r="O50" s="42">
        <v>65.450999999999993</v>
      </c>
      <c r="P50" s="44">
        <v>593</v>
      </c>
      <c r="Q50" s="42">
        <v>29.226199999999999</v>
      </c>
      <c r="R50" s="43">
        <v>1</v>
      </c>
      <c r="S50" s="42">
        <v>4.9299999999999997E-2</v>
      </c>
      <c r="T50" s="48">
        <v>26</v>
      </c>
      <c r="U50" s="41">
        <v>1.2814000000000001</v>
      </c>
      <c r="V50" s="40">
        <v>52</v>
      </c>
      <c r="W50" s="41">
        <v>2.3193999999999999</v>
      </c>
      <c r="X50" s="25">
        <v>1818</v>
      </c>
      <c r="Y50" s="26">
        <v>100</v>
      </c>
    </row>
    <row r="51" spans="1:25" s="24" customFormat="1" ht="15" customHeight="1" x14ac:dyDescent="0.2">
      <c r="A51" s="22" t="s">
        <v>19</v>
      </c>
      <c r="B51" s="65" t="s">
        <v>63</v>
      </c>
      <c r="C51" s="63">
        <v>8162</v>
      </c>
      <c r="D51" s="72">
        <v>2303</v>
      </c>
      <c r="E51" s="69">
        <v>28.216100000000001</v>
      </c>
      <c r="F51" s="72">
        <v>5859</v>
      </c>
      <c r="G51" s="70">
        <v>71.783900000000003</v>
      </c>
      <c r="H51" s="72">
        <v>17</v>
      </c>
      <c r="I51" s="73">
        <v>0.29020000000000001</v>
      </c>
      <c r="J51" s="75">
        <v>20</v>
      </c>
      <c r="K51" s="73">
        <v>0.34139999999999998</v>
      </c>
      <c r="L51" s="74">
        <v>2598</v>
      </c>
      <c r="M51" s="73">
        <v>44.341999999999999</v>
      </c>
      <c r="N51" s="74">
        <v>2124</v>
      </c>
      <c r="O51" s="73">
        <v>36.251899999999999</v>
      </c>
      <c r="P51" s="74">
        <v>994</v>
      </c>
      <c r="Q51" s="73">
        <v>16.965399999999999</v>
      </c>
      <c r="R51" s="75">
        <v>2</v>
      </c>
      <c r="S51" s="73">
        <v>3.4099999999999998E-2</v>
      </c>
      <c r="T51" s="76">
        <v>104</v>
      </c>
      <c r="U51" s="69">
        <v>1.7749999999999999</v>
      </c>
      <c r="V51" s="72">
        <v>702</v>
      </c>
      <c r="W51" s="69">
        <v>8.6007999999999996</v>
      </c>
      <c r="X51" s="80">
        <v>8616</v>
      </c>
      <c r="Y51" s="81">
        <v>100</v>
      </c>
    </row>
    <row r="52" spans="1:25" s="24" customFormat="1" ht="15" customHeight="1" x14ac:dyDescent="0.2">
      <c r="A52" s="22" t="s">
        <v>19</v>
      </c>
      <c r="B52" s="64" t="s">
        <v>64</v>
      </c>
      <c r="C52" s="39">
        <v>326</v>
      </c>
      <c r="D52" s="40">
        <v>11</v>
      </c>
      <c r="E52" s="41">
        <v>3.3742000000000001</v>
      </c>
      <c r="F52" s="40">
        <v>315</v>
      </c>
      <c r="G52" s="46">
        <v>96.625799999999998</v>
      </c>
      <c r="H52" s="47">
        <v>5</v>
      </c>
      <c r="I52" s="42">
        <v>1.5872999999999999</v>
      </c>
      <c r="J52" s="44">
        <v>0</v>
      </c>
      <c r="K52" s="42">
        <v>0</v>
      </c>
      <c r="L52" s="43">
        <v>91</v>
      </c>
      <c r="M52" s="42">
        <v>28.8889</v>
      </c>
      <c r="N52" s="43">
        <v>8</v>
      </c>
      <c r="O52" s="42">
        <v>2.5396999999999998</v>
      </c>
      <c r="P52" s="44">
        <v>204</v>
      </c>
      <c r="Q52" s="42">
        <v>64.761899999999997</v>
      </c>
      <c r="R52" s="43">
        <v>2</v>
      </c>
      <c r="S52" s="42">
        <v>0.63490000000000002</v>
      </c>
      <c r="T52" s="45">
        <v>5</v>
      </c>
      <c r="U52" s="41">
        <v>1.5872999999999999</v>
      </c>
      <c r="V52" s="40">
        <v>46</v>
      </c>
      <c r="W52" s="41">
        <v>14.1104</v>
      </c>
      <c r="X52" s="25">
        <v>1009</v>
      </c>
      <c r="Y52" s="26">
        <v>100</v>
      </c>
    </row>
    <row r="53" spans="1:25" s="24" customFormat="1" ht="15" customHeight="1" x14ac:dyDescent="0.2">
      <c r="A53" s="22" t="s">
        <v>19</v>
      </c>
      <c r="B53" s="65" t="s">
        <v>65</v>
      </c>
      <c r="C53" s="66">
        <v>134</v>
      </c>
      <c r="D53" s="71">
        <v>21</v>
      </c>
      <c r="E53" s="69">
        <v>15.6716</v>
      </c>
      <c r="F53" s="72">
        <v>113</v>
      </c>
      <c r="G53" s="70">
        <v>84.328400000000002</v>
      </c>
      <c r="H53" s="71">
        <v>5</v>
      </c>
      <c r="I53" s="73">
        <v>4.4248000000000003</v>
      </c>
      <c r="J53" s="74">
        <v>1</v>
      </c>
      <c r="K53" s="73">
        <v>0.88500000000000001</v>
      </c>
      <c r="L53" s="75">
        <v>0</v>
      </c>
      <c r="M53" s="73">
        <v>0</v>
      </c>
      <c r="N53" s="74">
        <v>4</v>
      </c>
      <c r="O53" s="73">
        <v>3.5398000000000001</v>
      </c>
      <c r="P53" s="75">
        <v>101</v>
      </c>
      <c r="Q53" s="73">
        <v>89.380499999999998</v>
      </c>
      <c r="R53" s="75">
        <v>0</v>
      </c>
      <c r="S53" s="73">
        <v>0</v>
      </c>
      <c r="T53" s="76">
        <v>2</v>
      </c>
      <c r="U53" s="69">
        <v>1.7699</v>
      </c>
      <c r="V53" s="71">
        <v>0</v>
      </c>
      <c r="W53" s="69">
        <v>0</v>
      </c>
      <c r="X53" s="80">
        <v>306</v>
      </c>
      <c r="Y53" s="81">
        <v>100</v>
      </c>
    </row>
    <row r="54" spans="1:25" s="24" customFormat="1" ht="15" customHeight="1" x14ac:dyDescent="0.2">
      <c r="A54" s="22" t="s">
        <v>19</v>
      </c>
      <c r="B54" s="64" t="s">
        <v>66</v>
      </c>
      <c r="C54" s="39">
        <v>2444</v>
      </c>
      <c r="D54" s="40">
        <v>225</v>
      </c>
      <c r="E54" s="41">
        <v>9.2062000000000008</v>
      </c>
      <c r="F54" s="47">
        <v>2219</v>
      </c>
      <c r="G54" s="46">
        <v>90.793800000000005</v>
      </c>
      <c r="H54" s="47">
        <v>6</v>
      </c>
      <c r="I54" s="42">
        <v>0.27039999999999997</v>
      </c>
      <c r="J54" s="44">
        <v>19</v>
      </c>
      <c r="K54" s="78">
        <v>0.85619999999999996</v>
      </c>
      <c r="L54" s="43">
        <v>191</v>
      </c>
      <c r="M54" s="78">
        <v>8.6074999999999999</v>
      </c>
      <c r="N54" s="44">
        <v>1253</v>
      </c>
      <c r="O54" s="42">
        <v>56.466900000000003</v>
      </c>
      <c r="P54" s="44">
        <v>646</v>
      </c>
      <c r="Q54" s="42">
        <v>29.112200000000001</v>
      </c>
      <c r="R54" s="44">
        <v>3</v>
      </c>
      <c r="S54" s="42">
        <v>0.13519999999999999</v>
      </c>
      <c r="T54" s="48">
        <v>101</v>
      </c>
      <c r="U54" s="41">
        <v>4.5515999999999996</v>
      </c>
      <c r="V54" s="40">
        <v>106</v>
      </c>
      <c r="W54" s="41">
        <v>4.3372000000000002</v>
      </c>
      <c r="X54" s="25">
        <v>1971</v>
      </c>
      <c r="Y54" s="26">
        <v>100</v>
      </c>
    </row>
    <row r="55" spans="1:25" s="24" customFormat="1" ht="15" customHeight="1" x14ac:dyDescent="0.2">
      <c r="A55" s="22" t="s">
        <v>19</v>
      </c>
      <c r="B55" s="65" t="s">
        <v>67</v>
      </c>
      <c r="C55" s="63">
        <v>1859</v>
      </c>
      <c r="D55" s="72">
        <v>251</v>
      </c>
      <c r="E55" s="69">
        <v>13.501899999999999</v>
      </c>
      <c r="F55" s="71">
        <v>1608</v>
      </c>
      <c r="G55" s="70">
        <v>86.498099999999994</v>
      </c>
      <c r="H55" s="72">
        <v>50</v>
      </c>
      <c r="I55" s="73">
        <v>3.1095000000000002</v>
      </c>
      <c r="J55" s="74">
        <v>15</v>
      </c>
      <c r="K55" s="73">
        <v>0.93279999999999996</v>
      </c>
      <c r="L55" s="75">
        <v>397</v>
      </c>
      <c r="M55" s="73">
        <v>24.6891</v>
      </c>
      <c r="N55" s="75">
        <v>210</v>
      </c>
      <c r="O55" s="73">
        <v>13.059699999999999</v>
      </c>
      <c r="P55" s="74">
        <v>776</v>
      </c>
      <c r="Q55" s="73">
        <v>48.258699999999997</v>
      </c>
      <c r="R55" s="74">
        <v>15</v>
      </c>
      <c r="S55" s="73">
        <v>0.93279999999999996</v>
      </c>
      <c r="T55" s="77">
        <v>145</v>
      </c>
      <c r="U55" s="69">
        <v>9.0174000000000003</v>
      </c>
      <c r="V55" s="72">
        <v>194</v>
      </c>
      <c r="W55" s="69">
        <v>10.435700000000001</v>
      </c>
      <c r="X55" s="80">
        <v>2305</v>
      </c>
      <c r="Y55" s="81">
        <v>100</v>
      </c>
    </row>
    <row r="56" spans="1:25" s="24" customFormat="1" ht="15" customHeight="1" x14ac:dyDescent="0.2">
      <c r="A56" s="22" t="s">
        <v>19</v>
      </c>
      <c r="B56" s="64" t="s">
        <v>68</v>
      </c>
      <c r="C56" s="39">
        <v>708</v>
      </c>
      <c r="D56" s="47">
        <v>52</v>
      </c>
      <c r="E56" s="41">
        <v>7.3445999999999998</v>
      </c>
      <c r="F56" s="47">
        <v>656</v>
      </c>
      <c r="G56" s="46">
        <v>92.6554</v>
      </c>
      <c r="H56" s="40">
        <v>0</v>
      </c>
      <c r="I56" s="42">
        <v>0</v>
      </c>
      <c r="J56" s="44">
        <v>0</v>
      </c>
      <c r="K56" s="42">
        <v>0</v>
      </c>
      <c r="L56" s="44">
        <v>9</v>
      </c>
      <c r="M56" s="42">
        <v>1.3720000000000001</v>
      </c>
      <c r="N56" s="43">
        <v>40</v>
      </c>
      <c r="O56" s="42">
        <v>6.0975999999999999</v>
      </c>
      <c r="P56" s="44">
        <v>596</v>
      </c>
      <c r="Q56" s="42">
        <v>90.853700000000003</v>
      </c>
      <c r="R56" s="43">
        <v>0</v>
      </c>
      <c r="S56" s="42">
        <v>0</v>
      </c>
      <c r="T56" s="45">
        <v>11</v>
      </c>
      <c r="U56" s="41">
        <v>1.6768000000000001</v>
      </c>
      <c r="V56" s="47">
        <v>1</v>
      </c>
      <c r="W56" s="41">
        <v>0.14119999999999999</v>
      </c>
      <c r="X56" s="25">
        <v>720</v>
      </c>
      <c r="Y56" s="26">
        <v>100</v>
      </c>
    </row>
    <row r="57" spans="1:25" s="24" customFormat="1" ht="15" customHeight="1" x14ac:dyDescent="0.2">
      <c r="A57" s="22" t="s">
        <v>19</v>
      </c>
      <c r="B57" s="65" t="s">
        <v>69</v>
      </c>
      <c r="C57" s="63">
        <v>1469</v>
      </c>
      <c r="D57" s="71">
        <v>51</v>
      </c>
      <c r="E57" s="69">
        <v>3.4716999999999998</v>
      </c>
      <c r="F57" s="71">
        <v>1418</v>
      </c>
      <c r="G57" s="70">
        <v>96.528300000000002</v>
      </c>
      <c r="H57" s="72">
        <v>33</v>
      </c>
      <c r="I57" s="73">
        <v>2.3271999999999999</v>
      </c>
      <c r="J57" s="75">
        <v>8</v>
      </c>
      <c r="K57" s="73">
        <v>0.56420000000000003</v>
      </c>
      <c r="L57" s="74">
        <v>157</v>
      </c>
      <c r="M57" s="73">
        <v>11.071899999999999</v>
      </c>
      <c r="N57" s="74">
        <v>613</v>
      </c>
      <c r="O57" s="73">
        <v>43.229900000000001</v>
      </c>
      <c r="P57" s="74">
        <v>517</v>
      </c>
      <c r="Q57" s="73">
        <v>36.459800000000001</v>
      </c>
      <c r="R57" s="74">
        <v>0</v>
      </c>
      <c r="S57" s="73">
        <v>0</v>
      </c>
      <c r="T57" s="77">
        <v>90</v>
      </c>
      <c r="U57" s="69">
        <v>6.3470000000000004</v>
      </c>
      <c r="V57" s="71">
        <v>52</v>
      </c>
      <c r="W57" s="69">
        <v>3.5398000000000001</v>
      </c>
      <c r="X57" s="80">
        <v>2232</v>
      </c>
      <c r="Y57" s="81">
        <v>100</v>
      </c>
    </row>
    <row r="58" spans="1:25" s="24" customFormat="1" ht="15" customHeight="1" thickBot="1" x14ac:dyDescent="0.25">
      <c r="A58" s="22" t="s">
        <v>19</v>
      </c>
      <c r="B58" s="67" t="s">
        <v>70</v>
      </c>
      <c r="C58" s="50">
        <v>85</v>
      </c>
      <c r="D58" s="51">
        <v>4</v>
      </c>
      <c r="E58" s="52">
        <v>4.7058999999999997</v>
      </c>
      <c r="F58" s="51">
        <v>81</v>
      </c>
      <c r="G58" s="57">
        <v>95.2941</v>
      </c>
      <c r="H58" s="53">
        <v>5</v>
      </c>
      <c r="I58" s="54">
        <v>6.1727999999999996</v>
      </c>
      <c r="J58" s="55">
        <v>2</v>
      </c>
      <c r="K58" s="54">
        <v>2.4691000000000001</v>
      </c>
      <c r="L58" s="56">
        <v>20</v>
      </c>
      <c r="M58" s="54">
        <v>24.691400000000002</v>
      </c>
      <c r="N58" s="55">
        <v>1</v>
      </c>
      <c r="O58" s="54">
        <v>1.2345999999999999</v>
      </c>
      <c r="P58" s="55">
        <v>52</v>
      </c>
      <c r="Q58" s="54">
        <v>64.197500000000005</v>
      </c>
      <c r="R58" s="55">
        <v>0</v>
      </c>
      <c r="S58" s="54">
        <v>0</v>
      </c>
      <c r="T58" s="79">
        <v>1</v>
      </c>
      <c r="U58" s="52">
        <v>1.2345999999999999</v>
      </c>
      <c r="V58" s="51">
        <v>2</v>
      </c>
      <c r="W58" s="52">
        <v>2.3529</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83</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82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81</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female students with disabilities who received ", LOWER(A7), ", ",D68," (",TEXT(E7,"0.0"),"%) were served solely under Section 504 and ", F68," (",TEXT(G7,"0.0"),"%) were served under IDEA.")</f>
        <v>NOTE: Table reads (for US Totals):  Of all 84,282 public school female students with disabilities who received only one out-of-school suspension, 9,986 (11.8%) were served solely under Section 504 and 74,296 (88.2%)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female students with disabilities served under IDEA who received ",LOWER(A7), ", ",TEXT(H7,"#,##0")," (",TEXT(I7,"0.0"),"%) were American Indian or Alaska Native.")</f>
        <v xml:space="preserve">            Table reads (for US Race/Ethnicity):  Of all 74,296 public school female students with disabilities served under IDEA who received only one out-of-school suspension, 1,086 (1.5%)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6" t="s">
        <v>74</v>
      </c>
      <c r="C65" s="106"/>
      <c r="D65" s="106"/>
      <c r="E65" s="106"/>
      <c r="F65" s="106"/>
      <c r="G65" s="106"/>
      <c r="H65" s="106"/>
      <c r="I65" s="106"/>
      <c r="J65" s="106"/>
      <c r="K65" s="106"/>
      <c r="L65" s="106"/>
      <c r="M65" s="106"/>
      <c r="N65" s="106"/>
      <c r="O65" s="106"/>
      <c r="P65" s="106"/>
      <c r="Q65" s="106"/>
      <c r="R65" s="106"/>
      <c r="S65" s="106"/>
      <c r="T65" s="106"/>
      <c r="U65" s="106"/>
      <c r="V65" s="106"/>
      <c r="W65" s="106"/>
      <c r="X65" s="30"/>
      <c r="Y65" s="30"/>
    </row>
    <row r="66" spans="1:26" s="35" customFormat="1" ht="14.1" customHeight="1" x14ac:dyDescent="0.2">
      <c r="A66" s="38"/>
      <c r="B66" s="106" t="s">
        <v>75</v>
      </c>
      <c r="C66" s="106"/>
      <c r="D66" s="106"/>
      <c r="E66" s="106"/>
      <c r="F66" s="106"/>
      <c r="G66" s="106"/>
      <c r="H66" s="106"/>
      <c r="I66" s="106"/>
      <c r="J66" s="106"/>
      <c r="K66" s="106"/>
      <c r="L66" s="106"/>
      <c r="M66" s="106"/>
      <c r="N66" s="106"/>
      <c r="O66" s="106"/>
      <c r="P66" s="106"/>
      <c r="Q66" s="106"/>
      <c r="R66" s="106"/>
      <c r="S66" s="106"/>
      <c r="T66" s="106"/>
      <c r="U66" s="106"/>
      <c r="V66" s="106"/>
      <c r="W66" s="106"/>
      <c r="X66" s="34"/>
      <c r="Y66" s="33"/>
    </row>
    <row r="67" spans="1:26" ht="15" customHeight="1" x14ac:dyDescent="0.2"/>
    <row r="68" spans="1:26" x14ac:dyDescent="0.2">
      <c r="B68" s="58"/>
      <c r="C68" s="59" t="str">
        <f>IF(ISTEXT(C7),LEFT(C7,3),TEXT(C7,"#,##0"))</f>
        <v>84,282</v>
      </c>
      <c r="D68" s="59" t="str">
        <f>IF(ISTEXT(D7),LEFT(D7,3),TEXT(D7,"#,##0"))</f>
        <v>9,986</v>
      </c>
      <c r="E68" s="59"/>
      <c r="F68" s="59" t="str">
        <f>IF(ISTEXT(F7),LEFT(F7,3),TEXT(F7,"#,##0"))</f>
        <v>74,296</v>
      </c>
      <c r="G68" s="59"/>
      <c r="H68" s="59" t="str">
        <f>IF(ISTEXT(H7),LEFT(H7,3),TEXT(H7,"#,##0"))</f>
        <v>1,086</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2:W2"/>
    <mergeCell ref="B4:B5"/>
    <mergeCell ref="C4:C5"/>
    <mergeCell ref="D4:E5"/>
    <mergeCell ref="F4:G5"/>
    <mergeCell ref="H4:U4"/>
    <mergeCell ref="V4:W5"/>
    <mergeCell ref="T5:U5"/>
    <mergeCell ref="B65:W65"/>
    <mergeCell ref="B66:W66"/>
    <mergeCell ref="X4:X5"/>
    <mergeCell ref="Y4:Y5"/>
    <mergeCell ref="H5:I5"/>
    <mergeCell ref="J5:K5"/>
    <mergeCell ref="L5:M5"/>
    <mergeCell ref="N5:O5"/>
    <mergeCell ref="P5:Q5"/>
    <mergeCell ref="R5:S5"/>
  </mergeCells>
  <pageMargins left="0.7" right="0.7" top="0.75" bottom="0.75" header="0.3" footer="0.3"/>
  <pageSetup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showGridLines="0" zoomScale="80" zoomScaleNormal="80" workbookViewId="0"/>
  </sheetViews>
  <sheetFormatPr defaultColWidth="10.140625" defaultRowHeight="15" customHeight="1" x14ac:dyDescent="0.2"/>
  <cols>
    <col min="1" max="1" width="3.140625" style="36" customWidth="1"/>
    <col min="2" max="2" width="16.8554687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98" t="str">
        <f>CONCATENATE("Number and percentage of public school students without disabilities receiving ",LOWER(A7), " by race/ethnicity and English proficiency, by state: School Year 2015-16")</f>
        <v>Number and percentage of public school students without disabilities receiving only one out-of-school suspension by race/ethnicity and English proficiency, by state: School Year 2015-16</v>
      </c>
      <c r="C2" s="98"/>
      <c r="D2" s="98"/>
      <c r="E2" s="98"/>
      <c r="F2" s="98"/>
      <c r="G2" s="98"/>
      <c r="H2" s="98"/>
      <c r="I2" s="98"/>
      <c r="J2" s="98"/>
      <c r="K2" s="98"/>
      <c r="L2" s="98"/>
      <c r="M2" s="98"/>
      <c r="N2" s="98"/>
      <c r="O2" s="98"/>
      <c r="P2" s="98"/>
      <c r="Q2" s="98"/>
      <c r="R2" s="98"/>
      <c r="S2" s="98"/>
      <c r="T2" s="98"/>
      <c r="U2" s="98"/>
      <c r="V2" s="98"/>
      <c r="W2" s="98"/>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99" t="s">
        <v>0</v>
      </c>
      <c r="C4" s="101" t="s">
        <v>80</v>
      </c>
      <c r="D4" s="103" t="s">
        <v>79</v>
      </c>
      <c r="E4" s="104"/>
      <c r="F4" s="104"/>
      <c r="G4" s="104"/>
      <c r="H4" s="104"/>
      <c r="I4" s="104"/>
      <c r="J4" s="104"/>
      <c r="K4" s="104"/>
      <c r="L4" s="104"/>
      <c r="M4" s="104"/>
      <c r="N4" s="104"/>
      <c r="O4" s="104"/>
      <c r="P4" s="104"/>
      <c r="Q4" s="105"/>
      <c r="R4" s="94" t="s">
        <v>78</v>
      </c>
      <c r="S4" s="95"/>
      <c r="T4" s="85" t="s">
        <v>77</v>
      </c>
      <c r="U4" s="87" t="s">
        <v>6</v>
      </c>
    </row>
    <row r="5" spans="1:23" s="12" customFormat="1" ht="24.95" customHeight="1" x14ac:dyDescent="0.2">
      <c r="A5" s="11"/>
      <c r="B5" s="100"/>
      <c r="C5" s="102"/>
      <c r="D5" s="89" t="s">
        <v>7</v>
      </c>
      <c r="E5" s="90"/>
      <c r="F5" s="91" t="s">
        <v>8</v>
      </c>
      <c r="G5" s="90"/>
      <c r="H5" s="92" t="s">
        <v>9</v>
      </c>
      <c r="I5" s="90"/>
      <c r="J5" s="92" t="s">
        <v>10</v>
      </c>
      <c r="K5" s="90"/>
      <c r="L5" s="92" t="s">
        <v>11</v>
      </c>
      <c r="M5" s="90"/>
      <c r="N5" s="92" t="s">
        <v>12</v>
      </c>
      <c r="O5" s="90"/>
      <c r="P5" s="92" t="s">
        <v>13</v>
      </c>
      <c r="Q5" s="93"/>
      <c r="R5" s="96"/>
      <c r="S5" s="97"/>
      <c r="T5" s="86"/>
      <c r="U5" s="88"/>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76</v>
      </c>
      <c r="T6" s="20"/>
      <c r="U6" s="21"/>
    </row>
    <row r="7" spans="1:23" s="24" customFormat="1" ht="15" customHeight="1" x14ac:dyDescent="0.2">
      <c r="A7" s="22" t="s">
        <v>17</v>
      </c>
      <c r="B7" s="62" t="s">
        <v>18</v>
      </c>
      <c r="C7" s="63">
        <v>1203600</v>
      </c>
      <c r="D7" s="72">
        <v>16503</v>
      </c>
      <c r="E7" s="73">
        <v>1.3711</v>
      </c>
      <c r="F7" s="74">
        <v>15872</v>
      </c>
      <c r="G7" s="73">
        <v>1.3187</v>
      </c>
      <c r="H7" s="74">
        <v>281099</v>
      </c>
      <c r="I7" s="73">
        <v>23.354900000000001</v>
      </c>
      <c r="J7" s="74">
        <v>456213</v>
      </c>
      <c r="K7" s="73">
        <v>37.904000000000003</v>
      </c>
      <c r="L7" s="74">
        <v>387002</v>
      </c>
      <c r="M7" s="73">
        <v>32.153700000000001</v>
      </c>
      <c r="N7" s="75">
        <v>4248</v>
      </c>
      <c r="O7" s="73">
        <v>0.35289999999999999</v>
      </c>
      <c r="P7" s="76">
        <v>42663</v>
      </c>
      <c r="Q7" s="69">
        <v>3.5446</v>
      </c>
      <c r="R7" s="68">
        <v>89389</v>
      </c>
      <c r="S7" s="69">
        <v>7.4268000000000001</v>
      </c>
      <c r="T7" s="80">
        <v>96360</v>
      </c>
      <c r="U7" s="70">
        <v>99.977999999999994</v>
      </c>
    </row>
    <row r="8" spans="1:23" s="24" customFormat="1" ht="15" customHeight="1" x14ac:dyDescent="0.2">
      <c r="A8" s="22" t="s">
        <v>19</v>
      </c>
      <c r="B8" s="64" t="s">
        <v>20</v>
      </c>
      <c r="C8" s="39">
        <v>29129</v>
      </c>
      <c r="D8" s="40">
        <v>195</v>
      </c>
      <c r="E8" s="42">
        <v>0.6694</v>
      </c>
      <c r="F8" s="44">
        <v>94</v>
      </c>
      <c r="G8" s="42">
        <v>0.32269999999999999</v>
      </c>
      <c r="H8" s="43">
        <v>827</v>
      </c>
      <c r="I8" s="42">
        <v>2.8391000000000002</v>
      </c>
      <c r="J8" s="44">
        <v>18139</v>
      </c>
      <c r="K8" s="42">
        <v>62.271299999999997</v>
      </c>
      <c r="L8" s="44">
        <v>9530</v>
      </c>
      <c r="M8" s="42">
        <v>32.716500000000003</v>
      </c>
      <c r="N8" s="44">
        <v>18</v>
      </c>
      <c r="O8" s="42">
        <v>6.1800000000000001E-2</v>
      </c>
      <c r="P8" s="48">
        <v>326</v>
      </c>
      <c r="Q8" s="41">
        <v>1.1192</v>
      </c>
      <c r="R8" s="40">
        <v>300</v>
      </c>
      <c r="S8" s="41">
        <v>1.0299</v>
      </c>
      <c r="T8" s="25">
        <v>1400</v>
      </c>
      <c r="U8" s="46">
        <v>100</v>
      </c>
    </row>
    <row r="9" spans="1:23" s="24" customFormat="1" ht="15" customHeight="1" x14ac:dyDescent="0.2">
      <c r="A9" s="22" t="s">
        <v>19</v>
      </c>
      <c r="B9" s="65" t="s">
        <v>21</v>
      </c>
      <c r="C9" s="63">
        <v>3132</v>
      </c>
      <c r="D9" s="72">
        <v>1134</v>
      </c>
      <c r="E9" s="73">
        <v>36.206899999999997</v>
      </c>
      <c r="F9" s="74">
        <v>65</v>
      </c>
      <c r="G9" s="73">
        <v>2.0754000000000001</v>
      </c>
      <c r="H9" s="74">
        <v>209</v>
      </c>
      <c r="I9" s="73">
        <v>6.6730999999999998</v>
      </c>
      <c r="J9" s="75">
        <v>201</v>
      </c>
      <c r="K9" s="73">
        <v>6.4176000000000002</v>
      </c>
      <c r="L9" s="75">
        <v>1029</v>
      </c>
      <c r="M9" s="73">
        <v>32.854399999999998</v>
      </c>
      <c r="N9" s="74">
        <v>156</v>
      </c>
      <c r="O9" s="73">
        <v>4.9808000000000003</v>
      </c>
      <c r="P9" s="77">
        <v>338</v>
      </c>
      <c r="Q9" s="69">
        <v>10.7918</v>
      </c>
      <c r="R9" s="71">
        <v>358</v>
      </c>
      <c r="S9" s="69">
        <v>11.430400000000001</v>
      </c>
      <c r="T9" s="80">
        <v>503</v>
      </c>
      <c r="U9" s="70">
        <v>100</v>
      </c>
    </row>
    <row r="10" spans="1:23" s="24" customFormat="1" ht="15" customHeight="1" x14ac:dyDescent="0.2">
      <c r="A10" s="22" t="s">
        <v>19</v>
      </c>
      <c r="B10" s="64" t="s">
        <v>22</v>
      </c>
      <c r="C10" s="39">
        <v>31133</v>
      </c>
      <c r="D10" s="47">
        <v>2460</v>
      </c>
      <c r="E10" s="42">
        <v>7.9016000000000002</v>
      </c>
      <c r="F10" s="44">
        <v>315</v>
      </c>
      <c r="G10" s="42">
        <v>1.0118</v>
      </c>
      <c r="H10" s="43">
        <v>14979</v>
      </c>
      <c r="I10" s="42">
        <v>48.112900000000003</v>
      </c>
      <c r="J10" s="44">
        <v>3531</v>
      </c>
      <c r="K10" s="42">
        <v>11.341699999999999</v>
      </c>
      <c r="L10" s="43">
        <v>8886</v>
      </c>
      <c r="M10" s="42">
        <v>28.542100000000001</v>
      </c>
      <c r="N10" s="43">
        <v>94</v>
      </c>
      <c r="O10" s="42">
        <v>0.3019</v>
      </c>
      <c r="P10" s="45">
        <v>868</v>
      </c>
      <c r="Q10" s="41">
        <v>2.7879999999999998</v>
      </c>
      <c r="R10" s="47">
        <v>1647</v>
      </c>
      <c r="S10" s="41">
        <v>5.2901999999999996</v>
      </c>
      <c r="T10" s="25">
        <v>1977</v>
      </c>
      <c r="U10" s="46">
        <v>100</v>
      </c>
    </row>
    <row r="11" spans="1:23" s="24" customFormat="1" ht="15" customHeight="1" x14ac:dyDescent="0.2">
      <c r="A11" s="22" t="s">
        <v>19</v>
      </c>
      <c r="B11" s="65" t="s">
        <v>23</v>
      </c>
      <c r="C11" s="63">
        <v>16252</v>
      </c>
      <c r="D11" s="72">
        <v>68</v>
      </c>
      <c r="E11" s="73">
        <v>0.41839999999999999</v>
      </c>
      <c r="F11" s="75">
        <v>44</v>
      </c>
      <c r="G11" s="73">
        <v>0.2707</v>
      </c>
      <c r="H11" s="74">
        <v>1238</v>
      </c>
      <c r="I11" s="73">
        <v>7.6174999999999997</v>
      </c>
      <c r="J11" s="74">
        <v>7537</v>
      </c>
      <c r="K11" s="73">
        <v>46.375799999999998</v>
      </c>
      <c r="L11" s="74">
        <v>6954</v>
      </c>
      <c r="M11" s="73">
        <v>42.788600000000002</v>
      </c>
      <c r="N11" s="74">
        <v>72</v>
      </c>
      <c r="O11" s="73">
        <v>0.443</v>
      </c>
      <c r="P11" s="77">
        <v>339</v>
      </c>
      <c r="Q11" s="69">
        <v>2.0859000000000001</v>
      </c>
      <c r="R11" s="71">
        <v>915</v>
      </c>
      <c r="S11" s="69">
        <v>5.6300999999999997</v>
      </c>
      <c r="T11" s="80">
        <v>1092</v>
      </c>
      <c r="U11" s="70">
        <v>100</v>
      </c>
    </row>
    <row r="12" spans="1:23" s="24" customFormat="1" ht="15" customHeight="1" x14ac:dyDescent="0.2">
      <c r="A12" s="22" t="s">
        <v>19</v>
      </c>
      <c r="B12" s="64" t="s">
        <v>24</v>
      </c>
      <c r="C12" s="39">
        <v>113404</v>
      </c>
      <c r="D12" s="40">
        <v>1242</v>
      </c>
      <c r="E12" s="42">
        <v>1.0952</v>
      </c>
      <c r="F12" s="43">
        <v>4620</v>
      </c>
      <c r="G12" s="42">
        <v>4.0739000000000001</v>
      </c>
      <c r="H12" s="44">
        <v>63020</v>
      </c>
      <c r="I12" s="42">
        <v>55.571199999999997</v>
      </c>
      <c r="J12" s="44">
        <v>16862</v>
      </c>
      <c r="K12" s="42">
        <v>14.869</v>
      </c>
      <c r="L12" s="44">
        <v>22435</v>
      </c>
      <c r="M12" s="42">
        <v>19.783300000000001</v>
      </c>
      <c r="N12" s="43">
        <v>978</v>
      </c>
      <c r="O12" s="42">
        <v>0.86240000000000006</v>
      </c>
      <c r="P12" s="48">
        <v>4247</v>
      </c>
      <c r="Q12" s="41">
        <v>3.7450000000000001</v>
      </c>
      <c r="R12" s="47">
        <v>20340</v>
      </c>
      <c r="S12" s="41">
        <v>17.9359</v>
      </c>
      <c r="T12" s="25">
        <v>10138</v>
      </c>
      <c r="U12" s="46">
        <v>100</v>
      </c>
    </row>
    <row r="13" spans="1:23" s="24" customFormat="1" ht="15" customHeight="1" x14ac:dyDescent="0.2">
      <c r="A13" s="22" t="s">
        <v>19</v>
      </c>
      <c r="B13" s="65" t="s">
        <v>25</v>
      </c>
      <c r="C13" s="63">
        <v>22597</v>
      </c>
      <c r="D13" s="72">
        <v>293</v>
      </c>
      <c r="E13" s="73">
        <v>1.2966</v>
      </c>
      <c r="F13" s="75">
        <v>278</v>
      </c>
      <c r="G13" s="73">
        <v>1.2302999999999999</v>
      </c>
      <c r="H13" s="74">
        <v>9645</v>
      </c>
      <c r="I13" s="73">
        <v>42.682699999999997</v>
      </c>
      <c r="J13" s="75">
        <v>2194</v>
      </c>
      <c r="K13" s="73">
        <v>9.7093000000000007</v>
      </c>
      <c r="L13" s="74">
        <v>9254</v>
      </c>
      <c r="M13" s="73">
        <v>40.952300000000001</v>
      </c>
      <c r="N13" s="74">
        <v>59</v>
      </c>
      <c r="O13" s="73">
        <v>0.2611</v>
      </c>
      <c r="P13" s="76">
        <v>874</v>
      </c>
      <c r="Q13" s="69">
        <v>3.8677999999999999</v>
      </c>
      <c r="R13" s="72">
        <v>3870</v>
      </c>
      <c r="S13" s="69">
        <v>17.126200000000001</v>
      </c>
      <c r="T13" s="80">
        <v>1868</v>
      </c>
      <c r="U13" s="70">
        <v>100</v>
      </c>
    </row>
    <row r="14" spans="1:23" s="24" customFormat="1" ht="15" customHeight="1" x14ac:dyDescent="0.2">
      <c r="A14" s="22" t="s">
        <v>19</v>
      </c>
      <c r="B14" s="64" t="s">
        <v>26</v>
      </c>
      <c r="C14" s="49">
        <v>8691</v>
      </c>
      <c r="D14" s="40">
        <v>35</v>
      </c>
      <c r="E14" s="42">
        <v>0.4027</v>
      </c>
      <c r="F14" s="44">
        <v>118</v>
      </c>
      <c r="G14" s="42">
        <v>1.3576999999999999</v>
      </c>
      <c r="H14" s="43">
        <v>3121</v>
      </c>
      <c r="I14" s="42">
        <v>35.910699999999999</v>
      </c>
      <c r="J14" s="43">
        <v>2996</v>
      </c>
      <c r="K14" s="42">
        <v>34.4724</v>
      </c>
      <c r="L14" s="43">
        <v>2203</v>
      </c>
      <c r="M14" s="42">
        <v>25.348099999999999</v>
      </c>
      <c r="N14" s="44">
        <v>5</v>
      </c>
      <c r="O14" s="42">
        <v>5.7500000000000002E-2</v>
      </c>
      <c r="P14" s="45">
        <v>213</v>
      </c>
      <c r="Q14" s="41">
        <v>2.4508000000000001</v>
      </c>
      <c r="R14" s="47">
        <v>729</v>
      </c>
      <c r="S14" s="41">
        <v>8.3879999999999999</v>
      </c>
      <c r="T14" s="25">
        <v>1238</v>
      </c>
      <c r="U14" s="46">
        <v>100</v>
      </c>
    </row>
    <row r="15" spans="1:23" s="24" customFormat="1" ht="15" customHeight="1" x14ac:dyDescent="0.2">
      <c r="A15" s="22" t="s">
        <v>19</v>
      </c>
      <c r="B15" s="65" t="s">
        <v>27</v>
      </c>
      <c r="C15" s="66">
        <v>4746</v>
      </c>
      <c r="D15" s="72">
        <v>15</v>
      </c>
      <c r="E15" s="73">
        <v>0.31609999999999999</v>
      </c>
      <c r="F15" s="74">
        <v>56</v>
      </c>
      <c r="G15" s="73">
        <v>1.1798999999999999</v>
      </c>
      <c r="H15" s="74">
        <v>681</v>
      </c>
      <c r="I15" s="73">
        <v>14.3489</v>
      </c>
      <c r="J15" s="75">
        <v>2619</v>
      </c>
      <c r="K15" s="73">
        <v>55.183300000000003</v>
      </c>
      <c r="L15" s="74">
        <v>1262</v>
      </c>
      <c r="M15" s="73">
        <v>26.590800000000002</v>
      </c>
      <c r="N15" s="75">
        <v>6</v>
      </c>
      <c r="O15" s="73">
        <v>0.12640000000000001</v>
      </c>
      <c r="P15" s="76">
        <v>107</v>
      </c>
      <c r="Q15" s="69">
        <v>2.2545000000000002</v>
      </c>
      <c r="R15" s="71">
        <v>203</v>
      </c>
      <c r="S15" s="69">
        <v>4.2773000000000003</v>
      </c>
      <c r="T15" s="80">
        <v>235</v>
      </c>
      <c r="U15" s="70">
        <v>100</v>
      </c>
    </row>
    <row r="16" spans="1:23" s="24" customFormat="1" ht="15" customHeight="1" x14ac:dyDescent="0.2">
      <c r="A16" s="22" t="s">
        <v>19</v>
      </c>
      <c r="B16" s="64" t="s">
        <v>28</v>
      </c>
      <c r="C16" s="49">
        <v>3384</v>
      </c>
      <c r="D16" s="47">
        <v>2</v>
      </c>
      <c r="E16" s="42">
        <v>5.91E-2</v>
      </c>
      <c r="F16" s="43">
        <v>15</v>
      </c>
      <c r="G16" s="42">
        <v>0.44330000000000003</v>
      </c>
      <c r="H16" s="44">
        <v>233</v>
      </c>
      <c r="I16" s="42">
        <v>6.8853</v>
      </c>
      <c r="J16" s="43">
        <v>3076</v>
      </c>
      <c r="K16" s="42">
        <v>90.898300000000006</v>
      </c>
      <c r="L16" s="44">
        <v>35</v>
      </c>
      <c r="M16" s="42">
        <v>1.0343</v>
      </c>
      <c r="N16" s="43">
        <v>3</v>
      </c>
      <c r="O16" s="42">
        <v>8.8700000000000001E-2</v>
      </c>
      <c r="P16" s="45">
        <v>20</v>
      </c>
      <c r="Q16" s="41">
        <v>0.59099999999999997</v>
      </c>
      <c r="R16" s="40">
        <v>135</v>
      </c>
      <c r="S16" s="41">
        <v>3.9893999999999998</v>
      </c>
      <c r="T16" s="25">
        <v>221</v>
      </c>
      <c r="U16" s="46">
        <v>100</v>
      </c>
    </row>
    <row r="17" spans="1:21" s="24" customFormat="1" ht="15" customHeight="1" x14ac:dyDescent="0.2">
      <c r="A17" s="22" t="s">
        <v>19</v>
      </c>
      <c r="B17" s="65" t="s">
        <v>29</v>
      </c>
      <c r="C17" s="63">
        <v>71151</v>
      </c>
      <c r="D17" s="72">
        <v>243</v>
      </c>
      <c r="E17" s="73">
        <v>0.34150000000000003</v>
      </c>
      <c r="F17" s="75">
        <v>458</v>
      </c>
      <c r="G17" s="73">
        <v>0.64370000000000005</v>
      </c>
      <c r="H17" s="74">
        <v>16567</v>
      </c>
      <c r="I17" s="73">
        <v>23.284300000000002</v>
      </c>
      <c r="J17" s="75">
        <v>28387</v>
      </c>
      <c r="K17" s="73">
        <v>39.896799999999999</v>
      </c>
      <c r="L17" s="75">
        <v>22636</v>
      </c>
      <c r="M17" s="73">
        <v>31.814</v>
      </c>
      <c r="N17" s="75">
        <v>83</v>
      </c>
      <c r="O17" s="73">
        <v>0.1167</v>
      </c>
      <c r="P17" s="77">
        <v>2777</v>
      </c>
      <c r="Q17" s="69">
        <v>3.903</v>
      </c>
      <c r="R17" s="72">
        <v>4550</v>
      </c>
      <c r="S17" s="69">
        <v>6.3948999999999998</v>
      </c>
      <c r="T17" s="80">
        <v>3952</v>
      </c>
      <c r="U17" s="70">
        <v>100</v>
      </c>
    </row>
    <row r="18" spans="1:21" s="24" customFormat="1" ht="15" customHeight="1" x14ac:dyDescent="0.2">
      <c r="A18" s="22" t="s">
        <v>19</v>
      </c>
      <c r="B18" s="64" t="s">
        <v>30</v>
      </c>
      <c r="C18" s="39">
        <v>62761</v>
      </c>
      <c r="D18" s="47">
        <v>100</v>
      </c>
      <c r="E18" s="42">
        <v>0.1593</v>
      </c>
      <c r="F18" s="44">
        <v>546</v>
      </c>
      <c r="G18" s="42">
        <v>0.87</v>
      </c>
      <c r="H18" s="44">
        <v>5927</v>
      </c>
      <c r="I18" s="42">
        <v>9.4437999999999995</v>
      </c>
      <c r="J18" s="44">
        <v>41124</v>
      </c>
      <c r="K18" s="42">
        <v>65.524799999999999</v>
      </c>
      <c r="L18" s="44">
        <v>13081</v>
      </c>
      <c r="M18" s="42">
        <v>20.842600000000001</v>
      </c>
      <c r="N18" s="44">
        <v>69</v>
      </c>
      <c r="O18" s="42">
        <v>0.1099</v>
      </c>
      <c r="P18" s="45">
        <v>1914</v>
      </c>
      <c r="Q18" s="41">
        <v>3.0497000000000001</v>
      </c>
      <c r="R18" s="47">
        <v>1990</v>
      </c>
      <c r="S18" s="41">
        <v>3.1707999999999998</v>
      </c>
      <c r="T18" s="25">
        <v>2407</v>
      </c>
      <c r="U18" s="46">
        <v>100</v>
      </c>
    </row>
    <row r="19" spans="1:21" s="24" customFormat="1" ht="15" customHeight="1" x14ac:dyDescent="0.2">
      <c r="A19" s="22" t="s">
        <v>19</v>
      </c>
      <c r="B19" s="65" t="s">
        <v>31</v>
      </c>
      <c r="C19" s="63">
        <v>2289</v>
      </c>
      <c r="D19" s="72">
        <v>7</v>
      </c>
      <c r="E19" s="73">
        <v>0.30580000000000002</v>
      </c>
      <c r="F19" s="74">
        <v>432</v>
      </c>
      <c r="G19" s="73">
        <v>18.872900000000001</v>
      </c>
      <c r="H19" s="74">
        <v>222</v>
      </c>
      <c r="I19" s="73">
        <v>9.6986000000000008</v>
      </c>
      <c r="J19" s="74">
        <v>53</v>
      </c>
      <c r="K19" s="73">
        <v>2.3153999999999999</v>
      </c>
      <c r="L19" s="74">
        <v>215</v>
      </c>
      <c r="M19" s="73">
        <v>9.3926999999999996</v>
      </c>
      <c r="N19" s="74">
        <v>1130</v>
      </c>
      <c r="O19" s="73">
        <v>49.366500000000002</v>
      </c>
      <c r="P19" s="76">
        <v>230</v>
      </c>
      <c r="Q19" s="69">
        <v>10.0481</v>
      </c>
      <c r="R19" s="72">
        <v>474</v>
      </c>
      <c r="S19" s="69">
        <v>20.707699999999999</v>
      </c>
      <c r="T19" s="80">
        <v>290</v>
      </c>
      <c r="U19" s="70">
        <v>100</v>
      </c>
    </row>
    <row r="20" spans="1:21" s="24" customFormat="1" ht="15" customHeight="1" x14ac:dyDescent="0.2">
      <c r="A20" s="22" t="s">
        <v>19</v>
      </c>
      <c r="B20" s="64" t="s">
        <v>32</v>
      </c>
      <c r="C20" s="49">
        <v>3309</v>
      </c>
      <c r="D20" s="47">
        <v>90</v>
      </c>
      <c r="E20" s="42">
        <v>2.7199</v>
      </c>
      <c r="F20" s="43">
        <v>15</v>
      </c>
      <c r="G20" s="42">
        <v>0.45329999999999998</v>
      </c>
      <c r="H20" s="44">
        <v>725</v>
      </c>
      <c r="I20" s="42">
        <v>21.9099</v>
      </c>
      <c r="J20" s="43">
        <v>75</v>
      </c>
      <c r="K20" s="42">
        <v>2.2665000000000002</v>
      </c>
      <c r="L20" s="43">
        <v>2275</v>
      </c>
      <c r="M20" s="42">
        <v>68.751900000000006</v>
      </c>
      <c r="N20" s="43">
        <v>20</v>
      </c>
      <c r="O20" s="42">
        <v>0.60440000000000005</v>
      </c>
      <c r="P20" s="45">
        <v>109</v>
      </c>
      <c r="Q20" s="41">
        <v>3.294</v>
      </c>
      <c r="R20" s="47">
        <v>163</v>
      </c>
      <c r="S20" s="41">
        <v>4.9260000000000002</v>
      </c>
      <c r="T20" s="25">
        <v>720</v>
      </c>
      <c r="U20" s="46">
        <v>100</v>
      </c>
    </row>
    <row r="21" spans="1:21" s="24" customFormat="1" ht="15" customHeight="1" x14ac:dyDescent="0.2">
      <c r="A21" s="22" t="s">
        <v>19</v>
      </c>
      <c r="B21" s="65" t="s">
        <v>33</v>
      </c>
      <c r="C21" s="63">
        <v>39236</v>
      </c>
      <c r="D21" s="71">
        <v>101</v>
      </c>
      <c r="E21" s="73">
        <v>0.25740000000000002</v>
      </c>
      <c r="F21" s="74">
        <v>393</v>
      </c>
      <c r="G21" s="73">
        <v>1.0016</v>
      </c>
      <c r="H21" s="75">
        <v>8584</v>
      </c>
      <c r="I21" s="73">
        <v>21.8779</v>
      </c>
      <c r="J21" s="74">
        <v>17665</v>
      </c>
      <c r="K21" s="73">
        <v>45.022399999999998</v>
      </c>
      <c r="L21" s="74">
        <v>11022</v>
      </c>
      <c r="M21" s="73">
        <v>28.0915</v>
      </c>
      <c r="N21" s="74">
        <v>36</v>
      </c>
      <c r="O21" s="73">
        <v>9.1800000000000007E-2</v>
      </c>
      <c r="P21" s="77">
        <v>1435</v>
      </c>
      <c r="Q21" s="69">
        <v>3.6574</v>
      </c>
      <c r="R21" s="72">
        <v>1847</v>
      </c>
      <c r="S21" s="69">
        <v>4.7073999999999998</v>
      </c>
      <c r="T21" s="80">
        <v>4081</v>
      </c>
      <c r="U21" s="70">
        <v>99.706000000000003</v>
      </c>
    </row>
    <row r="22" spans="1:21" s="24" customFormat="1" ht="15" customHeight="1" x14ac:dyDescent="0.2">
      <c r="A22" s="22" t="s">
        <v>19</v>
      </c>
      <c r="B22" s="64" t="s">
        <v>34</v>
      </c>
      <c r="C22" s="39">
        <v>27704</v>
      </c>
      <c r="D22" s="40">
        <v>49</v>
      </c>
      <c r="E22" s="42">
        <v>0.1769</v>
      </c>
      <c r="F22" s="43">
        <v>193</v>
      </c>
      <c r="G22" s="42">
        <v>0.69669999999999999</v>
      </c>
      <c r="H22" s="43">
        <v>3131</v>
      </c>
      <c r="I22" s="42">
        <v>11.301600000000001</v>
      </c>
      <c r="J22" s="44">
        <v>9508</v>
      </c>
      <c r="K22" s="42">
        <v>34.32</v>
      </c>
      <c r="L22" s="44">
        <v>13213</v>
      </c>
      <c r="M22" s="42">
        <v>47.6935</v>
      </c>
      <c r="N22" s="44">
        <v>11</v>
      </c>
      <c r="O22" s="42">
        <v>3.9699999999999999E-2</v>
      </c>
      <c r="P22" s="48">
        <v>1599</v>
      </c>
      <c r="Q22" s="41">
        <v>5.7717000000000001</v>
      </c>
      <c r="R22" s="47">
        <v>1402</v>
      </c>
      <c r="S22" s="41">
        <v>5.0606</v>
      </c>
      <c r="T22" s="25">
        <v>1879</v>
      </c>
      <c r="U22" s="46">
        <v>100</v>
      </c>
    </row>
    <row r="23" spans="1:21" s="24" customFormat="1" ht="15" customHeight="1" x14ac:dyDescent="0.2">
      <c r="A23" s="22" t="s">
        <v>19</v>
      </c>
      <c r="B23" s="65" t="s">
        <v>35</v>
      </c>
      <c r="C23" s="63">
        <v>6659</v>
      </c>
      <c r="D23" s="72">
        <v>34</v>
      </c>
      <c r="E23" s="73">
        <v>0.51060000000000005</v>
      </c>
      <c r="F23" s="74">
        <v>76</v>
      </c>
      <c r="G23" s="73">
        <v>1.1413</v>
      </c>
      <c r="H23" s="74">
        <v>787</v>
      </c>
      <c r="I23" s="73">
        <v>11.8186</v>
      </c>
      <c r="J23" s="74">
        <v>1307</v>
      </c>
      <c r="K23" s="73">
        <v>19.627600000000001</v>
      </c>
      <c r="L23" s="74">
        <v>4046</v>
      </c>
      <c r="M23" s="73">
        <v>60.759900000000002</v>
      </c>
      <c r="N23" s="74">
        <v>14</v>
      </c>
      <c r="O23" s="73">
        <v>0.2102</v>
      </c>
      <c r="P23" s="77">
        <v>395</v>
      </c>
      <c r="Q23" s="69">
        <v>5.9318</v>
      </c>
      <c r="R23" s="71">
        <v>326</v>
      </c>
      <c r="S23" s="69">
        <v>4.8956</v>
      </c>
      <c r="T23" s="80">
        <v>1365</v>
      </c>
      <c r="U23" s="70">
        <v>100</v>
      </c>
    </row>
    <row r="24" spans="1:21" s="24" customFormat="1" ht="15" customHeight="1" x14ac:dyDescent="0.2">
      <c r="A24" s="22" t="s">
        <v>19</v>
      </c>
      <c r="B24" s="64" t="s">
        <v>36</v>
      </c>
      <c r="C24" s="39">
        <v>9881</v>
      </c>
      <c r="D24" s="47">
        <v>126</v>
      </c>
      <c r="E24" s="42">
        <v>1.2751999999999999</v>
      </c>
      <c r="F24" s="44">
        <v>143</v>
      </c>
      <c r="G24" s="42">
        <v>1.4472</v>
      </c>
      <c r="H24" s="43">
        <v>2213</v>
      </c>
      <c r="I24" s="42">
        <v>22.3965</v>
      </c>
      <c r="J24" s="44">
        <v>2204</v>
      </c>
      <c r="K24" s="42">
        <v>22.305399999999999</v>
      </c>
      <c r="L24" s="44">
        <v>4531</v>
      </c>
      <c r="M24" s="42">
        <v>45.855699999999999</v>
      </c>
      <c r="N24" s="44">
        <v>12</v>
      </c>
      <c r="O24" s="42">
        <v>0.12139999999999999</v>
      </c>
      <c r="P24" s="48">
        <v>652</v>
      </c>
      <c r="Q24" s="41">
        <v>6.5984999999999996</v>
      </c>
      <c r="R24" s="47">
        <v>1251</v>
      </c>
      <c r="S24" s="41">
        <v>12.6607</v>
      </c>
      <c r="T24" s="25">
        <v>1356</v>
      </c>
      <c r="U24" s="46">
        <v>100</v>
      </c>
    </row>
    <row r="25" spans="1:21" s="24" customFormat="1" ht="15" customHeight="1" x14ac:dyDescent="0.2">
      <c r="A25" s="22" t="s">
        <v>19</v>
      </c>
      <c r="B25" s="65" t="s">
        <v>37</v>
      </c>
      <c r="C25" s="66">
        <v>16204</v>
      </c>
      <c r="D25" s="72">
        <v>14</v>
      </c>
      <c r="E25" s="73">
        <v>8.6400000000000005E-2</v>
      </c>
      <c r="F25" s="74">
        <v>76</v>
      </c>
      <c r="G25" s="73">
        <v>0.46899999999999997</v>
      </c>
      <c r="H25" s="74">
        <v>717</v>
      </c>
      <c r="I25" s="73">
        <v>4.4248000000000003</v>
      </c>
      <c r="J25" s="74">
        <v>4078</v>
      </c>
      <c r="K25" s="73">
        <v>25.166599999999999</v>
      </c>
      <c r="L25" s="75">
        <v>10630</v>
      </c>
      <c r="M25" s="73">
        <v>65.601100000000002</v>
      </c>
      <c r="N25" s="74">
        <v>12</v>
      </c>
      <c r="O25" s="73">
        <v>7.4099999999999999E-2</v>
      </c>
      <c r="P25" s="77">
        <v>677</v>
      </c>
      <c r="Q25" s="69">
        <v>4.1779999999999999</v>
      </c>
      <c r="R25" s="72">
        <v>273</v>
      </c>
      <c r="S25" s="69">
        <v>1.6848000000000001</v>
      </c>
      <c r="T25" s="80">
        <v>1407</v>
      </c>
      <c r="U25" s="70">
        <v>100</v>
      </c>
    </row>
    <row r="26" spans="1:21" s="24" customFormat="1" ht="15" customHeight="1" x14ac:dyDescent="0.2">
      <c r="A26" s="22" t="s">
        <v>19</v>
      </c>
      <c r="B26" s="64" t="s">
        <v>38</v>
      </c>
      <c r="C26" s="39">
        <v>28163</v>
      </c>
      <c r="D26" s="40">
        <v>169</v>
      </c>
      <c r="E26" s="42">
        <v>0.60009999999999997</v>
      </c>
      <c r="F26" s="43">
        <v>142</v>
      </c>
      <c r="G26" s="42">
        <v>0.50419999999999998</v>
      </c>
      <c r="H26" s="43">
        <v>1148</v>
      </c>
      <c r="I26" s="42">
        <v>4.0762999999999998</v>
      </c>
      <c r="J26" s="44">
        <v>18166</v>
      </c>
      <c r="K26" s="42">
        <v>64.503100000000003</v>
      </c>
      <c r="L26" s="44">
        <v>8081</v>
      </c>
      <c r="M26" s="42">
        <v>28.6937</v>
      </c>
      <c r="N26" s="43">
        <v>14</v>
      </c>
      <c r="O26" s="42">
        <v>4.9700000000000001E-2</v>
      </c>
      <c r="P26" s="48">
        <v>443</v>
      </c>
      <c r="Q26" s="41">
        <v>1.573</v>
      </c>
      <c r="R26" s="40">
        <v>539</v>
      </c>
      <c r="S26" s="41">
        <v>1.9138999999999999</v>
      </c>
      <c r="T26" s="25">
        <v>1367</v>
      </c>
      <c r="U26" s="46">
        <v>99.927000000000007</v>
      </c>
    </row>
    <row r="27" spans="1:21" s="24" customFormat="1" ht="15" customHeight="1" x14ac:dyDescent="0.2">
      <c r="A27" s="22" t="s">
        <v>19</v>
      </c>
      <c r="B27" s="65" t="s">
        <v>39</v>
      </c>
      <c r="C27" s="66">
        <v>2466</v>
      </c>
      <c r="D27" s="71">
        <v>24</v>
      </c>
      <c r="E27" s="73">
        <v>0.97319999999999995</v>
      </c>
      <c r="F27" s="74">
        <v>16</v>
      </c>
      <c r="G27" s="73">
        <v>0.64880000000000004</v>
      </c>
      <c r="H27" s="74">
        <v>55</v>
      </c>
      <c r="I27" s="73">
        <v>2.2303000000000002</v>
      </c>
      <c r="J27" s="74">
        <v>169</v>
      </c>
      <c r="K27" s="73">
        <v>6.8532000000000002</v>
      </c>
      <c r="L27" s="75">
        <v>2150</v>
      </c>
      <c r="M27" s="73">
        <v>87.185699999999997</v>
      </c>
      <c r="N27" s="74">
        <v>1</v>
      </c>
      <c r="O27" s="73">
        <v>4.0599999999999997E-2</v>
      </c>
      <c r="P27" s="77">
        <v>51</v>
      </c>
      <c r="Q27" s="69">
        <v>2.0680999999999998</v>
      </c>
      <c r="R27" s="71">
        <v>144</v>
      </c>
      <c r="S27" s="69">
        <v>5.8394000000000004</v>
      </c>
      <c r="T27" s="80">
        <v>589</v>
      </c>
      <c r="U27" s="70">
        <v>100</v>
      </c>
    </row>
    <row r="28" spans="1:21" s="24" customFormat="1" ht="15" customHeight="1" x14ac:dyDescent="0.2">
      <c r="A28" s="22" t="s">
        <v>19</v>
      </c>
      <c r="B28" s="64" t="s">
        <v>40</v>
      </c>
      <c r="C28" s="49">
        <v>18184</v>
      </c>
      <c r="D28" s="47">
        <v>50</v>
      </c>
      <c r="E28" s="42">
        <v>0.27500000000000002</v>
      </c>
      <c r="F28" s="44">
        <v>189</v>
      </c>
      <c r="G28" s="42">
        <v>1.0394000000000001</v>
      </c>
      <c r="H28" s="44">
        <v>2069</v>
      </c>
      <c r="I28" s="42">
        <v>11.3781</v>
      </c>
      <c r="J28" s="44">
        <v>11244</v>
      </c>
      <c r="K28" s="42">
        <v>61.834600000000002</v>
      </c>
      <c r="L28" s="43">
        <v>3883</v>
      </c>
      <c r="M28" s="42">
        <v>21.353899999999999</v>
      </c>
      <c r="N28" s="44">
        <v>23</v>
      </c>
      <c r="O28" s="42">
        <v>0.1265</v>
      </c>
      <c r="P28" s="45">
        <v>726</v>
      </c>
      <c r="Q28" s="41">
        <v>3.9925000000000002</v>
      </c>
      <c r="R28" s="40">
        <v>795</v>
      </c>
      <c r="S28" s="41">
        <v>4.3719999999999999</v>
      </c>
      <c r="T28" s="25">
        <v>1434</v>
      </c>
      <c r="U28" s="46">
        <v>100</v>
      </c>
    </row>
    <row r="29" spans="1:21" s="24" customFormat="1" ht="15" customHeight="1" x14ac:dyDescent="0.2">
      <c r="A29" s="22" t="s">
        <v>19</v>
      </c>
      <c r="B29" s="65" t="s">
        <v>41</v>
      </c>
      <c r="C29" s="63">
        <v>12740</v>
      </c>
      <c r="D29" s="72">
        <v>27</v>
      </c>
      <c r="E29" s="73">
        <v>0.21190000000000001</v>
      </c>
      <c r="F29" s="74">
        <v>264</v>
      </c>
      <c r="G29" s="73">
        <v>2.0722</v>
      </c>
      <c r="H29" s="75">
        <v>4252</v>
      </c>
      <c r="I29" s="73">
        <v>33.3752</v>
      </c>
      <c r="J29" s="74">
        <v>2682</v>
      </c>
      <c r="K29" s="73">
        <v>21.0518</v>
      </c>
      <c r="L29" s="75">
        <v>4987</v>
      </c>
      <c r="M29" s="73">
        <v>39.144399999999997</v>
      </c>
      <c r="N29" s="74">
        <v>10</v>
      </c>
      <c r="O29" s="73">
        <v>7.85E-2</v>
      </c>
      <c r="P29" s="77">
        <v>518</v>
      </c>
      <c r="Q29" s="69">
        <v>4.0659000000000001</v>
      </c>
      <c r="R29" s="72">
        <v>1565</v>
      </c>
      <c r="S29" s="69">
        <v>12.2841</v>
      </c>
      <c r="T29" s="80">
        <v>1873</v>
      </c>
      <c r="U29" s="70">
        <v>100</v>
      </c>
    </row>
    <row r="30" spans="1:21" s="24" customFormat="1" ht="15" customHeight="1" x14ac:dyDescent="0.2">
      <c r="A30" s="22" t="s">
        <v>19</v>
      </c>
      <c r="B30" s="64" t="s">
        <v>42</v>
      </c>
      <c r="C30" s="39">
        <v>49748</v>
      </c>
      <c r="D30" s="47">
        <v>364</v>
      </c>
      <c r="E30" s="42">
        <v>0.73170000000000002</v>
      </c>
      <c r="F30" s="43">
        <v>441</v>
      </c>
      <c r="G30" s="42">
        <v>0.88649999999999995</v>
      </c>
      <c r="H30" s="44">
        <v>3625</v>
      </c>
      <c r="I30" s="42">
        <v>7.2866999999999997</v>
      </c>
      <c r="J30" s="44">
        <v>22081</v>
      </c>
      <c r="K30" s="42">
        <v>44.3857</v>
      </c>
      <c r="L30" s="44">
        <v>21475</v>
      </c>
      <c r="M30" s="42">
        <v>43.1676</v>
      </c>
      <c r="N30" s="44">
        <v>22</v>
      </c>
      <c r="O30" s="42">
        <v>4.4200000000000003E-2</v>
      </c>
      <c r="P30" s="45">
        <v>1740</v>
      </c>
      <c r="Q30" s="41">
        <v>3.4975999999999998</v>
      </c>
      <c r="R30" s="40">
        <v>2691</v>
      </c>
      <c r="S30" s="41">
        <v>5.4093</v>
      </c>
      <c r="T30" s="25">
        <v>3616</v>
      </c>
      <c r="U30" s="46">
        <v>100</v>
      </c>
    </row>
    <row r="31" spans="1:21" s="24" customFormat="1" ht="15" customHeight="1" x14ac:dyDescent="0.2">
      <c r="A31" s="22" t="s">
        <v>19</v>
      </c>
      <c r="B31" s="65" t="s">
        <v>43</v>
      </c>
      <c r="C31" s="66">
        <v>13403</v>
      </c>
      <c r="D31" s="72">
        <v>521</v>
      </c>
      <c r="E31" s="73">
        <v>3.8872</v>
      </c>
      <c r="F31" s="75">
        <v>361</v>
      </c>
      <c r="G31" s="73">
        <v>2.6934</v>
      </c>
      <c r="H31" s="74">
        <v>1508</v>
      </c>
      <c r="I31" s="73">
        <v>11.251200000000001</v>
      </c>
      <c r="J31" s="75">
        <v>4979</v>
      </c>
      <c r="K31" s="73">
        <v>37.148400000000002</v>
      </c>
      <c r="L31" s="74">
        <v>5359</v>
      </c>
      <c r="M31" s="73">
        <v>39.983600000000003</v>
      </c>
      <c r="N31" s="74">
        <v>3</v>
      </c>
      <c r="O31" s="73">
        <v>2.24E-2</v>
      </c>
      <c r="P31" s="76">
        <v>672</v>
      </c>
      <c r="Q31" s="69">
        <v>5.0137999999999998</v>
      </c>
      <c r="R31" s="72">
        <v>1613</v>
      </c>
      <c r="S31" s="69">
        <v>12.034599999999999</v>
      </c>
      <c r="T31" s="80">
        <v>2170</v>
      </c>
      <c r="U31" s="70">
        <v>99.953999999999994</v>
      </c>
    </row>
    <row r="32" spans="1:21" s="24" customFormat="1" ht="15" customHeight="1" x14ac:dyDescent="0.2">
      <c r="A32" s="22" t="s">
        <v>19</v>
      </c>
      <c r="B32" s="64" t="s">
        <v>44</v>
      </c>
      <c r="C32" s="39">
        <v>24309</v>
      </c>
      <c r="D32" s="40">
        <v>52</v>
      </c>
      <c r="E32" s="42">
        <v>0.21390000000000001</v>
      </c>
      <c r="F32" s="44">
        <v>68</v>
      </c>
      <c r="G32" s="42">
        <v>0.2797</v>
      </c>
      <c r="H32" s="44">
        <v>437</v>
      </c>
      <c r="I32" s="42">
        <v>1.7977000000000001</v>
      </c>
      <c r="J32" s="44">
        <v>18222</v>
      </c>
      <c r="K32" s="42">
        <v>74.959900000000005</v>
      </c>
      <c r="L32" s="43">
        <v>5414</v>
      </c>
      <c r="M32" s="42">
        <v>22.271599999999999</v>
      </c>
      <c r="N32" s="43">
        <v>2</v>
      </c>
      <c r="O32" s="42">
        <v>8.2000000000000007E-3</v>
      </c>
      <c r="P32" s="48">
        <v>114</v>
      </c>
      <c r="Q32" s="41">
        <v>0.46899999999999997</v>
      </c>
      <c r="R32" s="47">
        <v>208</v>
      </c>
      <c r="S32" s="41">
        <v>0.85570000000000002</v>
      </c>
      <c r="T32" s="25">
        <v>978</v>
      </c>
      <c r="U32" s="46">
        <v>100</v>
      </c>
    </row>
    <row r="33" spans="1:21" s="24" customFormat="1" ht="15" customHeight="1" x14ac:dyDescent="0.2">
      <c r="A33" s="22" t="s">
        <v>19</v>
      </c>
      <c r="B33" s="65" t="s">
        <v>45</v>
      </c>
      <c r="C33" s="63">
        <v>24223</v>
      </c>
      <c r="D33" s="71">
        <v>89</v>
      </c>
      <c r="E33" s="73">
        <v>0.3674</v>
      </c>
      <c r="F33" s="74">
        <v>120</v>
      </c>
      <c r="G33" s="73">
        <v>0.49540000000000001</v>
      </c>
      <c r="H33" s="75">
        <v>1231</v>
      </c>
      <c r="I33" s="73">
        <v>5.0819000000000001</v>
      </c>
      <c r="J33" s="74">
        <v>10771</v>
      </c>
      <c r="K33" s="73">
        <v>44.466000000000001</v>
      </c>
      <c r="L33" s="74">
        <v>11204</v>
      </c>
      <c r="M33" s="73">
        <v>46.253599999999999</v>
      </c>
      <c r="N33" s="75">
        <v>48</v>
      </c>
      <c r="O33" s="73">
        <v>0.19819999999999999</v>
      </c>
      <c r="P33" s="77">
        <v>760</v>
      </c>
      <c r="Q33" s="69">
        <v>3.1375000000000002</v>
      </c>
      <c r="R33" s="71">
        <v>610</v>
      </c>
      <c r="S33" s="69">
        <v>2.5183</v>
      </c>
      <c r="T33" s="80">
        <v>2372</v>
      </c>
      <c r="U33" s="70">
        <v>100</v>
      </c>
    </row>
    <row r="34" spans="1:21" s="24" customFormat="1" ht="15" customHeight="1" x14ac:dyDescent="0.2">
      <c r="A34" s="22" t="s">
        <v>19</v>
      </c>
      <c r="B34" s="64" t="s">
        <v>46</v>
      </c>
      <c r="C34" s="49">
        <v>2702</v>
      </c>
      <c r="D34" s="40">
        <v>946</v>
      </c>
      <c r="E34" s="42">
        <v>35.011099999999999</v>
      </c>
      <c r="F34" s="44">
        <v>3</v>
      </c>
      <c r="G34" s="42">
        <v>0.111</v>
      </c>
      <c r="H34" s="43">
        <v>114</v>
      </c>
      <c r="I34" s="42">
        <v>4.2191000000000001</v>
      </c>
      <c r="J34" s="44">
        <v>37</v>
      </c>
      <c r="K34" s="42">
        <v>1.3694</v>
      </c>
      <c r="L34" s="43">
        <v>1539</v>
      </c>
      <c r="M34" s="42">
        <v>56.957799999999999</v>
      </c>
      <c r="N34" s="43">
        <v>1</v>
      </c>
      <c r="O34" s="42">
        <v>3.6999999999999998E-2</v>
      </c>
      <c r="P34" s="45">
        <v>62</v>
      </c>
      <c r="Q34" s="41">
        <v>2.2946</v>
      </c>
      <c r="R34" s="47">
        <v>118</v>
      </c>
      <c r="S34" s="41">
        <v>4.3670999999999998</v>
      </c>
      <c r="T34" s="25">
        <v>825</v>
      </c>
      <c r="U34" s="46">
        <v>100</v>
      </c>
    </row>
    <row r="35" spans="1:21" s="24" customFormat="1" ht="15" customHeight="1" x14ac:dyDescent="0.2">
      <c r="A35" s="22" t="s">
        <v>19</v>
      </c>
      <c r="B35" s="65" t="s">
        <v>47</v>
      </c>
      <c r="C35" s="66">
        <v>5526</v>
      </c>
      <c r="D35" s="71">
        <v>164</v>
      </c>
      <c r="E35" s="73">
        <v>2.9678</v>
      </c>
      <c r="F35" s="74">
        <v>71</v>
      </c>
      <c r="G35" s="73">
        <v>1.2847999999999999</v>
      </c>
      <c r="H35" s="75">
        <v>1077</v>
      </c>
      <c r="I35" s="73">
        <v>19.489699999999999</v>
      </c>
      <c r="J35" s="74">
        <v>1193</v>
      </c>
      <c r="K35" s="73">
        <v>21.588899999999999</v>
      </c>
      <c r="L35" s="75">
        <v>2705</v>
      </c>
      <c r="M35" s="73">
        <v>48.950400000000002</v>
      </c>
      <c r="N35" s="74">
        <v>9</v>
      </c>
      <c r="O35" s="73">
        <v>0.16289999999999999</v>
      </c>
      <c r="P35" s="77">
        <v>307</v>
      </c>
      <c r="Q35" s="69">
        <v>5.5556000000000001</v>
      </c>
      <c r="R35" s="71">
        <v>234</v>
      </c>
      <c r="S35" s="69">
        <v>4.2344999999999997</v>
      </c>
      <c r="T35" s="80">
        <v>1064</v>
      </c>
      <c r="U35" s="70">
        <v>100</v>
      </c>
    </row>
    <row r="36" spans="1:21" s="24" customFormat="1" ht="15" customHeight="1" x14ac:dyDescent="0.2">
      <c r="A36" s="22" t="s">
        <v>19</v>
      </c>
      <c r="B36" s="64" t="s">
        <v>48</v>
      </c>
      <c r="C36" s="49">
        <v>18149</v>
      </c>
      <c r="D36" s="47">
        <v>159</v>
      </c>
      <c r="E36" s="42">
        <v>0.87609999999999999</v>
      </c>
      <c r="F36" s="44">
        <v>450</v>
      </c>
      <c r="G36" s="42">
        <v>2.4794999999999998</v>
      </c>
      <c r="H36" s="44">
        <v>7726</v>
      </c>
      <c r="I36" s="42">
        <v>42.569800000000001</v>
      </c>
      <c r="J36" s="43">
        <v>4358</v>
      </c>
      <c r="K36" s="42">
        <v>24.0123</v>
      </c>
      <c r="L36" s="43">
        <v>4124</v>
      </c>
      <c r="M36" s="42">
        <v>22.722999999999999</v>
      </c>
      <c r="N36" s="44">
        <v>227</v>
      </c>
      <c r="O36" s="42">
        <v>1.2507999999999999</v>
      </c>
      <c r="P36" s="48">
        <v>1105</v>
      </c>
      <c r="Q36" s="41">
        <v>6.0884999999999998</v>
      </c>
      <c r="R36" s="47">
        <v>2686</v>
      </c>
      <c r="S36" s="41">
        <v>14.7997</v>
      </c>
      <c r="T36" s="25">
        <v>658</v>
      </c>
      <c r="U36" s="46">
        <v>100</v>
      </c>
    </row>
    <row r="37" spans="1:21" s="24" customFormat="1" ht="15" customHeight="1" x14ac:dyDescent="0.2">
      <c r="A37" s="22" t="s">
        <v>19</v>
      </c>
      <c r="B37" s="65" t="s">
        <v>49</v>
      </c>
      <c r="C37" s="63">
        <v>2672</v>
      </c>
      <c r="D37" s="72">
        <v>9</v>
      </c>
      <c r="E37" s="73">
        <v>0.33679999999999999</v>
      </c>
      <c r="F37" s="74">
        <v>40</v>
      </c>
      <c r="G37" s="73">
        <v>1.4970000000000001</v>
      </c>
      <c r="H37" s="74">
        <v>250</v>
      </c>
      <c r="I37" s="73">
        <v>9.3562999999999992</v>
      </c>
      <c r="J37" s="74">
        <v>110</v>
      </c>
      <c r="K37" s="73">
        <v>4.1167999999999996</v>
      </c>
      <c r="L37" s="74">
        <v>2199</v>
      </c>
      <c r="M37" s="73">
        <v>82.297899999999998</v>
      </c>
      <c r="N37" s="75">
        <v>2</v>
      </c>
      <c r="O37" s="73">
        <v>7.4899999999999994E-2</v>
      </c>
      <c r="P37" s="77">
        <v>62</v>
      </c>
      <c r="Q37" s="69">
        <v>2.3203999999999998</v>
      </c>
      <c r="R37" s="71">
        <v>93</v>
      </c>
      <c r="S37" s="69">
        <v>3.4805000000000001</v>
      </c>
      <c r="T37" s="80">
        <v>483</v>
      </c>
      <c r="U37" s="70">
        <v>100</v>
      </c>
    </row>
    <row r="38" spans="1:21" s="24" customFormat="1" ht="15" customHeight="1" x14ac:dyDescent="0.2">
      <c r="A38" s="22" t="s">
        <v>19</v>
      </c>
      <c r="B38" s="64" t="s">
        <v>50</v>
      </c>
      <c r="C38" s="39">
        <v>25614</v>
      </c>
      <c r="D38" s="40">
        <v>24</v>
      </c>
      <c r="E38" s="42">
        <v>9.3700000000000006E-2</v>
      </c>
      <c r="F38" s="44">
        <v>713</v>
      </c>
      <c r="G38" s="42">
        <v>2.7835999999999999</v>
      </c>
      <c r="H38" s="44">
        <v>8109</v>
      </c>
      <c r="I38" s="42">
        <v>31.6585</v>
      </c>
      <c r="J38" s="44">
        <v>10499</v>
      </c>
      <c r="K38" s="42">
        <v>40.9893</v>
      </c>
      <c r="L38" s="44">
        <v>5800</v>
      </c>
      <c r="M38" s="42">
        <v>22.643899999999999</v>
      </c>
      <c r="N38" s="44">
        <v>33</v>
      </c>
      <c r="O38" s="42">
        <v>0.1288</v>
      </c>
      <c r="P38" s="45">
        <v>436</v>
      </c>
      <c r="Q38" s="41">
        <v>1.7021999999999999</v>
      </c>
      <c r="R38" s="47">
        <v>1125</v>
      </c>
      <c r="S38" s="41">
        <v>4.3921000000000001</v>
      </c>
      <c r="T38" s="25">
        <v>2577</v>
      </c>
      <c r="U38" s="46">
        <v>99.960999999999999</v>
      </c>
    </row>
    <row r="39" spans="1:21" s="24" customFormat="1" ht="15" customHeight="1" x14ac:dyDescent="0.2">
      <c r="A39" s="22" t="s">
        <v>19</v>
      </c>
      <c r="B39" s="65" t="s">
        <v>51</v>
      </c>
      <c r="C39" s="63">
        <v>8183</v>
      </c>
      <c r="D39" s="71">
        <v>1048</v>
      </c>
      <c r="E39" s="73">
        <v>12.807</v>
      </c>
      <c r="F39" s="74">
        <v>32</v>
      </c>
      <c r="G39" s="73">
        <v>0.3911</v>
      </c>
      <c r="H39" s="75">
        <v>5210</v>
      </c>
      <c r="I39" s="73">
        <v>63.668599999999998</v>
      </c>
      <c r="J39" s="74">
        <v>270</v>
      </c>
      <c r="K39" s="73">
        <v>3.2995000000000001</v>
      </c>
      <c r="L39" s="75">
        <v>1494</v>
      </c>
      <c r="M39" s="73">
        <v>18.257400000000001</v>
      </c>
      <c r="N39" s="74">
        <v>8</v>
      </c>
      <c r="O39" s="73">
        <v>9.7799999999999998E-2</v>
      </c>
      <c r="P39" s="77">
        <v>121</v>
      </c>
      <c r="Q39" s="69">
        <v>1.4786999999999999</v>
      </c>
      <c r="R39" s="72">
        <v>1236</v>
      </c>
      <c r="S39" s="69">
        <v>15.1045</v>
      </c>
      <c r="T39" s="80">
        <v>880</v>
      </c>
      <c r="U39" s="70">
        <v>100</v>
      </c>
    </row>
    <row r="40" spans="1:21" s="24" customFormat="1" ht="15" customHeight="1" x14ac:dyDescent="0.2">
      <c r="A40" s="22" t="s">
        <v>19</v>
      </c>
      <c r="B40" s="64" t="s">
        <v>52</v>
      </c>
      <c r="C40" s="49">
        <v>35593</v>
      </c>
      <c r="D40" s="40">
        <v>256</v>
      </c>
      <c r="E40" s="42">
        <v>0.71919999999999995</v>
      </c>
      <c r="F40" s="44">
        <v>758</v>
      </c>
      <c r="G40" s="42">
        <v>2.1295999999999999</v>
      </c>
      <c r="H40" s="44">
        <v>7253</v>
      </c>
      <c r="I40" s="42">
        <v>20.377600000000001</v>
      </c>
      <c r="J40" s="43">
        <v>13334</v>
      </c>
      <c r="K40" s="42">
        <v>37.462400000000002</v>
      </c>
      <c r="L40" s="43">
        <v>13015</v>
      </c>
      <c r="M40" s="42">
        <v>36.566200000000002</v>
      </c>
      <c r="N40" s="44">
        <v>21</v>
      </c>
      <c r="O40" s="42">
        <v>5.8999999999999997E-2</v>
      </c>
      <c r="P40" s="45">
        <v>956</v>
      </c>
      <c r="Q40" s="41">
        <v>2.6859000000000002</v>
      </c>
      <c r="R40" s="47">
        <v>1572</v>
      </c>
      <c r="S40" s="41">
        <v>4.4165999999999999</v>
      </c>
      <c r="T40" s="25">
        <v>4916</v>
      </c>
      <c r="U40" s="46">
        <v>99.897999999999996</v>
      </c>
    </row>
    <row r="41" spans="1:21" s="24" customFormat="1" ht="15" customHeight="1" x14ac:dyDescent="0.2">
      <c r="A41" s="22" t="s">
        <v>19</v>
      </c>
      <c r="B41" s="65" t="s">
        <v>53</v>
      </c>
      <c r="C41" s="63">
        <v>50607</v>
      </c>
      <c r="D41" s="71">
        <v>1121</v>
      </c>
      <c r="E41" s="73">
        <v>2.2151000000000001</v>
      </c>
      <c r="F41" s="74">
        <v>385</v>
      </c>
      <c r="G41" s="73">
        <v>0.76080000000000003</v>
      </c>
      <c r="H41" s="74">
        <v>6862</v>
      </c>
      <c r="I41" s="73">
        <v>13.5594</v>
      </c>
      <c r="J41" s="74">
        <v>24360</v>
      </c>
      <c r="K41" s="73">
        <v>48.135599999999997</v>
      </c>
      <c r="L41" s="75">
        <v>15603</v>
      </c>
      <c r="M41" s="73">
        <v>30.831700000000001</v>
      </c>
      <c r="N41" s="75">
        <v>44</v>
      </c>
      <c r="O41" s="73">
        <v>8.6900000000000005E-2</v>
      </c>
      <c r="P41" s="76">
        <v>2232</v>
      </c>
      <c r="Q41" s="69">
        <v>4.4104999999999999</v>
      </c>
      <c r="R41" s="72">
        <v>2018</v>
      </c>
      <c r="S41" s="69">
        <v>3.9876</v>
      </c>
      <c r="T41" s="80">
        <v>2618</v>
      </c>
      <c r="U41" s="70">
        <v>100</v>
      </c>
    </row>
    <row r="42" spans="1:21" s="24" customFormat="1" ht="15" customHeight="1" x14ac:dyDescent="0.2">
      <c r="A42" s="22" t="s">
        <v>19</v>
      </c>
      <c r="B42" s="64" t="s">
        <v>54</v>
      </c>
      <c r="C42" s="49">
        <v>1121</v>
      </c>
      <c r="D42" s="40">
        <v>327</v>
      </c>
      <c r="E42" s="42">
        <v>29.170400000000001</v>
      </c>
      <c r="F42" s="44">
        <v>6</v>
      </c>
      <c r="G42" s="42">
        <v>0.53520000000000001</v>
      </c>
      <c r="H42" s="44">
        <v>44</v>
      </c>
      <c r="I42" s="42">
        <v>3.9251</v>
      </c>
      <c r="J42" s="43">
        <v>108</v>
      </c>
      <c r="K42" s="42">
        <v>9.6342999999999996</v>
      </c>
      <c r="L42" s="43">
        <v>622</v>
      </c>
      <c r="M42" s="42">
        <v>55.486199999999997</v>
      </c>
      <c r="N42" s="43">
        <v>5</v>
      </c>
      <c r="O42" s="42">
        <v>0.44600000000000001</v>
      </c>
      <c r="P42" s="45">
        <v>9</v>
      </c>
      <c r="Q42" s="41">
        <v>0.80289999999999995</v>
      </c>
      <c r="R42" s="47">
        <v>46</v>
      </c>
      <c r="S42" s="41">
        <v>4.1035000000000004</v>
      </c>
      <c r="T42" s="25">
        <v>481</v>
      </c>
      <c r="U42" s="46">
        <v>100</v>
      </c>
    </row>
    <row r="43" spans="1:21" s="24" customFormat="1" ht="15" customHeight="1" x14ac:dyDescent="0.2">
      <c r="A43" s="22" t="s">
        <v>19</v>
      </c>
      <c r="B43" s="65" t="s">
        <v>55</v>
      </c>
      <c r="C43" s="63">
        <v>50590</v>
      </c>
      <c r="D43" s="72">
        <v>67</v>
      </c>
      <c r="E43" s="73">
        <v>0.13239999999999999</v>
      </c>
      <c r="F43" s="74">
        <v>335</v>
      </c>
      <c r="G43" s="73">
        <v>0.66220000000000001</v>
      </c>
      <c r="H43" s="75">
        <v>2736</v>
      </c>
      <c r="I43" s="73">
        <v>5.4081999999999999</v>
      </c>
      <c r="J43" s="74">
        <v>21470</v>
      </c>
      <c r="K43" s="73">
        <v>42.4392</v>
      </c>
      <c r="L43" s="74">
        <v>22746</v>
      </c>
      <c r="M43" s="73">
        <v>44.961500000000001</v>
      </c>
      <c r="N43" s="74">
        <v>30</v>
      </c>
      <c r="O43" s="73">
        <v>5.9299999999999999E-2</v>
      </c>
      <c r="P43" s="76">
        <v>3206</v>
      </c>
      <c r="Q43" s="69">
        <v>6.3372000000000002</v>
      </c>
      <c r="R43" s="71">
        <v>1418</v>
      </c>
      <c r="S43" s="69">
        <v>2.8029000000000002</v>
      </c>
      <c r="T43" s="80">
        <v>3631</v>
      </c>
      <c r="U43" s="70">
        <v>100</v>
      </c>
    </row>
    <row r="44" spans="1:21" s="24" customFormat="1" ht="15" customHeight="1" x14ac:dyDescent="0.2">
      <c r="A44" s="22" t="s">
        <v>19</v>
      </c>
      <c r="B44" s="64" t="s">
        <v>56</v>
      </c>
      <c r="C44" s="39">
        <v>17609</v>
      </c>
      <c r="D44" s="40">
        <v>2247</v>
      </c>
      <c r="E44" s="42">
        <v>12.7605</v>
      </c>
      <c r="F44" s="43">
        <v>95</v>
      </c>
      <c r="G44" s="42">
        <v>0.53949999999999998</v>
      </c>
      <c r="H44" s="44">
        <v>2755</v>
      </c>
      <c r="I44" s="42">
        <v>15.6454</v>
      </c>
      <c r="J44" s="44">
        <v>3861</v>
      </c>
      <c r="K44" s="42">
        <v>21.926300000000001</v>
      </c>
      <c r="L44" s="44">
        <v>7479</v>
      </c>
      <c r="M44" s="42">
        <v>42.4726</v>
      </c>
      <c r="N44" s="43">
        <v>62</v>
      </c>
      <c r="O44" s="42">
        <v>0.35210000000000002</v>
      </c>
      <c r="P44" s="48">
        <v>1110</v>
      </c>
      <c r="Q44" s="41">
        <v>6.3036000000000003</v>
      </c>
      <c r="R44" s="47">
        <v>1058</v>
      </c>
      <c r="S44" s="41">
        <v>6.0083000000000002</v>
      </c>
      <c r="T44" s="25">
        <v>1815</v>
      </c>
      <c r="U44" s="46">
        <v>100</v>
      </c>
    </row>
    <row r="45" spans="1:21" s="24" customFormat="1" ht="15" customHeight="1" x14ac:dyDescent="0.2">
      <c r="A45" s="22" t="s">
        <v>19</v>
      </c>
      <c r="B45" s="65" t="s">
        <v>57</v>
      </c>
      <c r="C45" s="63">
        <v>10575</v>
      </c>
      <c r="D45" s="71">
        <v>307</v>
      </c>
      <c r="E45" s="73">
        <v>2.9030999999999998</v>
      </c>
      <c r="F45" s="74">
        <v>165</v>
      </c>
      <c r="G45" s="73">
        <v>1.5603</v>
      </c>
      <c r="H45" s="75">
        <v>2703</v>
      </c>
      <c r="I45" s="73">
        <v>25.560300000000002</v>
      </c>
      <c r="J45" s="74">
        <v>496</v>
      </c>
      <c r="K45" s="73">
        <v>4.6902999999999997</v>
      </c>
      <c r="L45" s="75">
        <v>6183</v>
      </c>
      <c r="M45" s="73">
        <v>58.4681</v>
      </c>
      <c r="N45" s="74">
        <v>108</v>
      </c>
      <c r="O45" s="73">
        <v>1.0213000000000001</v>
      </c>
      <c r="P45" s="76">
        <v>613</v>
      </c>
      <c r="Q45" s="69">
        <v>5.7967000000000004</v>
      </c>
      <c r="R45" s="72">
        <v>680</v>
      </c>
      <c r="S45" s="69">
        <v>6.4302999999999999</v>
      </c>
      <c r="T45" s="80">
        <v>1283</v>
      </c>
      <c r="U45" s="70">
        <v>100</v>
      </c>
    </row>
    <row r="46" spans="1:21" s="24" customFormat="1" ht="15" customHeight="1" x14ac:dyDescent="0.2">
      <c r="A46" s="22" t="s">
        <v>19</v>
      </c>
      <c r="B46" s="64" t="s">
        <v>58</v>
      </c>
      <c r="C46" s="39">
        <v>41581</v>
      </c>
      <c r="D46" s="40">
        <v>78</v>
      </c>
      <c r="E46" s="42">
        <v>0.18759999999999999</v>
      </c>
      <c r="F46" s="44">
        <v>473</v>
      </c>
      <c r="G46" s="42">
        <v>1.1375</v>
      </c>
      <c r="H46" s="44">
        <v>6496</v>
      </c>
      <c r="I46" s="42">
        <v>15.6225</v>
      </c>
      <c r="J46" s="44">
        <v>18028</v>
      </c>
      <c r="K46" s="42">
        <v>43.356299999999997</v>
      </c>
      <c r="L46" s="43">
        <v>14777</v>
      </c>
      <c r="M46" s="42">
        <v>35.5379</v>
      </c>
      <c r="N46" s="43">
        <v>15</v>
      </c>
      <c r="O46" s="42">
        <v>3.61E-2</v>
      </c>
      <c r="P46" s="48">
        <v>1714</v>
      </c>
      <c r="Q46" s="41">
        <v>4.1220999999999997</v>
      </c>
      <c r="R46" s="40">
        <v>1610</v>
      </c>
      <c r="S46" s="41">
        <v>3.8719999999999999</v>
      </c>
      <c r="T46" s="25">
        <v>3027</v>
      </c>
      <c r="U46" s="46">
        <v>100</v>
      </c>
    </row>
    <row r="47" spans="1:21" s="24" customFormat="1" ht="15" customHeight="1" x14ac:dyDescent="0.2">
      <c r="A47" s="22" t="s">
        <v>19</v>
      </c>
      <c r="B47" s="65" t="s">
        <v>59</v>
      </c>
      <c r="C47" s="66">
        <v>2963</v>
      </c>
      <c r="D47" s="72">
        <v>33</v>
      </c>
      <c r="E47" s="73">
        <v>1.1136999999999999</v>
      </c>
      <c r="F47" s="75">
        <v>47</v>
      </c>
      <c r="G47" s="73">
        <v>1.5862000000000001</v>
      </c>
      <c r="H47" s="75">
        <v>1016</v>
      </c>
      <c r="I47" s="73">
        <v>34.2896</v>
      </c>
      <c r="J47" s="75">
        <v>485</v>
      </c>
      <c r="K47" s="73">
        <v>16.368500000000001</v>
      </c>
      <c r="L47" s="75">
        <v>1209</v>
      </c>
      <c r="M47" s="73">
        <v>40.803199999999997</v>
      </c>
      <c r="N47" s="74">
        <v>1</v>
      </c>
      <c r="O47" s="73">
        <v>3.3700000000000001E-2</v>
      </c>
      <c r="P47" s="76">
        <v>172</v>
      </c>
      <c r="Q47" s="69">
        <v>5.8048999999999999</v>
      </c>
      <c r="R47" s="71">
        <v>279</v>
      </c>
      <c r="S47" s="69">
        <v>9.4161000000000001</v>
      </c>
      <c r="T47" s="80">
        <v>308</v>
      </c>
      <c r="U47" s="70">
        <v>100</v>
      </c>
    </row>
    <row r="48" spans="1:21" s="24" customFormat="1" ht="15" customHeight="1" x14ac:dyDescent="0.2">
      <c r="A48" s="22" t="s">
        <v>19</v>
      </c>
      <c r="B48" s="64" t="s">
        <v>60</v>
      </c>
      <c r="C48" s="39">
        <v>32279</v>
      </c>
      <c r="D48" s="47">
        <v>103</v>
      </c>
      <c r="E48" s="42">
        <v>0.31909999999999999</v>
      </c>
      <c r="F48" s="44">
        <v>124</v>
      </c>
      <c r="G48" s="42">
        <v>0.38419999999999999</v>
      </c>
      <c r="H48" s="43">
        <v>1838</v>
      </c>
      <c r="I48" s="42">
        <v>5.6940999999999997</v>
      </c>
      <c r="J48" s="44">
        <v>18384</v>
      </c>
      <c r="K48" s="42">
        <v>56.953400000000002</v>
      </c>
      <c r="L48" s="44">
        <v>10751</v>
      </c>
      <c r="M48" s="42">
        <v>33.3065</v>
      </c>
      <c r="N48" s="43">
        <v>33</v>
      </c>
      <c r="O48" s="42">
        <v>0.1022</v>
      </c>
      <c r="P48" s="48">
        <v>1046</v>
      </c>
      <c r="Q48" s="41">
        <v>3.2404999999999999</v>
      </c>
      <c r="R48" s="47">
        <v>1198</v>
      </c>
      <c r="S48" s="41">
        <v>3.7113999999999998</v>
      </c>
      <c r="T48" s="25">
        <v>1236</v>
      </c>
      <c r="U48" s="46">
        <v>99.918999999999997</v>
      </c>
    </row>
    <row r="49" spans="1:23" s="24" customFormat="1" ht="15" customHeight="1" x14ac:dyDescent="0.2">
      <c r="A49" s="22" t="s">
        <v>19</v>
      </c>
      <c r="B49" s="65" t="s">
        <v>61</v>
      </c>
      <c r="C49" s="66">
        <v>1630</v>
      </c>
      <c r="D49" s="72">
        <v>543</v>
      </c>
      <c r="E49" s="73">
        <v>33.312899999999999</v>
      </c>
      <c r="F49" s="74">
        <v>14</v>
      </c>
      <c r="G49" s="73">
        <v>0.8589</v>
      </c>
      <c r="H49" s="74">
        <v>84</v>
      </c>
      <c r="I49" s="73">
        <v>5.1534000000000004</v>
      </c>
      <c r="J49" s="74">
        <v>95</v>
      </c>
      <c r="K49" s="73">
        <v>5.8281999999999998</v>
      </c>
      <c r="L49" s="75">
        <v>821</v>
      </c>
      <c r="M49" s="73">
        <v>50.368099999999998</v>
      </c>
      <c r="N49" s="75">
        <v>3</v>
      </c>
      <c r="O49" s="73">
        <v>0.184</v>
      </c>
      <c r="P49" s="76">
        <v>70</v>
      </c>
      <c r="Q49" s="69">
        <v>4.2945000000000002</v>
      </c>
      <c r="R49" s="71">
        <v>34</v>
      </c>
      <c r="S49" s="69">
        <v>2.0859000000000001</v>
      </c>
      <c r="T49" s="80">
        <v>688</v>
      </c>
      <c r="U49" s="70">
        <v>100</v>
      </c>
    </row>
    <row r="50" spans="1:23" s="24" customFormat="1" ht="15" customHeight="1" x14ac:dyDescent="0.2">
      <c r="A50" s="22" t="s">
        <v>19</v>
      </c>
      <c r="B50" s="64" t="s">
        <v>62</v>
      </c>
      <c r="C50" s="39">
        <v>42355</v>
      </c>
      <c r="D50" s="40">
        <v>60</v>
      </c>
      <c r="E50" s="42">
        <v>0.14169999999999999</v>
      </c>
      <c r="F50" s="44">
        <v>196</v>
      </c>
      <c r="G50" s="42">
        <v>0.46279999999999999</v>
      </c>
      <c r="H50" s="43">
        <v>2602</v>
      </c>
      <c r="I50" s="42">
        <v>6.1433</v>
      </c>
      <c r="J50" s="44">
        <v>26086</v>
      </c>
      <c r="K50" s="42">
        <v>61.588999999999999</v>
      </c>
      <c r="L50" s="44">
        <v>12639</v>
      </c>
      <c r="M50" s="42">
        <v>29.840599999999998</v>
      </c>
      <c r="N50" s="43">
        <v>21</v>
      </c>
      <c r="O50" s="42">
        <v>4.9599999999999998E-2</v>
      </c>
      <c r="P50" s="48">
        <v>751</v>
      </c>
      <c r="Q50" s="41">
        <v>1.7730999999999999</v>
      </c>
      <c r="R50" s="40">
        <v>1115</v>
      </c>
      <c r="S50" s="41">
        <v>2.6324999999999998</v>
      </c>
      <c r="T50" s="25">
        <v>1818</v>
      </c>
      <c r="U50" s="46">
        <v>100</v>
      </c>
    </row>
    <row r="51" spans="1:23" s="24" customFormat="1" ht="15" customHeight="1" x14ac:dyDescent="0.2">
      <c r="A51" s="22" t="s">
        <v>19</v>
      </c>
      <c r="B51" s="65" t="s">
        <v>63</v>
      </c>
      <c r="C51" s="63">
        <v>123672</v>
      </c>
      <c r="D51" s="72">
        <v>374</v>
      </c>
      <c r="E51" s="73">
        <v>0.3024</v>
      </c>
      <c r="F51" s="75">
        <v>1112</v>
      </c>
      <c r="G51" s="73">
        <v>0.8992</v>
      </c>
      <c r="H51" s="74">
        <v>64048</v>
      </c>
      <c r="I51" s="73">
        <v>51.788600000000002</v>
      </c>
      <c r="J51" s="74">
        <v>37943</v>
      </c>
      <c r="K51" s="73">
        <v>30.680299999999999</v>
      </c>
      <c r="L51" s="74">
        <v>17815</v>
      </c>
      <c r="M51" s="73">
        <v>14.404999999999999</v>
      </c>
      <c r="N51" s="75">
        <v>142</v>
      </c>
      <c r="O51" s="73">
        <v>0.1148</v>
      </c>
      <c r="P51" s="76">
        <v>2238</v>
      </c>
      <c r="Q51" s="69">
        <v>1.8096000000000001</v>
      </c>
      <c r="R51" s="72">
        <v>18517</v>
      </c>
      <c r="S51" s="69">
        <v>14.9727</v>
      </c>
      <c r="T51" s="80">
        <v>8616</v>
      </c>
      <c r="U51" s="70">
        <v>100</v>
      </c>
    </row>
    <row r="52" spans="1:23" s="24" customFormat="1" ht="15" customHeight="1" x14ac:dyDescent="0.2">
      <c r="A52" s="22" t="s">
        <v>19</v>
      </c>
      <c r="B52" s="64" t="s">
        <v>64</v>
      </c>
      <c r="C52" s="39">
        <v>4989</v>
      </c>
      <c r="D52" s="47">
        <v>83</v>
      </c>
      <c r="E52" s="42">
        <v>1.6637</v>
      </c>
      <c r="F52" s="44">
        <v>57</v>
      </c>
      <c r="G52" s="42">
        <v>1.1425000000000001</v>
      </c>
      <c r="H52" s="43">
        <v>1493</v>
      </c>
      <c r="I52" s="42">
        <v>29.925799999999999</v>
      </c>
      <c r="J52" s="43">
        <v>203</v>
      </c>
      <c r="K52" s="42">
        <v>4.069</v>
      </c>
      <c r="L52" s="44">
        <v>2887</v>
      </c>
      <c r="M52" s="42">
        <v>57.8673</v>
      </c>
      <c r="N52" s="43">
        <v>140</v>
      </c>
      <c r="O52" s="42">
        <v>2.8062</v>
      </c>
      <c r="P52" s="45">
        <v>126</v>
      </c>
      <c r="Q52" s="41">
        <v>2.5255999999999998</v>
      </c>
      <c r="R52" s="40">
        <v>531</v>
      </c>
      <c r="S52" s="41">
        <v>10.6434</v>
      </c>
      <c r="T52" s="25">
        <v>1009</v>
      </c>
      <c r="U52" s="46">
        <v>100</v>
      </c>
    </row>
    <row r="53" spans="1:23" s="24" customFormat="1" ht="15" customHeight="1" x14ac:dyDescent="0.2">
      <c r="A53" s="22" t="s">
        <v>19</v>
      </c>
      <c r="B53" s="65" t="s">
        <v>65</v>
      </c>
      <c r="C53" s="66">
        <v>1030</v>
      </c>
      <c r="D53" s="71">
        <v>23</v>
      </c>
      <c r="E53" s="73">
        <v>2.2330000000000001</v>
      </c>
      <c r="F53" s="74">
        <v>17</v>
      </c>
      <c r="G53" s="73">
        <v>1.6505000000000001</v>
      </c>
      <c r="H53" s="75">
        <v>26</v>
      </c>
      <c r="I53" s="73">
        <v>2.5243000000000002</v>
      </c>
      <c r="J53" s="74">
        <v>64</v>
      </c>
      <c r="K53" s="73">
        <v>6.2135999999999996</v>
      </c>
      <c r="L53" s="75">
        <v>883</v>
      </c>
      <c r="M53" s="73">
        <v>85.728200000000001</v>
      </c>
      <c r="N53" s="75">
        <v>1</v>
      </c>
      <c r="O53" s="73">
        <v>9.7100000000000006E-2</v>
      </c>
      <c r="P53" s="76">
        <v>16</v>
      </c>
      <c r="Q53" s="69">
        <v>1.5533999999999999</v>
      </c>
      <c r="R53" s="71">
        <v>20</v>
      </c>
      <c r="S53" s="69">
        <v>1.9417</v>
      </c>
      <c r="T53" s="80">
        <v>306</v>
      </c>
      <c r="U53" s="70">
        <v>100</v>
      </c>
    </row>
    <row r="54" spans="1:23" s="24" customFormat="1" ht="15" customHeight="1" x14ac:dyDescent="0.2">
      <c r="A54" s="22" t="s">
        <v>19</v>
      </c>
      <c r="B54" s="64" t="s">
        <v>66</v>
      </c>
      <c r="C54" s="39">
        <v>32682</v>
      </c>
      <c r="D54" s="47">
        <v>115</v>
      </c>
      <c r="E54" s="42">
        <v>0.35189999999999999</v>
      </c>
      <c r="F54" s="44">
        <v>403</v>
      </c>
      <c r="G54" s="78">
        <v>1.2331000000000001</v>
      </c>
      <c r="H54" s="43">
        <v>3595</v>
      </c>
      <c r="I54" s="78">
        <v>10.9999</v>
      </c>
      <c r="J54" s="44">
        <v>16498</v>
      </c>
      <c r="K54" s="42">
        <v>50.480400000000003</v>
      </c>
      <c r="L54" s="44">
        <v>10578</v>
      </c>
      <c r="M54" s="42">
        <v>32.366399999999999</v>
      </c>
      <c r="N54" s="44">
        <v>38</v>
      </c>
      <c r="O54" s="42">
        <v>0.1163</v>
      </c>
      <c r="P54" s="48">
        <v>1455</v>
      </c>
      <c r="Q54" s="41">
        <v>4.452</v>
      </c>
      <c r="R54" s="40">
        <v>1887</v>
      </c>
      <c r="S54" s="41">
        <v>5.7737999999999996</v>
      </c>
      <c r="T54" s="25">
        <v>1971</v>
      </c>
      <c r="U54" s="46">
        <v>100</v>
      </c>
    </row>
    <row r="55" spans="1:23" s="24" customFormat="1" ht="15" customHeight="1" x14ac:dyDescent="0.2">
      <c r="A55" s="22" t="s">
        <v>19</v>
      </c>
      <c r="B55" s="65" t="s">
        <v>67</v>
      </c>
      <c r="C55" s="63">
        <v>19678</v>
      </c>
      <c r="D55" s="72">
        <v>440</v>
      </c>
      <c r="E55" s="73">
        <v>2.2360000000000002</v>
      </c>
      <c r="F55" s="74">
        <v>583</v>
      </c>
      <c r="G55" s="73">
        <v>2.9626999999999999</v>
      </c>
      <c r="H55" s="75">
        <v>5561</v>
      </c>
      <c r="I55" s="73">
        <v>28.26</v>
      </c>
      <c r="J55" s="75">
        <v>1822</v>
      </c>
      <c r="K55" s="73">
        <v>9.2591000000000001</v>
      </c>
      <c r="L55" s="74">
        <v>9145</v>
      </c>
      <c r="M55" s="73">
        <v>46.473199999999999</v>
      </c>
      <c r="N55" s="74">
        <v>391</v>
      </c>
      <c r="O55" s="73">
        <v>1.9870000000000001</v>
      </c>
      <c r="P55" s="77">
        <v>1736</v>
      </c>
      <c r="Q55" s="69">
        <v>8.8219999999999992</v>
      </c>
      <c r="R55" s="72">
        <v>2240</v>
      </c>
      <c r="S55" s="69">
        <v>11.3833</v>
      </c>
      <c r="T55" s="80">
        <v>2305</v>
      </c>
      <c r="U55" s="70">
        <v>100</v>
      </c>
    </row>
    <row r="56" spans="1:23" s="24" customFormat="1" ht="15" customHeight="1" x14ac:dyDescent="0.2">
      <c r="A56" s="22" t="s">
        <v>19</v>
      </c>
      <c r="B56" s="64" t="s">
        <v>68</v>
      </c>
      <c r="C56" s="39">
        <v>10298</v>
      </c>
      <c r="D56" s="40">
        <v>6</v>
      </c>
      <c r="E56" s="42">
        <v>5.8299999999999998E-2</v>
      </c>
      <c r="F56" s="44">
        <v>16</v>
      </c>
      <c r="G56" s="42">
        <v>0.15540000000000001</v>
      </c>
      <c r="H56" s="44">
        <v>109</v>
      </c>
      <c r="I56" s="42">
        <v>1.0585</v>
      </c>
      <c r="J56" s="43">
        <v>869</v>
      </c>
      <c r="K56" s="42">
        <v>8.4384999999999994</v>
      </c>
      <c r="L56" s="44">
        <v>9025</v>
      </c>
      <c r="M56" s="42">
        <v>87.638400000000004</v>
      </c>
      <c r="N56" s="43">
        <v>2</v>
      </c>
      <c r="O56" s="42">
        <v>1.9400000000000001E-2</v>
      </c>
      <c r="P56" s="45">
        <v>271</v>
      </c>
      <c r="Q56" s="41">
        <v>2.6316000000000002</v>
      </c>
      <c r="R56" s="47">
        <v>40</v>
      </c>
      <c r="S56" s="41">
        <v>0.38840000000000002</v>
      </c>
      <c r="T56" s="25">
        <v>720</v>
      </c>
      <c r="U56" s="46">
        <v>100</v>
      </c>
    </row>
    <row r="57" spans="1:23" s="24" customFormat="1" ht="15" customHeight="1" x14ac:dyDescent="0.2">
      <c r="A57" s="22" t="s">
        <v>19</v>
      </c>
      <c r="B57" s="65" t="s">
        <v>69</v>
      </c>
      <c r="C57" s="63">
        <v>15188</v>
      </c>
      <c r="D57" s="72">
        <v>318</v>
      </c>
      <c r="E57" s="73">
        <v>2.0937999999999999</v>
      </c>
      <c r="F57" s="75">
        <v>227</v>
      </c>
      <c r="G57" s="73">
        <v>1.4945999999999999</v>
      </c>
      <c r="H57" s="74">
        <v>1997</v>
      </c>
      <c r="I57" s="73">
        <v>13.1485</v>
      </c>
      <c r="J57" s="74">
        <v>5740</v>
      </c>
      <c r="K57" s="73">
        <v>37.792999999999999</v>
      </c>
      <c r="L57" s="74">
        <v>6226</v>
      </c>
      <c r="M57" s="73">
        <v>40.992899999999999</v>
      </c>
      <c r="N57" s="74">
        <v>9</v>
      </c>
      <c r="O57" s="73">
        <v>5.9299999999999999E-2</v>
      </c>
      <c r="P57" s="77">
        <v>671</v>
      </c>
      <c r="Q57" s="69">
        <v>4.4180000000000001</v>
      </c>
      <c r="R57" s="71">
        <v>666</v>
      </c>
      <c r="S57" s="69">
        <v>4.3849999999999998</v>
      </c>
      <c r="T57" s="80">
        <v>2232</v>
      </c>
      <c r="U57" s="70">
        <v>100</v>
      </c>
    </row>
    <row r="58" spans="1:23" s="24" customFormat="1" ht="15" customHeight="1" thickBot="1" x14ac:dyDescent="0.25">
      <c r="A58" s="22" t="s">
        <v>19</v>
      </c>
      <c r="B58" s="67" t="s">
        <v>70</v>
      </c>
      <c r="C58" s="50">
        <v>1416</v>
      </c>
      <c r="D58" s="53">
        <v>148</v>
      </c>
      <c r="E58" s="54">
        <v>10.452</v>
      </c>
      <c r="F58" s="55">
        <v>12</v>
      </c>
      <c r="G58" s="54">
        <v>0.84750000000000003</v>
      </c>
      <c r="H58" s="56">
        <v>244</v>
      </c>
      <c r="I58" s="54">
        <v>17.2316</v>
      </c>
      <c r="J58" s="55">
        <v>30</v>
      </c>
      <c r="K58" s="54">
        <v>2.1185999999999998</v>
      </c>
      <c r="L58" s="55">
        <v>947</v>
      </c>
      <c r="M58" s="54">
        <v>66.878500000000003</v>
      </c>
      <c r="N58" s="55">
        <v>1</v>
      </c>
      <c r="O58" s="54">
        <v>7.0599999999999996E-2</v>
      </c>
      <c r="P58" s="79">
        <v>34</v>
      </c>
      <c r="Q58" s="52">
        <v>2.4011</v>
      </c>
      <c r="R58" s="51">
        <v>30</v>
      </c>
      <c r="S58" s="52">
        <v>2.1185999999999998</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students without disabilities who received ", LOWER(A7), ", ",D68," (",TEXT(E7,"0.0"),"%) were American Indian or Alaska Native.")</f>
        <v>NOTE: Table reads (for US): Of all 1,203,600 public school students without disabilities who received only one out-of-school suspension, 16,503 (1.4%)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6" t="s">
        <v>74</v>
      </c>
      <c r="C61" s="106"/>
      <c r="D61" s="106"/>
      <c r="E61" s="106"/>
      <c r="F61" s="106"/>
      <c r="G61" s="106"/>
      <c r="H61" s="106"/>
      <c r="I61" s="106"/>
      <c r="J61" s="106"/>
      <c r="K61" s="106"/>
      <c r="L61" s="106"/>
      <c r="M61" s="106"/>
      <c r="N61" s="106"/>
      <c r="O61" s="106"/>
      <c r="P61" s="106"/>
      <c r="Q61" s="106"/>
      <c r="R61" s="106"/>
      <c r="S61" s="106"/>
      <c r="T61" s="106"/>
      <c r="U61" s="106"/>
      <c r="V61" s="106"/>
      <c r="W61" s="106"/>
    </row>
    <row r="62" spans="1:23" s="35" customFormat="1" ht="14.1" customHeight="1" x14ac:dyDescent="0.2">
      <c r="A62" s="38"/>
      <c r="B62" s="106" t="s">
        <v>75</v>
      </c>
      <c r="C62" s="106"/>
      <c r="D62" s="106"/>
      <c r="E62" s="106"/>
      <c r="F62" s="106"/>
      <c r="G62" s="106"/>
      <c r="H62" s="106"/>
      <c r="I62" s="106"/>
      <c r="J62" s="106"/>
      <c r="K62" s="106"/>
      <c r="L62" s="106"/>
      <c r="M62" s="106"/>
      <c r="N62" s="106"/>
      <c r="O62" s="106"/>
      <c r="P62" s="106"/>
      <c r="Q62" s="106"/>
      <c r="R62" s="106"/>
      <c r="S62" s="106"/>
      <c r="T62" s="106"/>
      <c r="U62" s="106"/>
      <c r="V62" s="106"/>
      <c r="W62" s="106"/>
    </row>
    <row r="64" spans="1:23" ht="15" customHeight="1" x14ac:dyDescent="0.2">
      <c r="B64" s="58"/>
      <c r="C64" s="59" t="str">
        <f>IF(ISTEXT(C7),LEFT(C7,3),TEXT(C7,"#,##0"))</f>
        <v>1,203,600</v>
      </c>
      <c r="D64" s="59" t="str">
        <f>IF(ISTEXT(D7),LEFT(D7,3),TEXT(D7,"#,##0"))</f>
        <v>16,503</v>
      </c>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ht="15" customHeight="1" x14ac:dyDescent="0.2">
      <c r="A68" s="38"/>
      <c r="C68" s="83" t="str">
        <f>IF(ISTEXT(C7),LEFT(C7,3),TEXT(C7,"#,##0"))</f>
        <v>1,203,600</v>
      </c>
      <c r="D68" s="83" t="str">
        <f>IF(ISTEXT(D7),LEFT(D7,3),TEXT(D7,"#,##0"))</f>
        <v>16,503</v>
      </c>
    </row>
  </sheetData>
  <mergeCells count="16">
    <mergeCell ref="R4:S5"/>
    <mergeCell ref="B2:W2"/>
    <mergeCell ref="B61:W61"/>
    <mergeCell ref="B62:W62"/>
    <mergeCell ref="B4:B5"/>
    <mergeCell ref="C4:C5"/>
    <mergeCell ref="D4:Q4"/>
    <mergeCell ref="T4:T5"/>
    <mergeCell ref="U4:U5"/>
    <mergeCell ref="D5:E5"/>
    <mergeCell ref="F5:G5"/>
    <mergeCell ref="H5:I5"/>
    <mergeCell ref="J5:K5"/>
    <mergeCell ref="L5:M5"/>
    <mergeCell ref="N5:O5"/>
    <mergeCell ref="P5:Q5"/>
  </mergeCells>
  <printOptions horizontalCentered="1"/>
  <pageMargins left="0.25" right="0.25" top="0.75" bottom="0.75" header="0.3" footer="0.3"/>
  <pageSetup scale="46" orientation="landscape" horizontalDpi="2400" verticalDpi="24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3.140625" style="36" customWidth="1"/>
    <col min="2" max="2" width="18.8554687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98" t="str">
        <f>CONCATENATE("Number and percentage of public school male students without disabilities receiving ",LOWER(A7), " by race/ethnicity and English proficiency, by state: School Year 2015-16")</f>
        <v>Number and percentage of public school male students without disabilities receiving only one out-of-school suspension by race/ethnicity and English proficiency, by state: School Year 2015-16</v>
      </c>
      <c r="C2" s="98"/>
      <c r="D2" s="98"/>
      <c r="E2" s="98"/>
      <c r="F2" s="98"/>
      <c r="G2" s="98"/>
      <c r="H2" s="98"/>
      <c r="I2" s="98"/>
      <c r="J2" s="98"/>
      <c r="K2" s="98"/>
      <c r="L2" s="98"/>
      <c r="M2" s="98"/>
      <c r="N2" s="98"/>
      <c r="O2" s="98"/>
      <c r="P2" s="98"/>
      <c r="Q2" s="98"/>
      <c r="R2" s="98"/>
      <c r="S2" s="98"/>
      <c r="T2" s="98"/>
      <c r="U2" s="98"/>
      <c r="V2" s="98"/>
      <c r="W2" s="98"/>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99" t="s">
        <v>0</v>
      </c>
      <c r="C4" s="101" t="s">
        <v>80</v>
      </c>
      <c r="D4" s="103" t="s">
        <v>79</v>
      </c>
      <c r="E4" s="104"/>
      <c r="F4" s="104"/>
      <c r="G4" s="104"/>
      <c r="H4" s="104"/>
      <c r="I4" s="104"/>
      <c r="J4" s="104"/>
      <c r="K4" s="104"/>
      <c r="L4" s="104"/>
      <c r="M4" s="104"/>
      <c r="N4" s="104"/>
      <c r="O4" s="104"/>
      <c r="P4" s="104"/>
      <c r="Q4" s="105"/>
      <c r="R4" s="94" t="s">
        <v>78</v>
      </c>
      <c r="S4" s="95"/>
      <c r="T4" s="85" t="s">
        <v>77</v>
      </c>
      <c r="U4" s="87" t="s">
        <v>6</v>
      </c>
    </row>
    <row r="5" spans="1:23" s="12" customFormat="1" ht="24.95" customHeight="1" x14ac:dyDescent="0.2">
      <c r="A5" s="11"/>
      <c r="B5" s="100"/>
      <c r="C5" s="102"/>
      <c r="D5" s="89" t="s">
        <v>7</v>
      </c>
      <c r="E5" s="90"/>
      <c r="F5" s="91" t="s">
        <v>8</v>
      </c>
      <c r="G5" s="90"/>
      <c r="H5" s="92" t="s">
        <v>9</v>
      </c>
      <c r="I5" s="90"/>
      <c r="J5" s="92" t="s">
        <v>10</v>
      </c>
      <c r="K5" s="90"/>
      <c r="L5" s="92" t="s">
        <v>11</v>
      </c>
      <c r="M5" s="90"/>
      <c r="N5" s="92" t="s">
        <v>12</v>
      </c>
      <c r="O5" s="90"/>
      <c r="P5" s="92" t="s">
        <v>13</v>
      </c>
      <c r="Q5" s="93"/>
      <c r="R5" s="96"/>
      <c r="S5" s="97"/>
      <c r="T5" s="86"/>
      <c r="U5" s="88"/>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76</v>
      </c>
      <c r="T6" s="20"/>
      <c r="U6" s="21"/>
    </row>
    <row r="7" spans="1:23" s="24" customFormat="1" ht="15" customHeight="1" x14ac:dyDescent="0.2">
      <c r="A7" s="22" t="s">
        <v>17</v>
      </c>
      <c r="B7" s="62" t="s">
        <v>18</v>
      </c>
      <c r="C7" s="63">
        <v>793321</v>
      </c>
      <c r="D7" s="72">
        <v>10662</v>
      </c>
      <c r="E7" s="73">
        <v>1.3440000000000001</v>
      </c>
      <c r="F7" s="74">
        <v>12185</v>
      </c>
      <c r="G7" s="73">
        <v>1.5359</v>
      </c>
      <c r="H7" s="74">
        <v>187592</v>
      </c>
      <c r="I7" s="73">
        <v>23.6464</v>
      </c>
      <c r="J7" s="74">
        <v>273489</v>
      </c>
      <c r="K7" s="73">
        <v>34.4739</v>
      </c>
      <c r="L7" s="74">
        <v>278363</v>
      </c>
      <c r="M7" s="73">
        <v>35.088299999999997</v>
      </c>
      <c r="N7" s="75">
        <v>2778</v>
      </c>
      <c r="O7" s="73">
        <v>0.35020000000000001</v>
      </c>
      <c r="P7" s="76">
        <v>28252</v>
      </c>
      <c r="Q7" s="69">
        <v>3.5611999999999999</v>
      </c>
      <c r="R7" s="68">
        <v>64726</v>
      </c>
      <c r="S7" s="69">
        <v>8.1588999999999992</v>
      </c>
      <c r="T7" s="80">
        <v>96360</v>
      </c>
      <c r="U7" s="70">
        <v>99.977999999999994</v>
      </c>
    </row>
    <row r="8" spans="1:23" s="24" customFormat="1" ht="15" customHeight="1" x14ac:dyDescent="0.2">
      <c r="A8" s="22" t="s">
        <v>19</v>
      </c>
      <c r="B8" s="64" t="s">
        <v>20</v>
      </c>
      <c r="C8" s="39">
        <v>19333</v>
      </c>
      <c r="D8" s="40">
        <v>137</v>
      </c>
      <c r="E8" s="42">
        <v>0.70860000000000001</v>
      </c>
      <c r="F8" s="44">
        <v>65</v>
      </c>
      <c r="G8" s="42">
        <v>0.3362</v>
      </c>
      <c r="H8" s="43">
        <v>570</v>
      </c>
      <c r="I8" s="42">
        <v>2.9483000000000001</v>
      </c>
      <c r="J8" s="44">
        <v>11369</v>
      </c>
      <c r="K8" s="42">
        <v>58.806199999999997</v>
      </c>
      <c r="L8" s="44">
        <v>6933</v>
      </c>
      <c r="M8" s="42">
        <v>35.860999999999997</v>
      </c>
      <c r="N8" s="44">
        <v>12</v>
      </c>
      <c r="O8" s="42">
        <v>6.2100000000000002E-2</v>
      </c>
      <c r="P8" s="48">
        <v>247</v>
      </c>
      <c r="Q8" s="41">
        <v>1.2776000000000001</v>
      </c>
      <c r="R8" s="40">
        <v>246</v>
      </c>
      <c r="S8" s="41">
        <v>1.2724</v>
      </c>
      <c r="T8" s="25">
        <v>1400</v>
      </c>
      <c r="U8" s="46">
        <v>100</v>
      </c>
    </row>
    <row r="9" spans="1:23" s="24" customFormat="1" ht="15" customHeight="1" x14ac:dyDescent="0.2">
      <c r="A9" s="22" t="s">
        <v>19</v>
      </c>
      <c r="B9" s="65" t="s">
        <v>21</v>
      </c>
      <c r="C9" s="63">
        <v>2205</v>
      </c>
      <c r="D9" s="72">
        <v>791</v>
      </c>
      <c r="E9" s="73">
        <v>35.872999999999998</v>
      </c>
      <c r="F9" s="74">
        <v>52</v>
      </c>
      <c r="G9" s="73">
        <v>2.3582999999999998</v>
      </c>
      <c r="H9" s="74">
        <v>144</v>
      </c>
      <c r="I9" s="73">
        <v>6.5305999999999997</v>
      </c>
      <c r="J9" s="75">
        <v>134</v>
      </c>
      <c r="K9" s="73">
        <v>6.0770999999999997</v>
      </c>
      <c r="L9" s="75">
        <v>764</v>
      </c>
      <c r="M9" s="73">
        <v>34.648499999999999</v>
      </c>
      <c r="N9" s="74">
        <v>93</v>
      </c>
      <c r="O9" s="73">
        <v>4.2176999999999998</v>
      </c>
      <c r="P9" s="77">
        <v>227</v>
      </c>
      <c r="Q9" s="69">
        <v>10.2948</v>
      </c>
      <c r="R9" s="71">
        <v>261</v>
      </c>
      <c r="S9" s="69">
        <v>11.8367</v>
      </c>
      <c r="T9" s="80">
        <v>503</v>
      </c>
      <c r="U9" s="70">
        <v>100</v>
      </c>
    </row>
    <row r="10" spans="1:23" s="24" customFormat="1" ht="15" customHeight="1" x14ac:dyDescent="0.2">
      <c r="A10" s="22" t="s">
        <v>19</v>
      </c>
      <c r="B10" s="64" t="s">
        <v>22</v>
      </c>
      <c r="C10" s="39">
        <v>21657</v>
      </c>
      <c r="D10" s="47">
        <v>1550</v>
      </c>
      <c r="E10" s="42">
        <v>7.157</v>
      </c>
      <c r="F10" s="44">
        <v>242</v>
      </c>
      <c r="G10" s="42">
        <v>1.1173999999999999</v>
      </c>
      <c r="H10" s="43">
        <v>10325</v>
      </c>
      <c r="I10" s="42">
        <v>47.6751</v>
      </c>
      <c r="J10" s="44">
        <v>2354</v>
      </c>
      <c r="K10" s="42">
        <v>10.8695</v>
      </c>
      <c r="L10" s="43">
        <v>6531</v>
      </c>
      <c r="M10" s="42">
        <v>30.156500000000001</v>
      </c>
      <c r="N10" s="43">
        <v>60</v>
      </c>
      <c r="O10" s="42">
        <v>0.27700000000000002</v>
      </c>
      <c r="P10" s="45">
        <v>595</v>
      </c>
      <c r="Q10" s="41">
        <v>2.7473999999999998</v>
      </c>
      <c r="R10" s="47">
        <v>1254</v>
      </c>
      <c r="S10" s="41">
        <v>5.7903000000000002</v>
      </c>
      <c r="T10" s="25">
        <v>1977</v>
      </c>
      <c r="U10" s="46">
        <v>100</v>
      </c>
    </row>
    <row r="11" spans="1:23" s="24" customFormat="1" ht="15" customHeight="1" x14ac:dyDescent="0.2">
      <c r="A11" s="22" t="s">
        <v>19</v>
      </c>
      <c r="B11" s="65" t="s">
        <v>23</v>
      </c>
      <c r="C11" s="63">
        <v>10831</v>
      </c>
      <c r="D11" s="72">
        <v>44</v>
      </c>
      <c r="E11" s="73">
        <v>0.40620000000000001</v>
      </c>
      <c r="F11" s="75">
        <v>34</v>
      </c>
      <c r="G11" s="73">
        <v>0.31390000000000001</v>
      </c>
      <c r="H11" s="74">
        <v>874</v>
      </c>
      <c r="I11" s="73">
        <v>8.0693999999999999</v>
      </c>
      <c r="J11" s="74">
        <v>4562</v>
      </c>
      <c r="K11" s="73">
        <v>42.119799999999998</v>
      </c>
      <c r="L11" s="74">
        <v>5013</v>
      </c>
      <c r="M11" s="73">
        <v>46.283799999999999</v>
      </c>
      <c r="N11" s="74">
        <v>46</v>
      </c>
      <c r="O11" s="73">
        <v>0.42470000000000002</v>
      </c>
      <c r="P11" s="77">
        <v>258</v>
      </c>
      <c r="Q11" s="69">
        <v>2.3820999999999999</v>
      </c>
      <c r="R11" s="71">
        <v>639</v>
      </c>
      <c r="S11" s="69">
        <v>5.8997000000000002</v>
      </c>
      <c r="T11" s="80">
        <v>1092</v>
      </c>
      <c r="U11" s="70">
        <v>100</v>
      </c>
    </row>
    <row r="12" spans="1:23" s="24" customFormat="1" ht="15" customHeight="1" x14ac:dyDescent="0.2">
      <c r="A12" s="22" t="s">
        <v>19</v>
      </c>
      <c r="B12" s="64" t="s">
        <v>24</v>
      </c>
      <c r="C12" s="39">
        <v>78818</v>
      </c>
      <c r="D12" s="40">
        <v>816</v>
      </c>
      <c r="E12" s="42">
        <v>1.0353000000000001</v>
      </c>
      <c r="F12" s="43">
        <v>3638</v>
      </c>
      <c r="G12" s="42">
        <v>4.6157000000000004</v>
      </c>
      <c r="H12" s="44">
        <v>43467</v>
      </c>
      <c r="I12" s="42">
        <v>55.148600000000002</v>
      </c>
      <c r="J12" s="44">
        <v>10636</v>
      </c>
      <c r="K12" s="42">
        <v>13.494400000000001</v>
      </c>
      <c r="L12" s="44">
        <v>16631</v>
      </c>
      <c r="M12" s="42">
        <v>21.1005</v>
      </c>
      <c r="N12" s="43">
        <v>656</v>
      </c>
      <c r="O12" s="42">
        <v>0.83230000000000004</v>
      </c>
      <c r="P12" s="48">
        <v>2974</v>
      </c>
      <c r="Q12" s="41">
        <v>3.7732000000000001</v>
      </c>
      <c r="R12" s="47">
        <v>15098</v>
      </c>
      <c r="S12" s="41">
        <v>19.1555</v>
      </c>
      <c r="T12" s="25">
        <v>10138</v>
      </c>
      <c r="U12" s="46">
        <v>100</v>
      </c>
    </row>
    <row r="13" spans="1:23" s="24" customFormat="1" ht="15" customHeight="1" x14ac:dyDescent="0.2">
      <c r="A13" s="22" t="s">
        <v>19</v>
      </c>
      <c r="B13" s="65" t="s">
        <v>25</v>
      </c>
      <c r="C13" s="63">
        <v>15569</v>
      </c>
      <c r="D13" s="72">
        <v>197</v>
      </c>
      <c r="E13" s="73">
        <v>1.2653000000000001</v>
      </c>
      <c r="F13" s="75">
        <v>220</v>
      </c>
      <c r="G13" s="73">
        <v>1.4131</v>
      </c>
      <c r="H13" s="74">
        <v>6243</v>
      </c>
      <c r="I13" s="73">
        <v>40.0989</v>
      </c>
      <c r="J13" s="75">
        <v>1455</v>
      </c>
      <c r="K13" s="73">
        <v>9.3454999999999995</v>
      </c>
      <c r="L13" s="74">
        <v>6840</v>
      </c>
      <c r="M13" s="73">
        <v>43.933500000000002</v>
      </c>
      <c r="N13" s="74">
        <v>43</v>
      </c>
      <c r="O13" s="73">
        <v>0.2762</v>
      </c>
      <c r="P13" s="76">
        <v>571</v>
      </c>
      <c r="Q13" s="69">
        <v>3.6675</v>
      </c>
      <c r="R13" s="72">
        <v>2645</v>
      </c>
      <c r="S13" s="69">
        <v>16.988900000000001</v>
      </c>
      <c r="T13" s="80">
        <v>1868</v>
      </c>
      <c r="U13" s="70">
        <v>100</v>
      </c>
    </row>
    <row r="14" spans="1:23" s="24" customFormat="1" ht="15" customHeight="1" x14ac:dyDescent="0.2">
      <c r="A14" s="22" t="s">
        <v>19</v>
      </c>
      <c r="B14" s="64" t="s">
        <v>26</v>
      </c>
      <c r="C14" s="49">
        <v>5513</v>
      </c>
      <c r="D14" s="40">
        <v>18</v>
      </c>
      <c r="E14" s="42">
        <v>0.32650000000000001</v>
      </c>
      <c r="F14" s="44">
        <v>101</v>
      </c>
      <c r="G14" s="42">
        <v>1.8320000000000001</v>
      </c>
      <c r="H14" s="43">
        <v>1868</v>
      </c>
      <c r="I14" s="42">
        <v>33.883499999999998</v>
      </c>
      <c r="J14" s="43">
        <v>1791</v>
      </c>
      <c r="K14" s="42">
        <v>32.486800000000002</v>
      </c>
      <c r="L14" s="43">
        <v>1604</v>
      </c>
      <c r="M14" s="42">
        <v>29.094899999999999</v>
      </c>
      <c r="N14" s="44">
        <v>3</v>
      </c>
      <c r="O14" s="42">
        <v>5.4399999999999997E-2</v>
      </c>
      <c r="P14" s="45">
        <v>128</v>
      </c>
      <c r="Q14" s="41">
        <v>2.3218000000000001</v>
      </c>
      <c r="R14" s="47">
        <v>481</v>
      </c>
      <c r="S14" s="41">
        <v>8.7248000000000001</v>
      </c>
      <c r="T14" s="25">
        <v>1238</v>
      </c>
      <c r="U14" s="46">
        <v>100</v>
      </c>
    </row>
    <row r="15" spans="1:23" s="24" customFormat="1" ht="15" customHeight="1" x14ac:dyDescent="0.2">
      <c r="A15" s="22" t="s">
        <v>19</v>
      </c>
      <c r="B15" s="65" t="s">
        <v>27</v>
      </c>
      <c r="C15" s="66">
        <v>2971</v>
      </c>
      <c r="D15" s="72">
        <v>8</v>
      </c>
      <c r="E15" s="73">
        <v>0.26929999999999998</v>
      </c>
      <c r="F15" s="74">
        <v>42</v>
      </c>
      <c r="G15" s="73">
        <v>1.4137</v>
      </c>
      <c r="H15" s="74">
        <v>437</v>
      </c>
      <c r="I15" s="73">
        <v>14.7089</v>
      </c>
      <c r="J15" s="75">
        <v>1556</v>
      </c>
      <c r="K15" s="73">
        <v>52.372900000000001</v>
      </c>
      <c r="L15" s="74">
        <v>863</v>
      </c>
      <c r="M15" s="73">
        <v>29.047499999999999</v>
      </c>
      <c r="N15" s="75">
        <v>3</v>
      </c>
      <c r="O15" s="73">
        <v>0.10100000000000001</v>
      </c>
      <c r="P15" s="76">
        <v>62</v>
      </c>
      <c r="Q15" s="69">
        <v>2.0868000000000002</v>
      </c>
      <c r="R15" s="71">
        <v>154</v>
      </c>
      <c r="S15" s="69">
        <v>5.1833999999999998</v>
      </c>
      <c r="T15" s="80">
        <v>235</v>
      </c>
      <c r="U15" s="70">
        <v>100</v>
      </c>
    </row>
    <row r="16" spans="1:23" s="24" customFormat="1" ht="15" customHeight="1" x14ac:dyDescent="0.2">
      <c r="A16" s="22" t="s">
        <v>19</v>
      </c>
      <c r="B16" s="64" t="s">
        <v>28</v>
      </c>
      <c r="C16" s="49">
        <v>1943</v>
      </c>
      <c r="D16" s="47">
        <v>0</v>
      </c>
      <c r="E16" s="42">
        <v>0</v>
      </c>
      <c r="F16" s="43">
        <v>12</v>
      </c>
      <c r="G16" s="42">
        <v>0.61760000000000004</v>
      </c>
      <c r="H16" s="44">
        <v>160</v>
      </c>
      <c r="I16" s="42">
        <v>8.2347000000000001</v>
      </c>
      <c r="J16" s="43">
        <v>1726</v>
      </c>
      <c r="K16" s="42">
        <v>88.831699999999998</v>
      </c>
      <c r="L16" s="44">
        <v>30</v>
      </c>
      <c r="M16" s="42">
        <v>1.544</v>
      </c>
      <c r="N16" s="43">
        <v>2</v>
      </c>
      <c r="O16" s="42">
        <v>0.10290000000000001</v>
      </c>
      <c r="P16" s="45">
        <v>13</v>
      </c>
      <c r="Q16" s="41">
        <v>0.66910000000000003</v>
      </c>
      <c r="R16" s="40">
        <v>107</v>
      </c>
      <c r="S16" s="41">
        <v>5.5068999999999999</v>
      </c>
      <c r="T16" s="25">
        <v>221</v>
      </c>
      <c r="U16" s="46">
        <v>100</v>
      </c>
    </row>
    <row r="17" spans="1:21" s="24" customFormat="1" ht="15" customHeight="1" x14ac:dyDescent="0.2">
      <c r="A17" s="22" t="s">
        <v>19</v>
      </c>
      <c r="B17" s="65" t="s">
        <v>29</v>
      </c>
      <c r="C17" s="63">
        <v>45808</v>
      </c>
      <c r="D17" s="72">
        <v>164</v>
      </c>
      <c r="E17" s="73">
        <v>0.35799999999999998</v>
      </c>
      <c r="F17" s="75">
        <v>321</v>
      </c>
      <c r="G17" s="73">
        <v>0.70079999999999998</v>
      </c>
      <c r="H17" s="74">
        <v>10892</v>
      </c>
      <c r="I17" s="73">
        <v>23.7775</v>
      </c>
      <c r="J17" s="75">
        <v>16801</v>
      </c>
      <c r="K17" s="73">
        <v>36.677</v>
      </c>
      <c r="L17" s="75">
        <v>15794</v>
      </c>
      <c r="M17" s="73">
        <v>34.478700000000003</v>
      </c>
      <c r="N17" s="75">
        <v>55</v>
      </c>
      <c r="O17" s="73">
        <v>0.1201</v>
      </c>
      <c r="P17" s="77">
        <v>1781</v>
      </c>
      <c r="Q17" s="69">
        <v>3.8879999999999999</v>
      </c>
      <c r="R17" s="72">
        <v>3219</v>
      </c>
      <c r="S17" s="69">
        <v>7.0271999999999997</v>
      </c>
      <c r="T17" s="80">
        <v>3952</v>
      </c>
      <c r="U17" s="70">
        <v>100</v>
      </c>
    </row>
    <row r="18" spans="1:21" s="24" customFormat="1" ht="15" customHeight="1" x14ac:dyDescent="0.2">
      <c r="A18" s="22" t="s">
        <v>19</v>
      </c>
      <c r="B18" s="64" t="s">
        <v>30</v>
      </c>
      <c r="C18" s="39">
        <v>40332</v>
      </c>
      <c r="D18" s="47">
        <v>75</v>
      </c>
      <c r="E18" s="42">
        <v>0.186</v>
      </c>
      <c r="F18" s="44">
        <v>423</v>
      </c>
      <c r="G18" s="42">
        <v>1.0488</v>
      </c>
      <c r="H18" s="44">
        <v>4016</v>
      </c>
      <c r="I18" s="42">
        <v>9.9573999999999998</v>
      </c>
      <c r="J18" s="44">
        <v>25150</v>
      </c>
      <c r="K18" s="42">
        <v>62.357399999999998</v>
      </c>
      <c r="L18" s="44">
        <v>9371</v>
      </c>
      <c r="M18" s="42">
        <v>23.2347</v>
      </c>
      <c r="N18" s="44">
        <v>44</v>
      </c>
      <c r="O18" s="42">
        <v>0.1091</v>
      </c>
      <c r="P18" s="45">
        <v>1253</v>
      </c>
      <c r="Q18" s="41">
        <v>3.1067</v>
      </c>
      <c r="R18" s="47">
        <v>1515</v>
      </c>
      <c r="S18" s="41">
        <v>3.7563</v>
      </c>
      <c r="T18" s="25">
        <v>2407</v>
      </c>
      <c r="U18" s="46">
        <v>100</v>
      </c>
    </row>
    <row r="19" spans="1:21" s="24" customFormat="1" ht="15" customHeight="1" x14ac:dyDescent="0.2">
      <c r="A19" s="22" t="s">
        <v>19</v>
      </c>
      <c r="B19" s="65" t="s">
        <v>31</v>
      </c>
      <c r="C19" s="63">
        <v>1504</v>
      </c>
      <c r="D19" s="72">
        <v>5</v>
      </c>
      <c r="E19" s="73">
        <v>0.33239999999999997</v>
      </c>
      <c r="F19" s="74">
        <v>303</v>
      </c>
      <c r="G19" s="73">
        <v>20.1463</v>
      </c>
      <c r="H19" s="74">
        <v>130</v>
      </c>
      <c r="I19" s="73">
        <v>8.6435999999999993</v>
      </c>
      <c r="J19" s="74">
        <v>36</v>
      </c>
      <c r="K19" s="73">
        <v>2.3936000000000002</v>
      </c>
      <c r="L19" s="74">
        <v>153</v>
      </c>
      <c r="M19" s="73">
        <v>10.1729</v>
      </c>
      <c r="N19" s="74">
        <v>721</v>
      </c>
      <c r="O19" s="73">
        <v>47.938800000000001</v>
      </c>
      <c r="P19" s="76">
        <v>156</v>
      </c>
      <c r="Q19" s="69">
        <v>10.372299999999999</v>
      </c>
      <c r="R19" s="72">
        <v>340</v>
      </c>
      <c r="S19" s="69">
        <v>22.606400000000001</v>
      </c>
      <c r="T19" s="80">
        <v>290</v>
      </c>
      <c r="U19" s="70">
        <v>100</v>
      </c>
    </row>
    <row r="20" spans="1:21" s="24" customFormat="1" ht="15" customHeight="1" x14ac:dyDescent="0.2">
      <c r="A20" s="22" t="s">
        <v>19</v>
      </c>
      <c r="B20" s="64" t="s">
        <v>32</v>
      </c>
      <c r="C20" s="49">
        <v>2523</v>
      </c>
      <c r="D20" s="47">
        <v>61</v>
      </c>
      <c r="E20" s="42">
        <v>2.4178000000000002</v>
      </c>
      <c r="F20" s="43">
        <v>14</v>
      </c>
      <c r="G20" s="42">
        <v>0.55489999999999995</v>
      </c>
      <c r="H20" s="44">
        <v>506</v>
      </c>
      <c r="I20" s="42">
        <v>20.055499999999999</v>
      </c>
      <c r="J20" s="43">
        <v>56</v>
      </c>
      <c r="K20" s="42">
        <v>2.2195999999999998</v>
      </c>
      <c r="L20" s="43">
        <v>1776</v>
      </c>
      <c r="M20" s="42">
        <v>70.392399999999995</v>
      </c>
      <c r="N20" s="43">
        <v>18</v>
      </c>
      <c r="O20" s="42">
        <v>0.71340000000000003</v>
      </c>
      <c r="P20" s="45">
        <v>92</v>
      </c>
      <c r="Q20" s="41">
        <v>3.6465000000000001</v>
      </c>
      <c r="R20" s="47">
        <v>120</v>
      </c>
      <c r="S20" s="41">
        <v>4.7561999999999998</v>
      </c>
      <c r="T20" s="25">
        <v>720</v>
      </c>
      <c r="U20" s="46">
        <v>100</v>
      </c>
    </row>
    <row r="21" spans="1:21" s="24" customFormat="1" ht="15" customHeight="1" x14ac:dyDescent="0.2">
      <c r="A21" s="22" t="s">
        <v>19</v>
      </c>
      <c r="B21" s="65" t="s">
        <v>33</v>
      </c>
      <c r="C21" s="63">
        <v>24710</v>
      </c>
      <c r="D21" s="71">
        <v>68</v>
      </c>
      <c r="E21" s="73">
        <v>0.2752</v>
      </c>
      <c r="F21" s="74">
        <v>303</v>
      </c>
      <c r="G21" s="73">
        <v>1.2262</v>
      </c>
      <c r="H21" s="75">
        <v>5576</v>
      </c>
      <c r="I21" s="73">
        <v>22.565799999999999</v>
      </c>
      <c r="J21" s="74">
        <v>9882</v>
      </c>
      <c r="K21" s="73">
        <v>39.991900000000001</v>
      </c>
      <c r="L21" s="74">
        <v>7923</v>
      </c>
      <c r="M21" s="73">
        <v>32.063899999999997</v>
      </c>
      <c r="N21" s="74">
        <v>21</v>
      </c>
      <c r="O21" s="73">
        <v>8.5000000000000006E-2</v>
      </c>
      <c r="P21" s="77">
        <v>937</v>
      </c>
      <c r="Q21" s="69">
        <v>3.7919999999999998</v>
      </c>
      <c r="R21" s="72">
        <v>1362</v>
      </c>
      <c r="S21" s="69">
        <v>5.5118999999999998</v>
      </c>
      <c r="T21" s="80">
        <v>4081</v>
      </c>
      <c r="U21" s="70">
        <v>99.706000000000003</v>
      </c>
    </row>
    <row r="22" spans="1:21" s="24" customFormat="1" ht="15" customHeight="1" x14ac:dyDescent="0.2">
      <c r="A22" s="22" t="s">
        <v>19</v>
      </c>
      <c r="B22" s="64" t="s">
        <v>34</v>
      </c>
      <c r="C22" s="39">
        <v>18368</v>
      </c>
      <c r="D22" s="40">
        <v>30</v>
      </c>
      <c r="E22" s="42">
        <v>0.1633</v>
      </c>
      <c r="F22" s="43">
        <v>153</v>
      </c>
      <c r="G22" s="42">
        <v>0.83299999999999996</v>
      </c>
      <c r="H22" s="43">
        <v>2111</v>
      </c>
      <c r="I22" s="42">
        <v>11.492800000000001</v>
      </c>
      <c r="J22" s="44">
        <v>5678</v>
      </c>
      <c r="K22" s="42">
        <v>30.912500000000001</v>
      </c>
      <c r="L22" s="44">
        <v>9363</v>
      </c>
      <c r="M22" s="42">
        <v>50.974499999999999</v>
      </c>
      <c r="N22" s="44">
        <v>5</v>
      </c>
      <c r="O22" s="42">
        <v>2.7199999999999998E-2</v>
      </c>
      <c r="P22" s="48">
        <v>1028</v>
      </c>
      <c r="Q22" s="41">
        <v>5.5967000000000002</v>
      </c>
      <c r="R22" s="47">
        <v>987</v>
      </c>
      <c r="S22" s="41">
        <v>5.3734999999999999</v>
      </c>
      <c r="T22" s="25">
        <v>1879</v>
      </c>
      <c r="U22" s="46">
        <v>100</v>
      </c>
    </row>
    <row r="23" spans="1:21" s="24" customFormat="1" ht="15" customHeight="1" x14ac:dyDescent="0.2">
      <c r="A23" s="22" t="s">
        <v>19</v>
      </c>
      <c r="B23" s="65" t="s">
        <v>35</v>
      </c>
      <c r="C23" s="63">
        <v>4599</v>
      </c>
      <c r="D23" s="72">
        <v>16</v>
      </c>
      <c r="E23" s="73">
        <v>0.34789999999999999</v>
      </c>
      <c r="F23" s="74">
        <v>56</v>
      </c>
      <c r="G23" s="73">
        <v>1.2177</v>
      </c>
      <c r="H23" s="74">
        <v>511</v>
      </c>
      <c r="I23" s="73">
        <v>11.1111</v>
      </c>
      <c r="J23" s="74">
        <v>814</v>
      </c>
      <c r="K23" s="73">
        <v>17.6995</v>
      </c>
      <c r="L23" s="74">
        <v>2945</v>
      </c>
      <c r="M23" s="73">
        <v>64.035700000000006</v>
      </c>
      <c r="N23" s="74">
        <v>8</v>
      </c>
      <c r="O23" s="73">
        <v>0.17399999999999999</v>
      </c>
      <c r="P23" s="77">
        <v>249</v>
      </c>
      <c r="Q23" s="69">
        <v>5.4142000000000001</v>
      </c>
      <c r="R23" s="71">
        <v>243</v>
      </c>
      <c r="S23" s="69">
        <v>5.2838000000000003</v>
      </c>
      <c r="T23" s="80">
        <v>1365</v>
      </c>
      <c r="U23" s="70">
        <v>100</v>
      </c>
    </row>
    <row r="24" spans="1:21" s="24" customFormat="1" ht="15" customHeight="1" x14ac:dyDescent="0.2">
      <c r="A24" s="22" t="s">
        <v>19</v>
      </c>
      <c r="B24" s="64" t="s">
        <v>36</v>
      </c>
      <c r="C24" s="39">
        <v>6892</v>
      </c>
      <c r="D24" s="47">
        <v>84</v>
      </c>
      <c r="E24" s="42">
        <v>1.2188000000000001</v>
      </c>
      <c r="F24" s="44">
        <v>115</v>
      </c>
      <c r="G24" s="42">
        <v>1.6686000000000001</v>
      </c>
      <c r="H24" s="43">
        <v>1520</v>
      </c>
      <c r="I24" s="42">
        <v>22.054600000000001</v>
      </c>
      <c r="J24" s="44">
        <v>1303</v>
      </c>
      <c r="K24" s="42">
        <v>18.905999999999999</v>
      </c>
      <c r="L24" s="44">
        <v>3415</v>
      </c>
      <c r="M24" s="42">
        <v>49.550199999999997</v>
      </c>
      <c r="N24" s="44">
        <v>9</v>
      </c>
      <c r="O24" s="42">
        <v>0.13059999999999999</v>
      </c>
      <c r="P24" s="48">
        <v>446</v>
      </c>
      <c r="Q24" s="41">
        <v>6.4713000000000003</v>
      </c>
      <c r="R24" s="47">
        <v>904</v>
      </c>
      <c r="S24" s="41">
        <v>13.1167</v>
      </c>
      <c r="T24" s="25">
        <v>1356</v>
      </c>
      <c r="U24" s="46">
        <v>100</v>
      </c>
    </row>
    <row r="25" spans="1:21" s="24" customFormat="1" ht="15" customHeight="1" x14ac:dyDescent="0.2">
      <c r="A25" s="22" t="s">
        <v>19</v>
      </c>
      <c r="B25" s="65" t="s">
        <v>37</v>
      </c>
      <c r="C25" s="66">
        <v>10689</v>
      </c>
      <c r="D25" s="72">
        <v>9</v>
      </c>
      <c r="E25" s="73">
        <v>8.4199999999999997E-2</v>
      </c>
      <c r="F25" s="74">
        <v>61</v>
      </c>
      <c r="G25" s="73">
        <v>0.57069999999999999</v>
      </c>
      <c r="H25" s="74">
        <v>500</v>
      </c>
      <c r="I25" s="73">
        <v>4.6776999999999997</v>
      </c>
      <c r="J25" s="74">
        <v>2405</v>
      </c>
      <c r="K25" s="73">
        <v>22.4998</v>
      </c>
      <c r="L25" s="75">
        <v>7259</v>
      </c>
      <c r="M25" s="73">
        <v>67.910899999999998</v>
      </c>
      <c r="N25" s="74">
        <v>11</v>
      </c>
      <c r="O25" s="73">
        <v>0.10290000000000001</v>
      </c>
      <c r="P25" s="77">
        <v>444</v>
      </c>
      <c r="Q25" s="69">
        <v>4.1538000000000004</v>
      </c>
      <c r="R25" s="72">
        <v>196</v>
      </c>
      <c r="S25" s="69">
        <v>1.8337000000000001</v>
      </c>
      <c r="T25" s="80">
        <v>1407</v>
      </c>
      <c r="U25" s="70">
        <v>100</v>
      </c>
    </row>
    <row r="26" spans="1:21" s="24" customFormat="1" ht="15" customHeight="1" x14ac:dyDescent="0.2">
      <c r="A26" s="22" t="s">
        <v>19</v>
      </c>
      <c r="B26" s="64" t="s">
        <v>38</v>
      </c>
      <c r="C26" s="39">
        <v>17683</v>
      </c>
      <c r="D26" s="40">
        <v>113</v>
      </c>
      <c r="E26" s="42">
        <v>0.63900000000000001</v>
      </c>
      <c r="F26" s="43">
        <v>101</v>
      </c>
      <c r="G26" s="42">
        <v>0.57120000000000004</v>
      </c>
      <c r="H26" s="43">
        <v>773</v>
      </c>
      <c r="I26" s="42">
        <v>4.3714000000000004</v>
      </c>
      <c r="J26" s="44">
        <v>10636</v>
      </c>
      <c r="K26" s="42">
        <v>60.148200000000003</v>
      </c>
      <c r="L26" s="44">
        <v>5748</v>
      </c>
      <c r="M26" s="42">
        <v>32.505800000000001</v>
      </c>
      <c r="N26" s="43">
        <v>10</v>
      </c>
      <c r="O26" s="42">
        <v>5.6599999999999998E-2</v>
      </c>
      <c r="P26" s="48">
        <v>302</v>
      </c>
      <c r="Q26" s="41">
        <v>1.7079</v>
      </c>
      <c r="R26" s="40">
        <v>396</v>
      </c>
      <c r="S26" s="41">
        <v>2.2393999999999998</v>
      </c>
      <c r="T26" s="25">
        <v>1367</v>
      </c>
      <c r="U26" s="46">
        <v>99.927000000000007</v>
      </c>
    </row>
    <row r="27" spans="1:21" s="24" customFormat="1" ht="15" customHeight="1" x14ac:dyDescent="0.2">
      <c r="A27" s="22" t="s">
        <v>19</v>
      </c>
      <c r="B27" s="65" t="s">
        <v>39</v>
      </c>
      <c r="C27" s="66">
        <v>1765</v>
      </c>
      <c r="D27" s="71">
        <v>17</v>
      </c>
      <c r="E27" s="73">
        <v>0.96319999999999995</v>
      </c>
      <c r="F27" s="74">
        <v>16</v>
      </c>
      <c r="G27" s="73">
        <v>0.90649999999999997</v>
      </c>
      <c r="H27" s="74">
        <v>38</v>
      </c>
      <c r="I27" s="73">
        <v>2.153</v>
      </c>
      <c r="J27" s="74">
        <v>125</v>
      </c>
      <c r="K27" s="73">
        <v>7.0822000000000003</v>
      </c>
      <c r="L27" s="75">
        <v>1534</v>
      </c>
      <c r="M27" s="73">
        <v>86.912199999999999</v>
      </c>
      <c r="N27" s="74">
        <v>1</v>
      </c>
      <c r="O27" s="73">
        <v>5.67E-2</v>
      </c>
      <c r="P27" s="77">
        <v>34</v>
      </c>
      <c r="Q27" s="69">
        <v>1.9262999999999999</v>
      </c>
      <c r="R27" s="71">
        <v>107</v>
      </c>
      <c r="S27" s="69">
        <v>6.0622999999999996</v>
      </c>
      <c r="T27" s="80">
        <v>589</v>
      </c>
      <c r="U27" s="70">
        <v>100</v>
      </c>
    </row>
    <row r="28" spans="1:21" s="24" customFormat="1" ht="15" customHeight="1" x14ac:dyDescent="0.2">
      <c r="A28" s="22" t="s">
        <v>19</v>
      </c>
      <c r="B28" s="64" t="s">
        <v>40</v>
      </c>
      <c r="C28" s="49">
        <v>11286</v>
      </c>
      <c r="D28" s="47">
        <v>27</v>
      </c>
      <c r="E28" s="42">
        <v>0.2392</v>
      </c>
      <c r="F28" s="44">
        <v>142</v>
      </c>
      <c r="G28" s="42">
        <v>1.2582</v>
      </c>
      <c r="H28" s="44">
        <v>1352</v>
      </c>
      <c r="I28" s="42">
        <v>11.9794</v>
      </c>
      <c r="J28" s="44">
        <v>6608</v>
      </c>
      <c r="K28" s="42">
        <v>58.550400000000003</v>
      </c>
      <c r="L28" s="43">
        <v>2692</v>
      </c>
      <c r="M28" s="42">
        <v>23.852599999999999</v>
      </c>
      <c r="N28" s="44">
        <v>15</v>
      </c>
      <c r="O28" s="42">
        <v>0.13289999999999999</v>
      </c>
      <c r="P28" s="45">
        <v>450</v>
      </c>
      <c r="Q28" s="41">
        <v>3.9872000000000001</v>
      </c>
      <c r="R28" s="40">
        <v>601</v>
      </c>
      <c r="S28" s="41">
        <v>5.3251999999999997</v>
      </c>
      <c r="T28" s="25">
        <v>1434</v>
      </c>
      <c r="U28" s="46">
        <v>100</v>
      </c>
    </row>
    <row r="29" spans="1:21" s="24" customFormat="1" ht="15" customHeight="1" x14ac:dyDescent="0.2">
      <c r="A29" s="22" t="s">
        <v>19</v>
      </c>
      <c r="B29" s="65" t="s">
        <v>41</v>
      </c>
      <c r="C29" s="63">
        <v>8614</v>
      </c>
      <c r="D29" s="72">
        <v>14</v>
      </c>
      <c r="E29" s="73">
        <v>0.16250000000000001</v>
      </c>
      <c r="F29" s="74">
        <v>206</v>
      </c>
      <c r="G29" s="73">
        <v>2.3915000000000002</v>
      </c>
      <c r="H29" s="75">
        <v>2703</v>
      </c>
      <c r="I29" s="73">
        <v>31.379200000000001</v>
      </c>
      <c r="J29" s="74">
        <v>1726</v>
      </c>
      <c r="K29" s="73">
        <v>20.037099999999999</v>
      </c>
      <c r="L29" s="75">
        <v>3617</v>
      </c>
      <c r="M29" s="73">
        <v>41.989800000000002</v>
      </c>
      <c r="N29" s="74">
        <v>7</v>
      </c>
      <c r="O29" s="73">
        <v>8.1299999999999997E-2</v>
      </c>
      <c r="P29" s="77">
        <v>341</v>
      </c>
      <c r="Q29" s="69">
        <v>3.9586999999999999</v>
      </c>
      <c r="R29" s="72">
        <v>1138</v>
      </c>
      <c r="S29" s="69">
        <v>13.2111</v>
      </c>
      <c r="T29" s="80">
        <v>1873</v>
      </c>
      <c r="U29" s="70">
        <v>100</v>
      </c>
    </row>
    <row r="30" spans="1:21" s="24" customFormat="1" ht="15" customHeight="1" x14ac:dyDescent="0.2">
      <c r="A30" s="22" t="s">
        <v>19</v>
      </c>
      <c r="B30" s="64" t="s">
        <v>42</v>
      </c>
      <c r="C30" s="39">
        <v>32605</v>
      </c>
      <c r="D30" s="47">
        <v>250</v>
      </c>
      <c r="E30" s="42">
        <v>0.76680000000000004</v>
      </c>
      <c r="F30" s="43">
        <v>349</v>
      </c>
      <c r="G30" s="42">
        <v>1.0704</v>
      </c>
      <c r="H30" s="44">
        <v>2388</v>
      </c>
      <c r="I30" s="42">
        <v>7.3239999999999998</v>
      </c>
      <c r="J30" s="44">
        <v>12905</v>
      </c>
      <c r="K30" s="42">
        <v>39.579799999999999</v>
      </c>
      <c r="L30" s="44">
        <v>15553</v>
      </c>
      <c r="M30" s="42">
        <v>47.701300000000003</v>
      </c>
      <c r="N30" s="44">
        <v>14</v>
      </c>
      <c r="O30" s="42">
        <v>4.2900000000000001E-2</v>
      </c>
      <c r="P30" s="45">
        <v>1146</v>
      </c>
      <c r="Q30" s="41">
        <v>3.5148000000000001</v>
      </c>
      <c r="R30" s="40">
        <v>2029</v>
      </c>
      <c r="S30" s="41">
        <v>6.2229999999999999</v>
      </c>
      <c r="T30" s="25">
        <v>3616</v>
      </c>
      <c r="U30" s="46">
        <v>100</v>
      </c>
    </row>
    <row r="31" spans="1:21" s="24" customFormat="1" ht="15" customHeight="1" x14ac:dyDescent="0.2">
      <c r="A31" s="22" t="s">
        <v>19</v>
      </c>
      <c r="B31" s="65" t="s">
        <v>43</v>
      </c>
      <c r="C31" s="66">
        <v>8975</v>
      </c>
      <c r="D31" s="72">
        <v>297</v>
      </c>
      <c r="E31" s="73">
        <v>3.3092000000000001</v>
      </c>
      <c r="F31" s="75">
        <v>269</v>
      </c>
      <c r="G31" s="73">
        <v>2.9971999999999999</v>
      </c>
      <c r="H31" s="74">
        <v>1049</v>
      </c>
      <c r="I31" s="73">
        <v>11.688000000000001</v>
      </c>
      <c r="J31" s="75">
        <v>3015</v>
      </c>
      <c r="K31" s="73">
        <v>33.593299999999999</v>
      </c>
      <c r="L31" s="74">
        <v>3927</v>
      </c>
      <c r="M31" s="73">
        <v>43.754899999999999</v>
      </c>
      <c r="N31" s="74">
        <v>2</v>
      </c>
      <c r="O31" s="73">
        <v>2.23E-2</v>
      </c>
      <c r="P31" s="76">
        <v>416</v>
      </c>
      <c r="Q31" s="69">
        <v>4.6351000000000004</v>
      </c>
      <c r="R31" s="72">
        <v>1176</v>
      </c>
      <c r="S31" s="69">
        <v>13.1031</v>
      </c>
      <c r="T31" s="80">
        <v>2170</v>
      </c>
      <c r="U31" s="70">
        <v>99.953999999999994</v>
      </c>
    </row>
    <row r="32" spans="1:21" s="24" customFormat="1" ht="15" customHeight="1" x14ac:dyDescent="0.2">
      <c r="A32" s="22" t="s">
        <v>19</v>
      </c>
      <c r="B32" s="64" t="s">
        <v>44</v>
      </c>
      <c r="C32" s="39">
        <v>15473</v>
      </c>
      <c r="D32" s="40">
        <v>35</v>
      </c>
      <c r="E32" s="42">
        <v>0.22620000000000001</v>
      </c>
      <c r="F32" s="44">
        <v>55</v>
      </c>
      <c r="G32" s="42">
        <v>0.35549999999999998</v>
      </c>
      <c r="H32" s="44">
        <v>307</v>
      </c>
      <c r="I32" s="42">
        <v>1.9841</v>
      </c>
      <c r="J32" s="44">
        <v>11028</v>
      </c>
      <c r="K32" s="42">
        <v>71.272499999999994</v>
      </c>
      <c r="L32" s="43">
        <v>3971</v>
      </c>
      <c r="M32" s="42">
        <v>25.664100000000001</v>
      </c>
      <c r="N32" s="43">
        <v>1</v>
      </c>
      <c r="O32" s="42">
        <v>6.4999999999999997E-3</v>
      </c>
      <c r="P32" s="48">
        <v>76</v>
      </c>
      <c r="Q32" s="41">
        <v>0.49120000000000003</v>
      </c>
      <c r="R32" s="47">
        <v>155</v>
      </c>
      <c r="S32" s="41">
        <v>1.0017</v>
      </c>
      <c r="T32" s="25">
        <v>978</v>
      </c>
      <c r="U32" s="46">
        <v>100</v>
      </c>
    </row>
    <row r="33" spans="1:21" s="24" customFormat="1" ht="15" customHeight="1" x14ac:dyDescent="0.2">
      <c r="A33" s="22" t="s">
        <v>19</v>
      </c>
      <c r="B33" s="65" t="s">
        <v>45</v>
      </c>
      <c r="C33" s="63">
        <v>16180</v>
      </c>
      <c r="D33" s="71">
        <v>64</v>
      </c>
      <c r="E33" s="73">
        <v>0.39560000000000001</v>
      </c>
      <c r="F33" s="74">
        <v>93</v>
      </c>
      <c r="G33" s="73">
        <v>0.57479999999999998</v>
      </c>
      <c r="H33" s="75">
        <v>880</v>
      </c>
      <c r="I33" s="73">
        <v>5.4387999999999996</v>
      </c>
      <c r="J33" s="74">
        <v>6346</v>
      </c>
      <c r="K33" s="73">
        <v>39.221299999999999</v>
      </c>
      <c r="L33" s="74">
        <v>8246</v>
      </c>
      <c r="M33" s="73">
        <v>50.964199999999998</v>
      </c>
      <c r="N33" s="75">
        <v>32</v>
      </c>
      <c r="O33" s="73">
        <v>0.1978</v>
      </c>
      <c r="P33" s="77">
        <v>519</v>
      </c>
      <c r="Q33" s="69">
        <v>3.2077</v>
      </c>
      <c r="R33" s="71">
        <v>451</v>
      </c>
      <c r="S33" s="69">
        <v>2.7873999999999999</v>
      </c>
      <c r="T33" s="80">
        <v>2372</v>
      </c>
      <c r="U33" s="70">
        <v>100</v>
      </c>
    </row>
    <row r="34" spans="1:21" s="24" customFormat="1" ht="15" customHeight="1" x14ac:dyDescent="0.2">
      <c r="A34" s="22" t="s">
        <v>19</v>
      </c>
      <c r="B34" s="64" t="s">
        <v>46</v>
      </c>
      <c r="C34" s="49">
        <v>1875</v>
      </c>
      <c r="D34" s="40">
        <v>559</v>
      </c>
      <c r="E34" s="42">
        <v>29.813300000000002</v>
      </c>
      <c r="F34" s="44">
        <v>3</v>
      </c>
      <c r="G34" s="42">
        <v>0.16</v>
      </c>
      <c r="H34" s="43">
        <v>79</v>
      </c>
      <c r="I34" s="42">
        <v>4.2133000000000003</v>
      </c>
      <c r="J34" s="44">
        <v>30</v>
      </c>
      <c r="K34" s="42">
        <v>1.6</v>
      </c>
      <c r="L34" s="43">
        <v>1163</v>
      </c>
      <c r="M34" s="42">
        <v>62.026699999999998</v>
      </c>
      <c r="N34" s="43">
        <v>1</v>
      </c>
      <c r="O34" s="42">
        <v>5.33E-2</v>
      </c>
      <c r="P34" s="45">
        <v>40</v>
      </c>
      <c r="Q34" s="41">
        <v>2.1333000000000002</v>
      </c>
      <c r="R34" s="47">
        <v>74</v>
      </c>
      <c r="S34" s="41">
        <v>3.9466999999999999</v>
      </c>
      <c r="T34" s="25">
        <v>825</v>
      </c>
      <c r="U34" s="46">
        <v>100</v>
      </c>
    </row>
    <row r="35" spans="1:21" s="24" customFormat="1" ht="15" customHeight="1" x14ac:dyDescent="0.2">
      <c r="A35" s="22" t="s">
        <v>19</v>
      </c>
      <c r="B35" s="65" t="s">
        <v>47</v>
      </c>
      <c r="C35" s="66">
        <v>3776</v>
      </c>
      <c r="D35" s="71">
        <v>104</v>
      </c>
      <c r="E35" s="73">
        <v>2.7542</v>
      </c>
      <c r="F35" s="74">
        <v>56</v>
      </c>
      <c r="G35" s="73">
        <v>1.4831000000000001</v>
      </c>
      <c r="H35" s="75">
        <v>720</v>
      </c>
      <c r="I35" s="73">
        <v>19.067799999999998</v>
      </c>
      <c r="J35" s="74">
        <v>722</v>
      </c>
      <c r="K35" s="73">
        <v>19.120799999999999</v>
      </c>
      <c r="L35" s="75">
        <v>1980</v>
      </c>
      <c r="M35" s="73">
        <v>52.436399999999999</v>
      </c>
      <c r="N35" s="74">
        <v>4</v>
      </c>
      <c r="O35" s="73">
        <v>0.10589999999999999</v>
      </c>
      <c r="P35" s="77">
        <v>190</v>
      </c>
      <c r="Q35" s="69">
        <v>5.0317999999999996</v>
      </c>
      <c r="R35" s="71">
        <v>193</v>
      </c>
      <c r="S35" s="69">
        <v>5.1112000000000002</v>
      </c>
      <c r="T35" s="80">
        <v>1064</v>
      </c>
      <c r="U35" s="70">
        <v>100</v>
      </c>
    </row>
    <row r="36" spans="1:21" s="24" customFormat="1" ht="15" customHeight="1" x14ac:dyDescent="0.2">
      <c r="A36" s="22" t="s">
        <v>19</v>
      </c>
      <c r="B36" s="64" t="s">
        <v>48</v>
      </c>
      <c r="C36" s="49">
        <v>11622</v>
      </c>
      <c r="D36" s="47">
        <v>97</v>
      </c>
      <c r="E36" s="42">
        <v>0.83460000000000001</v>
      </c>
      <c r="F36" s="44">
        <v>302</v>
      </c>
      <c r="G36" s="42">
        <v>2.5985</v>
      </c>
      <c r="H36" s="44">
        <v>4883</v>
      </c>
      <c r="I36" s="42">
        <v>42.015099999999997</v>
      </c>
      <c r="J36" s="43">
        <v>2585</v>
      </c>
      <c r="K36" s="42">
        <v>22.2423</v>
      </c>
      <c r="L36" s="43">
        <v>2890</v>
      </c>
      <c r="M36" s="42">
        <v>24.866599999999998</v>
      </c>
      <c r="N36" s="44">
        <v>150</v>
      </c>
      <c r="O36" s="42">
        <v>1.2907</v>
      </c>
      <c r="P36" s="48">
        <v>715</v>
      </c>
      <c r="Q36" s="41">
        <v>6.1520999999999999</v>
      </c>
      <c r="R36" s="47">
        <v>1820</v>
      </c>
      <c r="S36" s="41">
        <v>15.66</v>
      </c>
      <c r="T36" s="25">
        <v>658</v>
      </c>
      <c r="U36" s="46">
        <v>100</v>
      </c>
    </row>
    <row r="37" spans="1:21" s="24" customFormat="1" ht="15" customHeight="1" x14ac:dyDescent="0.2">
      <c r="A37" s="22" t="s">
        <v>19</v>
      </c>
      <c r="B37" s="65" t="s">
        <v>49</v>
      </c>
      <c r="C37" s="63">
        <v>1907</v>
      </c>
      <c r="D37" s="72">
        <v>3</v>
      </c>
      <c r="E37" s="73">
        <v>0.1573</v>
      </c>
      <c r="F37" s="74">
        <v>32</v>
      </c>
      <c r="G37" s="73">
        <v>1.6779999999999999</v>
      </c>
      <c r="H37" s="74">
        <v>156</v>
      </c>
      <c r="I37" s="73">
        <v>8.1804000000000006</v>
      </c>
      <c r="J37" s="74">
        <v>68</v>
      </c>
      <c r="K37" s="73">
        <v>3.5657999999999999</v>
      </c>
      <c r="L37" s="74">
        <v>1611</v>
      </c>
      <c r="M37" s="73">
        <v>84.478200000000001</v>
      </c>
      <c r="N37" s="75">
        <v>2</v>
      </c>
      <c r="O37" s="73">
        <v>0.10489999999999999</v>
      </c>
      <c r="P37" s="77">
        <v>35</v>
      </c>
      <c r="Q37" s="69">
        <v>1.8352999999999999</v>
      </c>
      <c r="R37" s="71">
        <v>68</v>
      </c>
      <c r="S37" s="69">
        <v>3.5657999999999999</v>
      </c>
      <c r="T37" s="80">
        <v>483</v>
      </c>
      <c r="U37" s="70">
        <v>100</v>
      </c>
    </row>
    <row r="38" spans="1:21" s="24" customFormat="1" ht="15" customHeight="1" x14ac:dyDescent="0.2">
      <c r="A38" s="22" t="s">
        <v>19</v>
      </c>
      <c r="B38" s="64" t="s">
        <v>50</v>
      </c>
      <c r="C38" s="39">
        <v>16686</v>
      </c>
      <c r="D38" s="40">
        <v>14</v>
      </c>
      <c r="E38" s="42">
        <v>8.3900000000000002E-2</v>
      </c>
      <c r="F38" s="44">
        <v>549</v>
      </c>
      <c r="G38" s="42">
        <v>3.2902</v>
      </c>
      <c r="H38" s="44">
        <v>5249</v>
      </c>
      <c r="I38" s="42">
        <v>31.4575</v>
      </c>
      <c r="J38" s="44">
        <v>6316</v>
      </c>
      <c r="K38" s="42">
        <v>37.8521</v>
      </c>
      <c r="L38" s="44">
        <v>4251</v>
      </c>
      <c r="M38" s="42">
        <v>25.476400000000002</v>
      </c>
      <c r="N38" s="44">
        <v>18</v>
      </c>
      <c r="O38" s="42">
        <v>0.1079</v>
      </c>
      <c r="P38" s="45">
        <v>289</v>
      </c>
      <c r="Q38" s="41">
        <v>1.732</v>
      </c>
      <c r="R38" s="47">
        <v>817</v>
      </c>
      <c r="S38" s="41">
        <v>4.8963000000000001</v>
      </c>
      <c r="T38" s="25">
        <v>2577</v>
      </c>
      <c r="U38" s="46">
        <v>99.960999999999999</v>
      </c>
    </row>
    <row r="39" spans="1:21" s="24" customFormat="1" ht="15" customHeight="1" x14ac:dyDescent="0.2">
      <c r="A39" s="22" t="s">
        <v>19</v>
      </c>
      <c r="B39" s="65" t="s">
        <v>51</v>
      </c>
      <c r="C39" s="63">
        <v>5366</v>
      </c>
      <c r="D39" s="71">
        <v>651</v>
      </c>
      <c r="E39" s="73">
        <v>12.1319</v>
      </c>
      <c r="F39" s="74">
        <v>22</v>
      </c>
      <c r="G39" s="73">
        <v>0.41</v>
      </c>
      <c r="H39" s="75">
        <v>3352</v>
      </c>
      <c r="I39" s="73">
        <v>62.467399999999998</v>
      </c>
      <c r="J39" s="74">
        <v>181</v>
      </c>
      <c r="K39" s="73">
        <v>3.3731</v>
      </c>
      <c r="L39" s="75">
        <v>1070</v>
      </c>
      <c r="M39" s="73">
        <v>19.9404</v>
      </c>
      <c r="N39" s="74">
        <v>4</v>
      </c>
      <c r="O39" s="73">
        <v>7.4499999999999997E-2</v>
      </c>
      <c r="P39" s="77">
        <v>86</v>
      </c>
      <c r="Q39" s="69">
        <v>1.6027</v>
      </c>
      <c r="R39" s="72">
        <v>801</v>
      </c>
      <c r="S39" s="69">
        <v>14.927300000000001</v>
      </c>
      <c r="T39" s="80">
        <v>880</v>
      </c>
      <c r="U39" s="70">
        <v>100</v>
      </c>
    </row>
    <row r="40" spans="1:21" s="24" customFormat="1" ht="15" customHeight="1" x14ac:dyDescent="0.2">
      <c r="A40" s="22" t="s">
        <v>19</v>
      </c>
      <c r="B40" s="64" t="s">
        <v>52</v>
      </c>
      <c r="C40" s="49">
        <v>23077</v>
      </c>
      <c r="D40" s="40">
        <v>159</v>
      </c>
      <c r="E40" s="42">
        <v>0.68899999999999995</v>
      </c>
      <c r="F40" s="44">
        <v>599</v>
      </c>
      <c r="G40" s="42">
        <v>2.5956999999999999</v>
      </c>
      <c r="H40" s="44">
        <v>4598</v>
      </c>
      <c r="I40" s="42">
        <v>19.924600000000002</v>
      </c>
      <c r="J40" s="43">
        <v>7782</v>
      </c>
      <c r="K40" s="42">
        <v>33.721899999999998</v>
      </c>
      <c r="L40" s="43">
        <v>9295</v>
      </c>
      <c r="M40" s="42">
        <v>40.278199999999998</v>
      </c>
      <c r="N40" s="44">
        <v>12</v>
      </c>
      <c r="O40" s="42">
        <v>5.1999999999999998E-2</v>
      </c>
      <c r="P40" s="45">
        <v>632</v>
      </c>
      <c r="Q40" s="41">
        <v>2.7387000000000001</v>
      </c>
      <c r="R40" s="47">
        <v>1135</v>
      </c>
      <c r="S40" s="41">
        <v>4.9183000000000003</v>
      </c>
      <c r="T40" s="25">
        <v>4916</v>
      </c>
      <c r="U40" s="46">
        <v>99.897999999999996</v>
      </c>
    </row>
    <row r="41" spans="1:21" s="24" customFormat="1" ht="15" customHeight="1" x14ac:dyDescent="0.2">
      <c r="A41" s="22" t="s">
        <v>19</v>
      </c>
      <c r="B41" s="65" t="s">
        <v>53</v>
      </c>
      <c r="C41" s="63">
        <v>33199</v>
      </c>
      <c r="D41" s="71">
        <v>718</v>
      </c>
      <c r="E41" s="73">
        <v>2.1627000000000001</v>
      </c>
      <c r="F41" s="74">
        <v>306</v>
      </c>
      <c r="G41" s="73">
        <v>0.92169999999999996</v>
      </c>
      <c r="H41" s="74">
        <v>4775</v>
      </c>
      <c r="I41" s="73">
        <v>14.382999999999999</v>
      </c>
      <c r="J41" s="74">
        <v>14658</v>
      </c>
      <c r="K41" s="73">
        <v>44.151899999999998</v>
      </c>
      <c r="L41" s="75">
        <v>11284</v>
      </c>
      <c r="M41" s="73">
        <v>33.988999999999997</v>
      </c>
      <c r="N41" s="75">
        <v>31</v>
      </c>
      <c r="O41" s="73">
        <v>9.3399999999999997E-2</v>
      </c>
      <c r="P41" s="76">
        <v>1427</v>
      </c>
      <c r="Q41" s="69">
        <v>4.2983000000000002</v>
      </c>
      <c r="R41" s="72">
        <v>1547</v>
      </c>
      <c r="S41" s="69">
        <v>4.6597999999999997</v>
      </c>
      <c r="T41" s="80">
        <v>2618</v>
      </c>
      <c r="U41" s="70">
        <v>100</v>
      </c>
    </row>
    <row r="42" spans="1:21" s="24" customFormat="1" ht="15" customHeight="1" x14ac:dyDescent="0.2">
      <c r="A42" s="22" t="s">
        <v>19</v>
      </c>
      <c r="B42" s="64" t="s">
        <v>54</v>
      </c>
      <c r="C42" s="49">
        <v>755</v>
      </c>
      <c r="D42" s="40">
        <v>190</v>
      </c>
      <c r="E42" s="42">
        <v>25.165600000000001</v>
      </c>
      <c r="F42" s="44">
        <v>6</v>
      </c>
      <c r="G42" s="42">
        <v>0.79469999999999996</v>
      </c>
      <c r="H42" s="44">
        <v>30</v>
      </c>
      <c r="I42" s="42">
        <v>3.9735</v>
      </c>
      <c r="J42" s="43">
        <v>65</v>
      </c>
      <c r="K42" s="42">
        <v>8.6092999999999993</v>
      </c>
      <c r="L42" s="43">
        <v>456</v>
      </c>
      <c r="M42" s="42">
        <v>60.397399999999998</v>
      </c>
      <c r="N42" s="43">
        <v>4</v>
      </c>
      <c r="O42" s="42">
        <v>0.52980000000000005</v>
      </c>
      <c r="P42" s="45">
        <v>4</v>
      </c>
      <c r="Q42" s="41">
        <v>0.52980000000000005</v>
      </c>
      <c r="R42" s="47">
        <v>31</v>
      </c>
      <c r="S42" s="41">
        <v>4.1059999999999999</v>
      </c>
      <c r="T42" s="25">
        <v>481</v>
      </c>
      <c r="U42" s="46">
        <v>100</v>
      </c>
    </row>
    <row r="43" spans="1:21" s="24" customFormat="1" ht="15" customHeight="1" x14ac:dyDescent="0.2">
      <c r="A43" s="22" t="s">
        <v>19</v>
      </c>
      <c r="B43" s="65" t="s">
        <v>55</v>
      </c>
      <c r="C43" s="63">
        <v>32888</v>
      </c>
      <c r="D43" s="72">
        <v>41</v>
      </c>
      <c r="E43" s="73">
        <v>0.12470000000000001</v>
      </c>
      <c r="F43" s="74">
        <v>264</v>
      </c>
      <c r="G43" s="73">
        <v>0.80269999999999997</v>
      </c>
      <c r="H43" s="75">
        <v>1809</v>
      </c>
      <c r="I43" s="73">
        <v>5.5004999999999997</v>
      </c>
      <c r="J43" s="74">
        <v>12481</v>
      </c>
      <c r="K43" s="73">
        <v>37.950000000000003</v>
      </c>
      <c r="L43" s="74">
        <v>16202</v>
      </c>
      <c r="M43" s="73">
        <v>49.264200000000002</v>
      </c>
      <c r="N43" s="74">
        <v>25</v>
      </c>
      <c r="O43" s="73">
        <v>7.5999999999999998E-2</v>
      </c>
      <c r="P43" s="76">
        <v>2066</v>
      </c>
      <c r="Q43" s="69">
        <v>6.2819000000000003</v>
      </c>
      <c r="R43" s="71">
        <v>1025</v>
      </c>
      <c r="S43" s="69">
        <v>3.1166</v>
      </c>
      <c r="T43" s="80">
        <v>3631</v>
      </c>
      <c r="U43" s="70">
        <v>100</v>
      </c>
    </row>
    <row r="44" spans="1:21" s="24" customFormat="1" ht="15" customHeight="1" x14ac:dyDescent="0.2">
      <c r="A44" s="22" t="s">
        <v>19</v>
      </c>
      <c r="B44" s="64" t="s">
        <v>56</v>
      </c>
      <c r="C44" s="39">
        <v>12065</v>
      </c>
      <c r="D44" s="40">
        <v>1536</v>
      </c>
      <c r="E44" s="42">
        <v>12.731</v>
      </c>
      <c r="F44" s="43">
        <v>82</v>
      </c>
      <c r="G44" s="42">
        <v>0.67969999999999997</v>
      </c>
      <c r="H44" s="44">
        <v>1875</v>
      </c>
      <c r="I44" s="42">
        <v>15.540800000000001</v>
      </c>
      <c r="J44" s="44">
        <v>2424</v>
      </c>
      <c r="K44" s="42">
        <v>20.091200000000001</v>
      </c>
      <c r="L44" s="44">
        <v>5336</v>
      </c>
      <c r="M44" s="42">
        <v>44.2271</v>
      </c>
      <c r="N44" s="43">
        <v>44</v>
      </c>
      <c r="O44" s="42">
        <v>0.36470000000000002</v>
      </c>
      <c r="P44" s="48">
        <v>768</v>
      </c>
      <c r="Q44" s="41">
        <v>6.3654999999999999</v>
      </c>
      <c r="R44" s="47">
        <v>750</v>
      </c>
      <c r="S44" s="41">
        <v>6.2163000000000004</v>
      </c>
      <c r="T44" s="25">
        <v>1815</v>
      </c>
      <c r="U44" s="46">
        <v>100</v>
      </c>
    </row>
    <row r="45" spans="1:21" s="24" customFormat="1" ht="15" customHeight="1" x14ac:dyDescent="0.2">
      <c r="A45" s="22" t="s">
        <v>19</v>
      </c>
      <c r="B45" s="65" t="s">
        <v>57</v>
      </c>
      <c r="C45" s="63">
        <v>7485</v>
      </c>
      <c r="D45" s="71">
        <v>193</v>
      </c>
      <c r="E45" s="73">
        <v>2.5785</v>
      </c>
      <c r="F45" s="74">
        <v>125</v>
      </c>
      <c r="G45" s="73">
        <v>1.67</v>
      </c>
      <c r="H45" s="75">
        <v>1899</v>
      </c>
      <c r="I45" s="73">
        <v>25.370699999999999</v>
      </c>
      <c r="J45" s="74">
        <v>330</v>
      </c>
      <c r="K45" s="73">
        <v>4.4088000000000003</v>
      </c>
      <c r="L45" s="75">
        <v>4426</v>
      </c>
      <c r="M45" s="73">
        <v>59.131599999999999</v>
      </c>
      <c r="N45" s="74">
        <v>82</v>
      </c>
      <c r="O45" s="73">
        <v>1.0954999999999999</v>
      </c>
      <c r="P45" s="76">
        <v>430</v>
      </c>
      <c r="Q45" s="69">
        <v>5.7447999999999997</v>
      </c>
      <c r="R45" s="72">
        <v>540</v>
      </c>
      <c r="S45" s="69">
        <v>7.2144000000000004</v>
      </c>
      <c r="T45" s="80">
        <v>1283</v>
      </c>
      <c r="U45" s="70">
        <v>100</v>
      </c>
    </row>
    <row r="46" spans="1:21" s="24" customFormat="1" ht="15" customHeight="1" x14ac:dyDescent="0.2">
      <c r="A46" s="22" t="s">
        <v>19</v>
      </c>
      <c r="B46" s="64" t="s">
        <v>58</v>
      </c>
      <c r="C46" s="39">
        <v>26474</v>
      </c>
      <c r="D46" s="40">
        <v>46</v>
      </c>
      <c r="E46" s="42">
        <v>0.17380000000000001</v>
      </c>
      <c r="F46" s="44">
        <v>353</v>
      </c>
      <c r="G46" s="42">
        <v>1.3333999999999999</v>
      </c>
      <c r="H46" s="44">
        <v>4075</v>
      </c>
      <c r="I46" s="42">
        <v>15.3925</v>
      </c>
      <c r="J46" s="44">
        <v>10359</v>
      </c>
      <c r="K46" s="42">
        <v>39.128999999999998</v>
      </c>
      <c r="L46" s="43">
        <v>10501</v>
      </c>
      <c r="M46" s="42">
        <v>39.665300000000002</v>
      </c>
      <c r="N46" s="43">
        <v>9</v>
      </c>
      <c r="O46" s="42">
        <v>3.4000000000000002E-2</v>
      </c>
      <c r="P46" s="48">
        <v>1131</v>
      </c>
      <c r="Q46" s="41">
        <v>4.2721</v>
      </c>
      <c r="R46" s="40">
        <v>1094</v>
      </c>
      <c r="S46" s="41">
        <v>4.1323999999999996</v>
      </c>
      <c r="T46" s="25">
        <v>3027</v>
      </c>
      <c r="U46" s="46">
        <v>100</v>
      </c>
    </row>
    <row r="47" spans="1:21" s="24" customFormat="1" ht="15" customHeight="1" x14ac:dyDescent="0.2">
      <c r="A47" s="22" t="s">
        <v>19</v>
      </c>
      <c r="B47" s="65" t="s">
        <v>59</v>
      </c>
      <c r="C47" s="66">
        <v>1969</v>
      </c>
      <c r="D47" s="72">
        <v>22</v>
      </c>
      <c r="E47" s="73">
        <v>1.1173</v>
      </c>
      <c r="F47" s="75">
        <v>35</v>
      </c>
      <c r="G47" s="73">
        <v>1.7776000000000001</v>
      </c>
      <c r="H47" s="75">
        <v>649</v>
      </c>
      <c r="I47" s="73">
        <v>32.960900000000002</v>
      </c>
      <c r="J47" s="75">
        <v>308</v>
      </c>
      <c r="K47" s="73">
        <v>15.6425</v>
      </c>
      <c r="L47" s="75">
        <v>846</v>
      </c>
      <c r="M47" s="73">
        <v>42.966000000000001</v>
      </c>
      <c r="N47" s="74">
        <v>0</v>
      </c>
      <c r="O47" s="73">
        <v>0</v>
      </c>
      <c r="P47" s="76">
        <v>109</v>
      </c>
      <c r="Q47" s="69">
        <v>5.5358000000000001</v>
      </c>
      <c r="R47" s="71">
        <v>194</v>
      </c>
      <c r="S47" s="69">
        <v>9.8527000000000005</v>
      </c>
      <c r="T47" s="80">
        <v>308</v>
      </c>
      <c r="U47" s="70">
        <v>100</v>
      </c>
    </row>
    <row r="48" spans="1:21" s="24" customFormat="1" ht="15" customHeight="1" x14ac:dyDescent="0.2">
      <c r="A48" s="22" t="s">
        <v>19</v>
      </c>
      <c r="B48" s="64" t="s">
        <v>60</v>
      </c>
      <c r="C48" s="39">
        <v>20497</v>
      </c>
      <c r="D48" s="47">
        <v>67</v>
      </c>
      <c r="E48" s="42">
        <v>0.32690000000000002</v>
      </c>
      <c r="F48" s="44">
        <v>90</v>
      </c>
      <c r="G48" s="42">
        <v>0.43909999999999999</v>
      </c>
      <c r="H48" s="43">
        <v>1246</v>
      </c>
      <c r="I48" s="42">
        <v>6.0789</v>
      </c>
      <c r="J48" s="44">
        <v>10946</v>
      </c>
      <c r="K48" s="42">
        <v>53.402900000000002</v>
      </c>
      <c r="L48" s="44">
        <v>7459</v>
      </c>
      <c r="M48" s="42">
        <v>36.390700000000002</v>
      </c>
      <c r="N48" s="43">
        <v>21</v>
      </c>
      <c r="O48" s="42">
        <v>0.10249999999999999</v>
      </c>
      <c r="P48" s="48">
        <v>668</v>
      </c>
      <c r="Q48" s="41">
        <v>3.2589999999999999</v>
      </c>
      <c r="R48" s="47">
        <v>853</v>
      </c>
      <c r="S48" s="41">
        <v>4.1616</v>
      </c>
      <c r="T48" s="25">
        <v>1236</v>
      </c>
      <c r="U48" s="46">
        <v>99.918999999999997</v>
      </c>
    </row>
    <row r="49" spans="1:23" s="24" customFormat="1" ht="15" customHeight="1" x14ac:dyDescent="0.2">
      <c r="A49" s="22" t="s">
        <v>19</v>
      </c>
      <c r="B49" s="65" t="s">
        <v>61</v>
      </c>
      <c r="C49" s="66">
        <v>1137</v>
      </c>
      <c r="D49" s="72">
        <v>344</v>
      </c>
      <c r="E49" s="73">
        <v>30.255099999999999</v>
      </c>
      <c r="F49" s="74">
        <v>12</v>
      </c>
      <c r="G49" s="73">
        <v>1.0553999999999999</v>
      </c>
      <c r="H49" s="74">
        <v>61</v>
      </c>
      <c r="I49" s="73">
        <v>5.3650000000000002</v>
      </c>
      <c r="J49" s="74">
        <v>71</v>
      </c>
      <c r="K49" s="73">
        <v>6.2445000000000004</v>
      </c>
      <c r="L49" s="75">
        <v>599</v>
      </c>
      <c r="M49" s="73">
        <v>52.682499999999997</v>
      </c>
      <c r="N49" s="75">
        <v>1</v>
      </c>
      <c r="O49" s="73">
        <v>8.7999999999999995E-2</v>
      </c>
      <c r="P49" s="76">
        <v>49</v>
      </c>
      <c r="Q49" s="69">
        <v>4.3095999999999997</v>
      </c>
      <c r="R49" s="71">
        <v>29</v>
      </c>
      <c r="S49" s="69">
        <v>2.5506000000000002</v>
      </c>
      <c r="T49" s="80">
        <v>688</v>
      </c>
      <c r="U49" s="70">
        <v>100</v>
      </c>
    </row>
    <row r="50" spans="1:23" s="24" customFormat="1" ht="15" customHeight="1" x14ac:dyDescent="0.2">
      <c r="A50" s="22" t="s">
        <v>19</v>
      </c>
      <c r="B50" s="64" t="s">
        <v>62</v>
      </c>
      <c r="C50" s="39">
        <v>27394</v>
      </c>
      <c r="D50" s="40">
        <v>42</v>
      </c>
      <c r="E50" s="42">
        <v>0.15329999999999999</v>
      </c>
      <c r="F50" s="44">
        <v>149</v>
      </c>
      <c r="G50" s="42">
        <v>0.54390000000000005</v>
      </c>
      <c r="H50" s="43">
        <v>1783</v>
      </c>
      <c r="I50" s="42">
        <v>6.5087000000000002</v>
      </c>
      <c r="J50" s="44">
        <v>15893</v>
      </c>
      <c r="K50" s="42">
        <v>58.016399999999997</v>
      </c>
      <c r="L50" s="44">
        <v>9031</v>
      </c>
      <c r="M50" s="42">
        <v>32.967100000000002</v>
      </c>
      <c r="N50" s="43">
        <v>12</v>
      </c>
      <c r="O50" s="42">
        <v>4.3799999999999999E-2</v>
      </c>
      <c r="P50" s="48">
        <v>484</v>
      </c>
      <c r="Q50" s="41">
        <v>1.7667999999999999</v>
      </c>
      <c r="R50" s="40">
        <v>843</v>
      </c>
      <c r="S50" s="41">
        <v>3.0773000000000001</v>
      </c>
      <c r="T50" s="25">
        <v>1818</v>
      </c>
      <c r="U50" s="46">
        <v>100</v>
      </c>
    </row>
    <row r="51" spans="1:23" s="24" customFormat="1" ht="15" customHeight="1" x14ac:dyDescent="0.2">
      <c r="A51" s="22" t="s">
        <v>19</v>
      </c>
      <c r="B51" s="65" t="s">
        <v>63</v>
      </c>
      <c r="C51" s="63">
        <v>80741</v>
      </c>
      <c r="D51" s="72">
        <v>252</v>
      </c>
      <c r="E51" s="73">
        <v>0.31209999999999999</v>
      </c>
      <c r="F51" s="75">
        <v>844</v>
      </c>
      <c r="G51" s="73">
        <v>1.0452999999999999</v>
      </c>
      <c r="H51" s="74">
        <v>42135</v>
      </c>
      <c r="I51" s="73">
        <v>52.185400000000001</v>
      </c>
      <c r="J51" s="74">
        <v>23010</v>
      </c>
      <c r="K51" s="73">
        <v>28.4985</v>
      </c>
      <c r="L51" s="74">
        <v>12897</v>
      </c>
      <c r="M51" s="73">
        <v>15.9733</v>
      </c>
      <c r="N51" s="75">
        <v>90</v>
      </c>
      <c r="O51" s="73">
        <v>0.1115</v>
      </c>
      <c r="P51" s="76">
        <v>1513</v>
      </c>
      <c r="Q51" s="69">
        <v>1.8738999999999999</v>
      </c>
      <c r="R51" s="72">
        <v>13045</v>
      </c>
      <c r="S51" s="69">
        <v>16.156600000000001</v>
      </c>
      <c r="T51" s="80">
        <v>8616</v>
      </c>
      <c r="U51" s="70">
        <v>100</v>
      </c>
    </row>
    <row r="52" spans="1:23" s="24" customFormat="1" ht="15" customHeight="1" x14ac:dyDescent="0.2">
      <c r="A52" s="22" t="s">
        <v>19</v>
      </c>
      <c r="B52" s="64" t="s">
        <v>64</v>
      </c>
      <c r="C52" s="39">
        <v>3641</v>
      </c>
      <c r="D52" s="47">
        <v>64</v>
      </c>
      <c r="E52" s="42">
        <v>1.7578</v>
      </c>
      <c r="F52" s="44">
        <v>40</v>
      </c>
      <c r="G52" s="42">
        <v>1.0986</v>
      </c>
      <c r="H52" s="43">
        <v>1035</v>
      </c>
      <c r="I52" s="42">
        <v>28.426300000000001</v>
      </c>
      <c r="J52" s="43">
        <v>150</v>
      </c>
      <c r="K52" s="42">
        <v>4.1196999999999999</v>
      </c>
      <c r="L52" s="44">
        <v>2177</v>
      </c>
      <c r="M52" s="42">
        <v>59.7913</v>
      </c>
      <c r="N52" s="43">
        <v>88</v>
      </c>
      <c r="O52" s="42">
        <v>2.4169</v>
      </c>
      <c r="P52" s="45">
        <v>87</v>
      </c>
      <c r="Q52" s="41">
        <v>2.3895</v>
      </c>
      <c r="R52" s="40">
        <v>373</v>
      </c>
      <c r="S52" s="41">
        <v>10.244400000000001</v>
      </c>
      <c r="T52" s="25">
        <v>1009</v>
      </c>
      <c r="U52" s="46">
        <v>100</v>
      </c>
    </row>
    <row r="53" spans="1:23" s="24" customFormat="1" ht="15" customHeight="1" x14ac:dyDescent="0.2">
      <c r="A53" s="22" t="s">
        <v>19</v>
      </c>
      <c r="B53" s="65" t="s">
        <v>65</v>
      </c>
      <c r="C53" s="66">
        <v>737</v>
      </c>
      <c r="D53" s="71">
        <v>9</v>
      </c>
      <c r="E53" s="73">
        <v>1.2212000000000001</v>
      </c>
      <c r="F53" s="74">
        <v>9</v>
      </c>
      <c r="G53" s="73">
        <v>1.2212000000000001</v>
      </c>
      <c r="H53" s="75">
        <v>19</v>
      </c>
      <c r="I53" s="73">
        <v>2.5779999999999998</v>
      </c>
      <c r="J53" s="74">
        <v>36</v>
      </c>
      <c r="K53" s="73">
        <v>4.8846999999999996</v>
      </c>
      <c r="L53" s="75">
        <v>657</v>
      </c>
      <c r="M53" s="73">
        <v>89.145200000000003</v>
      </c>
      <c r="N53" s="75">
        <v>0</v>
      </c>
      <c r="O53" s="73">
        <v>0</v>
      </c>
      <c r="P53" s="76">
        <v>7</v>
      </c>
      <c r="Q53" s="69">
        <v>0.94979999999999998</v>
      </c>
      <c r="R53" s="71">
        <v>14</v>
      </c>
      <c r="S53" s="69">
        <v>1.8996</v>
      </c>
      <c r="T53" s="80">
        <v>306</v>
      </c>
      <c r="U53" s="70">
        <v>100</v>
      </c>
    </row>
    <row r="54" spans="1:23" s="24" customFormat="1" ht="15" customHeight="1" x14ac:dyDescent="0.2">
      <c r="A54" s="22" t="s">
        <v>19</v>
      </c>
      <c r="B54" s="64" t="s">
        <v>66</v>
      </c>
      <c r="C54" s="39">
        <v>21557</v>
      </c>
      <c r="D54" s="47">
        <v>71</v>
      </c>
      <c r="E54" s="42">
        <v>0.32940000000000003</v>
      </c>
      <c r="F54" s="44">
        <v>315</v>
      </c>
      <c r="G54" s="78">
        <v>1.4612000000000001</v>
      </c>
      <c r="H54" s="43">
        <v>2484</v>
      </c>
      <c r="I54" s="78">
        <v>11.5229</v>
      </c>
      <c r="J54" s="44">
        <v>10074</v>
      </c>
      <c r="K54" s="42">
        <v>46.731900000000003</v>
      </c>
      <c r="L54" s="44">
        <v>7613</v>
      </c>
      <c r="M54" s="42">
        <v>35.3157</v>
      </c>
      <c r="N54" s="44">
        <v>26</v>
      </c>
      <c r="O54" s="42">
        <v>0.1206</v>
      </c>
      <c r="P54" s="48">
        <v>974</v>
      </c>
      <c r="Q54" s="41">
        <v>4.5183</v>
      </c>
      <c r="R54" s="40">
        <v>1429</v>
      </c>
      <c r="S54" s="41">
        <v>6.6288999999999998</v>
      </c>
      <c r="T54" s="25">
        <v>1971</v>
      </c>
      <c r="U54" s="46">
        <v>100</v>
      </c>
    </row>
    <row r="55" spans="1:23" s="24" customFormat="1" ht="15" customHeight="1" x14ac:dyDescent="0.2">
      <c r="A55" s="22" t="s">
        <v>19</v>
      </c>
      <c r="B55" s="65" t="s">
        <v>67</v>
      </c>
      <c r="C55" s="63">
        <v>13878</v>
      </c>
      <c r="D55" s="72">
        <v>273</v>
      </c>
      <c r="E55" s="73">
        <v>1.9671000000000001</v>
      </c>
      <c r="F55" s="74">
        <v>431</v>
      </c>
      <c r="G55" s="73">
        <v>3.1055999999999999</v>
      </c>
      <c r="H55" s="75">
        <v>3817</v>
      </c>
      <c r="I55" s="73">
        <v>27.504000000000001</v>
      </c>
      <c r="J55" s="75">
        <v>1235</v>
      </c>
      <c r="K55" s="73">
        <v>8.8989999999999991</v>
      </c>
      <c r="L55" s="74">
        <v>6675</v>
      </c>
      <c r="M55" s="73">
        <v>48.097700000000003</v>
      </c>
      <c r="N55" s="74">
        <v>254</v>
      </c>
      <c r="O55" s="73">
        <v>1.8302</v>
      </c>
      <c r="P55" s="77">
        <v>1193</v>
      </c>
      <c r="Q55" s="69">
        <v>8.5962999999999994</v>
      </c>
      <c r="R55" s="72">
        <v>1694</v>
      </c>
      <c r="S55" s="69">
        <v>12.2064</v>
      </c>
      <c r="T55" s="80">
        <v>2305</v>
      </c>
      <c r="U55" s="70">
        <v>100</v>
      </c>
    </row>
    <row r="56" spans="1:23" s="24" customFormat="1" ht="15" customHeight="1" x14ac:dyDescent="0.2">
      <c r="A56" s="22" t="s">
        <v>19</v>
      </c>
      <c r="B56" s="64" t="s">
        <v>68</v>
      </c>
      <c r="C56" s="39">
        <v>7064</v>
      </c>
      <c r="D56" s="40">
        <v>6</v>
      </c>
      <c r="E56" s="42">
        <v>8.4900000000000003E-2</v>
      </c>
      <c r="F56" s="44">
        <v>11</v>
      </c>
      <c r="G56" s="42">
        <v>0.15570000000000001</v>
      </c>
      <c r="H56" s="44">
        <v>62</v>
      </c>
      <c r="I56" s="42">
        <v>0.87770000000000004</v>
      </c>
      <c r="J56" s="43">
        <v>573</v>
      </c>
      <c r="K56" s="42">
        <v>8.1115999999999993</v>
      </c>
      <c r="L56" s="44">
        <v>6231</v>
      </c>
      <c r="M56" s="42">
        <v>88.207800000000006</v>
      </c>
      <c r="N56" s="43">
        <v>1</v>
      </c>
      <c r="O56" s="42">
        <v>1.4200000000000001E-2</v>
      </c>
      <c r="P56" s="45">
        <v>180</v>
      </c>
      <c r="Q56" s="41">
        <v>2.5480999999999998</v>
      </c>
      <c r="R56" s="47">
        <v>31</v>
      </c>
      <c r="S56" s="41">
        <v>0.43880000000000002</v>
      </c>
      <c r="T56" s="25">
        <v>720</v>
      </c>
      <c r="U56" s="46">
        <v>100</v>
      </c>
    </row>
    <row r="57" spans="1:23" s="24" customFormat="1" ht="15" customHeight="1" x14ac:dyDescent="0.2">
      <c r="A57" s="22" t="s">
        <v>19</v>
      </c>
      <c r="B57" s="65" t="s">
        <v>69</v>
      </c>
      <c r="C57" s="63">
        <v>9674</v>
      </c>
      <c r="D57" s="72">
        <v>220</v>
      </c>
      <c r="E57" s="73">
        <v>2.2740999999999998</v>
      </c>
      <c r="F57" s="75">
        <v>156</v>
      </c>
      <c r="G57" s="73">
        <v>1.6126</v>
      </c>
      <c r="H57" s="74">
        <v>1286</v>
      </c>
      <c r="I57" s="73">
        <v>13.2934</v>
      </c>
      <c r="J57" s="74">
        <v>3071</v>
      </c>
      <c r="K57" s="73">
        <v>31.744900000000001</v>
      </c>
      <c r="L57" s="74">
        <v>4535</v>
      </c>
      <c r="M57" s="73">
        <v>46.8782</v>
      </c>
      <c r="N57" s="74">
        <v>6</v>
      </c>
      <c r="O57" s="73">
        <v>6.2E-2</v>
      </c>
      <c r="P57" s="77">
        <v>400</v>
      </c>
      <c r="Q57" s="69">
        <v>4.1348000000000003</v>
      </c>
      <c r="R57" s="71">
        <v>476</v>
      </c>
      <c r="S57" s="69">
        <v>4.9203999999999999</v>
      </c>
      <c r="T57" s="80">
        <v>2232</v>
      </c>
      <c r="U57" s="70">
        <v>100</v>
      </c>
    </row>
    <row r="58" spans="1:23" s="24" customFormat="1" ht="15" customHeight="1" thickBot="1" x14ac:dyDescent="0.25">
      <c r="A58" s="22" t="s">
        <v>19</v>
      </c>
      <c r="B58" s="67" t="s">
        <v>70</v>
      </c>
      <c r="C58" s="50">
        <v>1011</v>
      </c>
      <c r="D58" s="53">
        <v>91</v>
      </c>
      <c r="E58" s="54">
        <v>9.0009999999999994</v>
      </c>
      <c r="F58" s="55">
        <v>8</v>
      </c>
      <c r="G58" s="54">
        <v>0.7913</v>
      </c>
      <c r="H58" s="56">
        <v>175</v>
      </c>
      <c r="I58" s="54">
        <v>17.3096</v>
      </c>
      <c r="J58" s="55">
        <v>24</v>
      </c>
      <c r="K58" s="54">
        <v>2.3738999999999999</v>
      </c>
      <c r="L58" s="55">
        <v>682</v>
      </c>
      <c r="M58" s="54">
        <v>67.457999999999998</v>
      </c>
      <c r="N58" s="55">
        <v>1</v>
      </c>
      <c r="O58" s="54">
        <v>9.8900000000000002E-2</v>
      </c>
      <c r="P58" s="79">
        <v>30</v>
      </c>
      <c r="Q58" s="52">
        <v>2.9674</v>
      </c>
      <c r="R58" s="51">
        <v>26</v>
      </c>
      <c r="S58" s="52">
        <v>2.5716999999999999</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male students without disabilities who received ", LOWER(A7), ", ",D68," (",TEXT(E7,"0.0"),"%) were American Indian or Alaska Native.")</f>
        <v>NOTE: Table reads (for US): Of all 793,321 public school male students without disabilities who received only one out-of-school suspension, 10,662 (1.3%)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6" t="s">
        <v>74</v>
      </c>
      <c r="C61" s="106"/>
      <c r="D61" s="106"/>
      <c r="E61" s="106"/>
      <c r="F61" s="106"/>
      <c r="G61" s="106"/>
      <c r="H61" s="106"/>
      <c r="I61" s="106"/>
      <c r="J61" s="106"/>
      <c r="K61" s="106"/>
      <c r="L61" s="106"/>
      <c r="M61" s="106"/>
      <c r="N61" s="106"/>
      <c r="O61" s="106"/>
      <c r="P61" s="106"/>
      <c r="Q61" s="106"/>
      <c r="R61" s="106"/>
      <c r="S61" s="106"/>
      <c r="T61" s="106"/>
      <c r="U61" s="106"/>
      <c r="V61" s="106"/>
      <c r="W61" s="106"/>
    </row>
    <row r="62" spans="1:23" s="35" customFormat="1" ht="14.1" customHeight="1" x14ac:dyDescent="0.2">
      <c r="A62" s="38"/>
      <c r="B62" s="106" t="s">
        <v>75</v>
      </c>
      <c r="C62" s="106"/>
      <c r="D62" s="106"/>
      <c r="E62" s="106"/>
      <c r="F62" s="106"/>
      <c r="G62" s="106"/>
      <c r="H62" s="106"/>
      <c r="I62" s="106"/>
      <c r="J62" s="106"/>
      <c r="K62" s="106"/>
      <c r="L62" s="106"/>
      <c r="M62" s="106"/>
      <c r="N62" s="106"/>
      <c r="O62" s="106"/>
      <c r="P62" s="106"/>
      <c r="Q62" s="106"/>
      <c r="R62" s="106"/>
      <c r="S62" s="106"/>
      <c r="T62" s="106"/>
      <c r="U62" s="106"/>
      <c r="V62" s="106"/>
      <c r="W62" s="106"/>
    </row>
    <row r="63" spans="1:23" ht="15" customHeight="1" x14ac:dyDescent="0.2"/>
    <row r="64" spans="1:23" x14ac:dyDescent="0.2">
      <c r="B64" s="58"/>
      <c r="C64" s="59" t="str">
        <f>IF(ISTEXT(C7),LEFT(C7,3),TEXT(C7,"#,##0"))</f>
        <v>793,321</v>
      </c>
      <c r="D64" s="59" t="str">
        <f>IF(ISTEXT(D7),LEFT(D7,3),TEXT(D7,"#,##0"))</f>
        <v>10,662</v>
      </c>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x14ac:dyDescent="0.2">
      <c r="A68" s="38"/>
      <c r="C68" s="83" t="str">
        <f>IF(ISTEXT(C7),LEFT(C7,3),TEXT(C7,"#,##0"))</f>
        <v>793,321</v>
      </c>
      <c r="D68" s="83" t="str">
        <f>IF(ISTEXT(D7),LEFT(D7,3),TEXT(D7,"#,##0"))</f>
        <v>10,662</v>
      </c>
    </row>
    <row r="69" spans="1:23" ht="15" customHeight="1" x14ac:dyDescent="0.2">
      <c r="A69" s="38"/>
    </row>
  </sheetData>
  <mergeCells count="16">
    <mergeCell ref="B62:W62"/>
    <mergeCell ref="J5:K5"/>
    <mergeCell ref="L5:M5"/>
    <mergeCell ref="N5:O5"/>
    <mergeCell ref="P5:Q5"/>
    <mergeCell ref="B61:W61"/>
    <mergeCell ref="B2:W2"/>
    <mergeCell ref="B4:B5"/>
    <mergeCell ref="C4:C5"/>
    <mergeCell ref="D4:Q4"/>
    <mergeCell ref="R4:S5"/>
    <mergeCell ref="T4:T5"/>
    <mergeCell ref="U4:U5"/>
    <mergeCell ref="D5:E5"/>
    <mergeCell ref="F5:G5"/>
    <mergeCell ref="H5:I5"/>
  </mergeCells>
  <pageMargins left="0.7" right="0.7" top="0.75" bottom="0.75" header="0.3" footer="0.3"/>
  <pageSetup scale="3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2.85546875" style="36" customWidth="1"/>
    <col min="2" max="2" width="20.14062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98" t="str">
        <f>CONCATENATE("Number and percentage of public school female students without disabilities receiving ",LOWER(A7), " by race/ethnicity and English proficiency, by state: School Year 2015-16")</f>
        <v>Number and percentage of public school female students without disabilities receiving only one out-of-school suspension by race/ethnicity and English proficiency, by state: School Year 2015-16</v>
      </c>
      <c r="C2" s="98"/>
      <c r="D2" s="98"/>
      <c r="E2" s="98"/>
      <c r="F2" s="98"/>
      <c r="G2" s="98"/>
      <c r="H2" s="98"/>
      <c r="I2" s="98"/>
      <c r="J2" s="98"/>
      <c r="K2" s="98"/>
      <c r="L2" s="98"/>
      <c r="M2" s="98"/>
      <c r="N2" s="98"/>
      <c r="O2" s="98"/>
      <c r="P2" s="98"/>
      <c r="Q2" s="98"/>
      <c r="R2" s="98"/>
      <c r="S2" s="98"/>
      <c r="T2" s="98"/>
      <c r="U2" s="98"/>
      <c r="V2" s="98"/>
      <c r="W2" s="98"/>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99" t="s">
        <v>0</v>
      </c>
      <c r="C4" s="101" t="s">
        <v>80</v>
      </c>
      <c r="D4" s="103" t="s">
        <v>79</v>
      </c>
      <c r="E4" s="104"/>
      <c r="F4" s="104"/>
      <c r="G4" s="104"/>
      <c r="H4" s="104"/>
      <c r="I4" s="104"/>
      <c r="J4" s="104"/>
      <c r="K4" s="104"/>
      <c r="L4" s="104"/>
      <c r="M4" s="104"/>
      <c r="N4" s="104"/>
      <c r="O4" s="104"/>
      <c r="P4" s="104"/>
      <c r="Q4" s="105"/>
      <c r="R4" s="94" t="s">
        <v>78</v>
      </c>
      <c r="S4" s="95"/>
      <c r="T4" s="85" t="s">
        <v>77</v>
      </c>
      <c r="U4" s="87" t="s">
        <v>6</v>
      </c>
    </row>
    <row r="5" spans="1:23" s="12" customFormat="1" ht="24.95" customHeight="1" x14ac:dyDescent="0.2">
      <c r="A5" s="11"/>
      <c r="B5" s="100"/>
      <c r="C5" s="102"/>
      <c r="D5" s="89" t="s">
        <v>7</v>
      </c>
      <c r="E5" s="90"/>
      <c r="F5" s="91" t="s">
        <v>8</v>
      </c>
      <c r="G5" s="90"/>
      <c r="H5" s="92" t="s">
        <v>9</v>
      </c>
      <c r="I5" s="90"/>
      <c r="J5" s="92" t="s">
        <v>10</v>
      </c>
      <c r="K5" s="90"/>
      <c r="L5" s="92" t="s">
        <v>11</v>
      </c>
      <c r="M5" s="90"/>
      <c r="N5" s="92" t="s">
        <v>12</v>
      </c>
      <c r="O5" s="90"/>
      <c r="P5" s="92" t="s">
        <v>13</v>
      </c>
      <c r="Q5" s="93"/>
      <c r="R5" s="96"/>
      <c r="S5" s="97"/>
      <c r="T5" s="86"/>
      <c r="U5" s="88"/>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76</v>
      </c>
      <c r="T6" s="20"/>
      <c r="U6" s="21"/>
    </row>
    <row r="7" spans="1:23" s="24" customFormat="1" ht="15" customHeight="1" x14ac:dyDescent="0.2">
      <c r="A7" s="22" t="s">
        <v>17</v>
      </c>
      <c r="B7" s="62" t="s">
        <v>18</v>
      </c>
      <c r="C7" s="63">
        <v>410279</v>
      </c>
      <c r="D7" s="72">
        <v>5841</v>
      </c>
      <c r="E7" s="73">
        <v>1.4237</v>
      </c>
      <c r="F7" s="74">
        <v>3687</v>
      </c>
      <c r="G7" s="73">
        <v>0.89870000000000005</v>
      </c>
      <c r="H7" s="74">
        <v>93507</v>
      </c>
      <c r="I7" s="73">
        <v>22.7911</v>
      </c>
      <c r="J7" s="74">
        <v>182724</v>
      </c>
      <c r="K7" s="73">
        <v>44.536499999999997</v>
      </c>
      <c r="L7" s="74">
        <v>108639</v>
      </c>
      <c r="M7" s="73">
        <v>26.479299999999999</v>
      </c>
      <c r="N7" s="75">
        <v>1470</v>
      </c>
      <c r="O7" s="73">
        <v>0.35830000000000001</v>
      </c>
      <c r="P7" s="76">
        <v>14411</v>
      </c>
      <c r="Q7" s="69">
        <v>3.5125000000000002</v>
      </c>
      <c r="R7" s="68">
        <v>24663</v>
      </c>
      <c r="S7" s="69">
        <v>6.0113000000000003</v>
      </c>
      <c r="T7" s="80">
        <v>96360</v>
      </c>
      <c r="U7" s="70">
        <v>99.977999999999994</v>
      </c>
    </row>
    <row r="8" spans="1:23" s="24" customFormat="1" ht="15" customHeight="1" x14ac:dyDescent="0.2">
      <c r="A8" s="22" t="s">
        <v>19</v>
      </c>
      <c r="B8" s="64" t="s">
        <v>20</v>
      </c>
      <c r="C8" s="39">
        <v>9796</v>
      </c>
      <c r="D8" s="40">
        <v>58</v>
      </c>
      <c r="E8" s="42">
        <v>0.59209999999999996</v>
      </c>
      <c r="F8" s="44">
        <v>29</v>
      </c>
      <c r="G8" s="42">
        <v>0.29599999999999999</v>
      </c>
      <c r="H8" s="43">
        <v>257</v>
      </c>
      <c r="I8" s="42">
        <v>2.6234999999999999</v>
      </c>
      <c r="J8" s="44">
        <v>6770</v>
      </c>
      <c r="K8" s="42">
        <v>69.109800000000007</v>
      </c>
      <c r="L8" s="44">
        <v>2597</v>
      </c>
      <c r="M8" s="42">
        <v>26.5108</v>
      </c>
      <c r="N8" s="44">
        <v>6</v>
      </c>
      <c r="O8" s="42">
        <v>6.1199999999999997E-2</v>
      </c>
      <c r="P8" s="48">
        <v>79</v>
      </c>
      <c r="Q8" s="41">
        <v>0.80649999999999999</v>
      </c>
      <c r="R8" s="40">
        <v>54</v>
      </c>
      <c r="S8" s="41">
        <v>0.55120000000000002</v>
      </c>
      <c r="T8" s="25">
        <v>1400</v>
      </c>
      <c r="U8" s="46">
        <v>100</v>
      </c>
    </row>
    <row r="9" spans="1:23" s="24" customFormat="1" ht="15" customHeight="1" x14ac:dyDescent="0.2">
      <c r="A9" s="22" t="s">
        <v>19</v>
      </c>
      <c r="B9" s="65" t="s">
        <v>21</v>
      </c>
      <c r="C9" s="63">
        <v>927</v>
      </c>
      <c r="D9" s="72">
        <v>343</v>
      </c>
      <c r="E9" s="73">
        <v>37.001100000000001</v>
      </c>
      <c r="F9" s="74">
        <v>13</v>
      </c>
      <c r="G9" s="73">
        <v>1.4024000000000001</v>
      </c>
      <c r="H9" s="74">
        <v>65</v>
      </c>
      <c r="I9" s="73">
        <v>7.0118999999999998</v>
      </c>
      <c r="J9" s="75">
        <v>67</v>
      </c>
      <c r="K9" s="73">
        <v>7.2275999999999998</v>
      </c>
      <c r="L9" s="75">
        <v>265</v>
      </c>
      <c r="M9" s="73">
        <v>28.5868</v>
      </c>
      <c r="N9" s="74">
        <v>63</v>
      </c>
      <c r="O9" s="73">
        <v>6.7961</v>
      </c>
      <c r="P9" s="77">
        <v>111</v>
      </c>
      <c r="Q9" s="69">
        <v>11.9741</v>
      </c>
      <c r="R9" s="71">
        <v>97</v>
      </c>
      <c r="S9" s="69">
        <v>10.463900000000001</v>
      </c>
      <c r="T9" s="80">
        <v>503</v>
      </c>
      <c r="U9" s="70">
        <v>100</v>
      </c>
    </row>
    <row r="10" spans="1:23" s="24" customFormat="1" ht="15" customHeight="1" x14ac:dyDescent="0.2">
      <c r="A10" s="22" t="s">
        <v>19</v>
      </c>
      <c r="B10" s="64" t="s">
        <v>22</v>
      </c>
      <c r="C10" s="39">
        <v>9476</v>
      </c>
      <c r="D10" s="47">
        <v>910</v>
      </c>
      <c r="E10" s="42">
        <v>9.6031999999999993</v>
      </c>
      <c r="F10" s="44">
        <v>73</v>
      </c>
      <c r="G10" s="42">
        <v>0.77039999999999997</v>
      </c>
      <c r="H10" s="43">
        <v>4654</v>
      </c>
      <c r="I10" s="42">
        <v>49.113599999999998</v>
      </c>
      <c r="J10" s="44">
        <v>1177</v>
      </c>
      <c r="K10" s="42">
        <v>12.4209</v>
      </c>
      <c r="L10" s="43">
        <v>2355</v>
      </c>
      <c r="M10" s="42">
        <v>24.8523</v>
      </c>
      <c r="N10" s="43">
        <v>34</v>
      </c>
      <c r="O10" s="42">
        <v>0.35880000000000001</v>
      </c>
      <c r="P10" s="45">
        <v>273</v>
      </c>
      <c r="Q10" s="41">
        <v>2.8809999999999998</v>
      </c>
      <c r="R10" s="47">
        <v>393</v>
      </c>
      <c r="S10" s="41">
        <v>4.1473000000000004</v>
      </c>
      <c r="T10" s="25">
        <v>1977</v>
      </c>
      <c r="U10" s="46">
        <v>100</v>
      </c>
    </row>
    <row r="11" spans="1:23" s="24" customFormat="1" ht="15" customHeight="1" x14ac:dyDescent="0.2">
      <c r="A11" s="22" t="s">
        <v>19</v>
      </c>
      <c r="B11" s="65" t="s">
        <v>23</v>
      </c>
      <c r="C11" s="63">
        <v>5421</v>
      </c>
      <c r="D11" s="72">
        <v>24</v>
      </c>
      <c r="E11" s="73">
        <v>0.44269999999999998</v>
      </c>
      <c r="F11" s="75">
        <v>10</v>
      </c>
      <c r="G11" s="73">
        <v>0.1845</v>
      </c>
      <c r="H11" s="74">
        <v>364</v>
      </c>
      <c r="I11" s="73">
        <v>6.7145999999999999</v>
      </c>
      <c r="J11" s="74">
        <v>2975</v>
      </c>
      <c r="K11" s="73">
        <v>54.879199999999997</v>
      </c>
      <c r="L11" s="74">
        <v>1941</v>
      </c>
      <c r="M11" s="73">
        <v>35.805199999999999</v>
      </c>
      <c r="N11" s="74">
        <v>26</v>
      </c>
      <c r="O11" s="73">
        <v>0.47960000000000003</v>
      </c>
      <c r="P11" s="77">
        <v>81</v>
      </c>
      <c r="Q11" s="69">
        <v>1.4942</v>
      </c>
      <c r="R11" s="71">
        <v>276</v>
      </c>
      <c r="S11" s="69">
        <v>5.0913000000000004</v>
      </c>
      <c r="T11" s="80">
        <v>1092</v>
      </c>
      <c r="U11" s="70">
        <v>100</v>
      </c>
    </row>
    <row r="12" spans="1:23" s="24" customFormat="1" ht="15" customHeight="1" x14ac:dyDescent="0.2">
      <c r="A12" s="22" t="s">
        <v>19</v>
      </c>
      <c r="B12" s="64" t="s">
        <v>24</v>
      </c>
      <c r="C12" s="39">
        <v>34586</v>
      </c>
      <c r="D12" s="40">
        <v>426</v>
      </c>
      <c r="E12" s="42">
        <v>1.2317</v>
      </c>
      <c r="F12" s="43">
        <v>982</v>
      </c>
      <c r="G12" s="42">
        <v>2.8393000000000002</v>
      </c>
      <c r="H12" s="44">
        <v>19553</v>
      </c>
      <c r="I12" s="42">
        <v>56.534399999999998</v>
      </c>
      <c r="J12" s="44">
        <v>6226</v>
      </c>
      <c r="K12" s="42">
        <v>18.0015</v>
      </c>
      <c r="L12" s="44">
        <v>5804</v>
      </c>
      <c r="M12" s="42">
        <v>16.781400000000001</v>
      </c>
      <c r="N12" s="43">
        <v>322</v>
      </c>
      <c r="O12" s="42">
        <v>0.93100000000000005</v>
      </c>
      <c r="P12" s="48">
        <v>1273</v>
      </c>
      <c r="Q12" s="41">
        <v>3.6806999999999999</v>
      </c>
      <c r="R12" s="47">
        <v>5242</v>
      </c>
      <c r="S12" s="41">
        <v>15.1564</v>
      </c>
      <c r="T12" s="25">
        <v>10138</v>
      </c>
      <c r="U12" s="46">
        <v>100</v>
      </c>
    </row>
    <row r="13" spans="1:23" s="24" customFormat="1" ht="15" customHeight="1" x14ac:dyDescent="0.2">
      <c r="A13" s="22" t="s">
        <v>19</v>
      </c>
      <c r="B13" s="65" t="s">
        <v>25</v>
      </c>
      <c r="C13" s="63">
        <v>7028</v>
      </c>
      <c r="D13" s="72">
        <v>96</v>
      </c>
      <c r="E13" s="73">
        <v>1.3660000000000001</v>
      </c>
      <c r="F13" s="75">
        <v>58</v>
      </c>
      <c r="G13" s="73">
        <v>0.82530000000000003</v>
      </c>
      <c r="H13" s="74">
        <v>3402</v>
      </c>
      <c r="I13" s="73">
        <v>48.406399999999998</v>
      </c>
      <c r="J13" s="75">
        <v>739</v>
      </c>
      <c r="K13" s="73">
        <v>10.5151</v>
      </c>
      <c r="L13" s="74">
        <v>2414</v>
      </c>
      <c r="M13" s="73">
        <v>34.348300000000002</v>
      </c>
      <c r="N13" s="74">
        <v>16</v>
      </c>
      <c r="O13" s="73">
        <v>0.22770000000000001</v>
      </c>
      <c r="P13" s="76">
        <v>303</v>
      </c>
      <c r="Q13" s="69">
        <v>4.3113000000000001</v>
      </c>
      <c r="R13" s="72">
        <v>1225</v>
      </c>
      <c r="S13" s="69">
        <v>17.430299999999999</v>
      </c>
      <c r="T13" s="80">
        <v>1868</v>
      </c>
      <c r="U13" s="70">
        <v>100</v>
      </c>
    </row>
    <row r="14" spans="1:23" s="24" customFormat="1" ht="15" customHeight="1" x14ac:dyDescent="0.2">
      <c r="A14" s="22" t="s">
        <v>19</v>
      </c>
      <c r="B14" s="64" t="s">
        <v>26</v>
      </c>
      <c r="C14" s="49">
        <v>3178</v>
      </c>
      <c r="D14" s="40">
        <v>17</v>
      </c>
      <c r="E14" s="42">
        <v>0.53490000000000004</v>
      </c>
      <c r="F14" s="44">
        <v>17</v>
      </c>
      <c r="G14" s="42">
        <v>0.53490000000000004</v>
      </c>
      <c r="H14" s="43">
        <v>1253</v>
      </c>
      <c r="I14" s="42">
        <v>39.427300000000002</v>
      </c>
      <c r="J14" s="43">
        <v>1205</v>
      </c>
      <c r="K14" s="42">
        <v>37.916899999999998</v>
      </c>
      <c r="L14" s="43">
        <v>599</v>
      </c>
      <c r="M14" s="42">
        <v>18.848299999999998</v>
      </c>
      <c r="N14" s="44">
        <v>2</v>
      </c>
      <c r="O14" s="42">
        <v>6.2899999999999998E-2</v>
      </c>
      <c r="P14" s="45">
        <v>85</v>
      </c>
      <c r="Q14" s="41">
        <v>2.6745999999999999</v>
      </c>
      <c r="R14" s="47">
        <v>248</v>
      </c>
      <c r="S14" s="41">
        <v>7.8037000000000001</v>
      </c>
      <c r="T14" s="25">
        <v>1238</v>
      </c>
      <c r="U14" s="46">
        <v>100</v>
      </c>
    </row>
    <row r="15" spans="1:23" s="24" customFormat="1" ht="15" customHeight="1" x14ac:dyDescent="0.2">
      <c r="A15" s="22" t="s">
        <v>19</v>
      </c>
      <c r="B15" s="65" t="s">
        <v>27</v>
      </c>
      <c r="C15" s="66">
        <v>1775</v>
      </c>
      <c r="D15" s="72">
        <v>7</v>
      </c>
      <c r="E15" s="73">
        <v>0.39439999999999997</v>
      </c>
      <c r="F15" s="74">
        <v>14</v>
      </c>
      <c r="G15" s="73">
        <v>0.78869999999999996</v>
      </c>
      <c r="H15" s="74">
        <v>244</v>
      </c>
      <c r="I15" s="73">
        <v>13.746499999999999</v>
      </c>
      <c r="J15" s="75">
        <v>1063</v>
      </c>
      <c r="K15" s="73">
        <v>59.887300000000003</v>
      </c>
      <c r="L15" s="74">
        <v>399</v>
      </c>
      <c r="M15" s="73">
        <v>22.478899999999999</v>
      </c>
      <c r="N15" s="75">
        <v>3</v>
      </c>
      <c r="O15" s="73">
        <v>0.16900000000000001</v>
      </c>
      <c r="P15" s="76">
        <v>45</v>
      </c>
      <c r="Q15" s="69">
        <v>2.5352000000000001</v>
      </c>
      <c r="R15" s="71">
        <v>49</v>
      </c>
      <c r="S15" s="69">
        <v>2.7606000000000002</v>
      </c>
      <c r="T15" s="80">
        <v>235</v>
      </c>
      <c r="U15" s="70">
        <v>100</v>
      </c>
    </row>
    <row r="16" spans="1:23" s="24" customFormat="1" ht="15" customHeight="1" x14ac:dyDescent="0.2">
      <c r="A16" s="22" t="s">
        <v>19</v>
      </c>
      <c r="B16" s="64" t="s">
        <v>28</v>
      </c>
      <c r="C16" s="49">
        <v>1441</v>
      </c>
      <c r="D16" s="47">
        <v>2</v>
      </c>
      <c r="E16" s="42">
        <v>0.13880000000000001</v>
      </c>
      <c r="F16" s="43">
        <v>3</v>
      </c>
      <c r="G16" s="42">
        <v>0.2082</v>
      </c>
      <c r="H16" s="44">
        <v>73</v>
      </c>
      <c r="I16" s="42">
        <v>5.0659000000000001</v>
      </c>
      <c r="J16" s="43">
        <v>1350</v>
      </c>
      <c r="K16" s="42">
        <v>93.684899999999999</v>
      </c>
      <c r="L16" s="44">
        <v>5</v>
      </c>
      <c r="M16" s="42">
        <v>0.34699999999999998</v>
      </c>
      <c r="N16" s="43">
        <v>1</v>
      </c>
      <c r="O16" s="42">
        <v>6.9400000000000003E-2</v>
      </c>
      <c r="P16" s="45">
        <v>7</v>
      </c>
      <c r="Q16" s="41">
        <v>0.48580000000000001</v>
      </c>
      <c r="R16" s="40">
        <v>28</v>
      </c>
      <c r="S16" s="41">
        <v>1.9431</v>
      </c>
      <c r="T16" s="25">
        <v>221</v>
      </c>
      <c r="U16" s="46">
        <v>100</v>
      </c>
    </row>
    <row r="17" spans="1:21" s="24" customFormat="1" ht="15" customHeight="1" x14ac:dyDescent="0.2">
      <c r="A17" s="22" t="s">
        <v>19</v>
      </c>
      <c r="B17" s="65" t="s">
        <v>29</v>
      </c>
      <c r="C17" s="63">
        <v>25343</v>
      </c>
      <c r="D17" s="72">
        <v>79</v>
      </c>
      <c r="E17" s="73">
        <v>0.31169999999999998</v>
      </c>
      <c r="F17" s="75">
        <v>137</v>
      </c>
      <c r="G17" s="73">
        <v>0.54059999999999997</v>
      </c>
      <c r="H17" s="74">
        <v>5675</v>
      </c>
      <c r="I17" s="73">
        <v>22.392800000000001</v>
      </c>
      <c r="J17" s="75">
        <v>11586</v>
      </c>
      <c r="K17" s="73">
        <v>45.716799999999999</v>
      </c>
      <c r="L17" s="75">
        <v>6842</v>
      </c>
      <c r="M17" s="73">
        <v>26.997599999999998</v>
      </c>
      <c r="N17" s="75">
        <v>28</v>
      </c>
      <c r="O17" s="73">
        <v>0.1105</v>
      </c>
      <c r="P17" s="77">
        <v>996</v>
      </c>
      <c r="Q17" s="69">
        <v>3.9300999999999999</v>
      </c>
      <c r="R17" s="72">
        <v>1331</v>
      </c>
      <c r="S17" s="69">
        <v>5.2519</v>
      </c>
      <c r="T17" s="80">
        <v>3952</v>
      </c>
      <c r="U17" s="70">
        <v>100</v>
      </c>
    </row>
    <row r="18" spans="1:21" s="24" customFormat="1" ht="15" customHeight="1" x14ac:dyDescent="0.2">
      <c r="A18" s="22" t="s">
        <v>19</v>
      </c>
      <c r="B18" s="64" t="s">
        <v>30</v>
      </c>
      <c r="C18" s="39">
        <v>22429</v>
      </c>
      <c r="D18" s="47">
        <v>25</v>
      </c>
      <c r="E18" s="42">
        <v>0.1115</v>
      </c>
      <c r="F18" s="44">
        <v>123</v>
      </c>
      <c r="G18" s="42">
        <v>0.5484</v>
      </c>
      <c r="H18" s="44">
        <v>1911</v>
      </c>
      <c r="I18" s="42">
        <v>8.5202000000000009</v>
      </c>
      <c r="J18" s="44">
        <v>15974</v>
      </c>
      <c r="K18" s="42">
        <v>71.220299999999995</v>
      </c>
      <c r="L18" s="44">
        <v>3710</v>
      </c>
      <c r="M18" s="42">
        <v>16.5411</v>
      </c>
      <c r="N18" s="44">
        <v>25</v>
      </c>
      <c r="O18" s="42">
        <v>0.1115</v>
      </c>
      <c r="P18" s="45">
        <v>661</v>
      </c>
      <c r="Q18" s="41">
        <v>2.9470999999999998</v>
      </c>
      <c r="R18" s="47">
        <v>475</v>
      </c>
      <c r="S18" s="41">
        <v>2.1177999999999999</v>
      </c>
      <c r="T18" s="25">
        <v>2407</v>
      </c>
      <c r="U18" s="46">
        <v>100</v>
      </c>
    </row>
    <row r="19" spans="1:21" s="24" customFormat="1" ht="15" customHeight="1" x14ac:dyDescent="0.2">
      <c r="A19" s="22" t="s">
        <v>19</v>
      </c>
      <c r="B19" s="65" t="s">
        <v>31</v>
      </c>
      <c r="C19" s="63">
        <v>785</v>
      </c>
      <c r="D19" s="72">
        <v>2</v>
      </c>
      <c r="E19" s="73">
        <v>0.25480000000000003</v>
      </c>
      <c r="F19" s="74">
        <v>129</v>
      </c>
      <c r="G19" s="73">
        <v>16.4331</v>
      </c>
      <c r="H19" s="74">
        <v>92</v>
      </c>
      <c r="I19" s="73">
        <v>11.7197</v>
      </c>
      <c r="J19" s="74">
        <v>17</v>
      </c>
      <c r="K19" s="73">
        <v>2.1656</v>
      </c>
      <c r="L19" s="74">
        <v>62</v>
      </c>
      <c r="M19" s="73">
        <v>7.8981000000000003</v>
      </c>
      <c r="N19" s="74">
        <v>409</v>
      </c>
      <c r="O19" s="73">
        <v>52.101900000000001</v>
      </c>
      <c r="P19" s="76">
        <v>74</v>
      </c>
      <c r="Q19" s="69">
        <v>9.4268000000000001</v>
      </c>
      <c r="R19" s="72">
        <v>134</v>
      </c>
      <c r="S19" s="69">
        <v>17.0701</v>
      </c>
      <c r="T19" s="80">
        <v>290</v>
      </c>
      <c r="U19" s="70">
        <v>100</v>
      </c>
    </row>
    <row r="20" spans="1:21" s="24" customFormat="1" ht="15" customHeight="1" x14ac:dyDescent="0.2">
      <c r="A20" s="22" t="s">
        <v>19</v>
      </c>
      <c r="B20" s="64" t="s">
        <v>32</v>
      </c>
      <c r="C20" s="49">
        <v>786</v>
      </c>
      <c r="D20" s="47">
        <v>29</v>
      </c>
      <c r="E20" s="42">
        <v>3.6896</v>
      </c>
      <c r="F20" s="43">
        <v>1</v>
      </c>
      <c r="G20" s="42">
        <v>0.12720000000000001</v>
      </c>
      <c r="H20" s="44">
        <v>219</v>
      </c>
      <c r="I20" s="42">
        <v>27.8626</v>
      </c>
      <c r="J20" s="43">
        <v>19</v>
      </c>
      <c r="K20" s="42">
        <v>2.4173</v>
      </c>
      <c r="L20" s="43">
        <v>499</v>
      </c>
      <c r="M20" s="42">
        <v>63.485999999999997</v>
      </c>
      <c r="N20" s="43">
        <v>2</v>
      </c>
      <c r="O20" s="42">
        <v>0.2545</v>
      </c>
      <c r="P20" s="45">
        <v>17</v>
      </c>
      <c r="Q20" s="41">
        <v>2.1627999999999998</v>
      </c>
      <c r="R20" s="47">
        <v>43</v>
      </c>
      <c r="S20" s="41">
        <v>5.4706999999999999</v>
      </c>
      <c r="T20" s="25">
        <v>720</v>
      </c>
      <c r="U20" s="46">
        <v>100</v>
      </c>
    </row>
    <row r="21" spans="1:21" s="24" customFormat="1" ht="15" customHeight="1" x14ac:dyDescent="0.2">
      <c r="A21" s="22" t="s">
        <v>19</v>
      </c>
      <c r="B21" s="65" t="s">
        <v>33</v>
      </c>
      <c r="C21" s="63">
        <v>14526</v>
      </c>
      <c r="D21" s="71">
        <v>33</v>
      </c>
      <c r="E21" s="73">
        <v>0.22720000000000001</v>
      </c>
      <c r="F21" s="74">
        <v>90</v>
      </c>
      <c r="G21" s="73">
        <v>0.61960000000000004</v>
      </c>
      <c r="H21" s="75">
        <v>3008</v>
      </c>
      <c r="I21" s="73">
        <v>20.707699999999999</v>
      </c>
      <c r="J21" s="74">
        <v>7783</v>
      </c>
      <c r="K21" s="73">
        <v>53.579799999999999</v>
      </c>
      <c r="L21" s="74">
        <v>3099</v>
      </c>
      <c r="M21" s="73">
        <v>21.334199999999999</v>
      </c>
      <c r="N21" s="74">
        <v>15</v>
      </c>
      <c r="O21" s="73">
        <v>0.1033</v>
      </c>
      <c r="P21" s="77">
        <v>498</v>
      </c>
      <c r="Q21" s="69">
        <v>3.4283000000000001</v>
      </c>
      <c r="R21" s="72">
        <v>485</v>
      </c>
      <c r="S21" s="69">
        <v>3.3388</v>
      </c>
      <c r="T21" s="80">
        <v>4081</v>
      </c>
      <c r="U21" s="70">
        <v>99.706000000000003</v>
      </c>
    </row>
    <row r="22" spans="1:21" s="24" customFormat="1" ht="15" customHeight="1" x14ac:dyDescent="0.2">
      <c r="A22" s="22" t="s">
        <v>19</v>
      </c>
      <c r="B22" s="64" t="s">
        <v>34</v>
      </c>
      <c r="C22" s="39">
        <v>9336</v>
      </c>
      <c r="D22" s="40">
        <v>19</v>
      </c>
      <c r="E22" s="42">
        <v>0.20349999999999999</v>
      </c>
      <c r="F22" s="43">
        <v>40</v>
      </c>
      <c r="G22" s="42">
        <v>0.4284</v>
      </c>
      <c r="H22" s="43">
        <v>1020</v>
      </c>
      <c r="I22" s="42">
        <v>10.9254</v>
      </c>
      <c r="J22" s="44">
        <v>3830</v>
      </c>
      <c r="K22" s="42">
        <v>41.024000000000001</v>
      </c>
      <c r="L22" s="44">
        <v>3850</v>
      </c>
      <c r="M22" s="42">
        <v>41.238199999999999</v>
      </c>
      <c r="N22" s="44">
        <v>6</v>
      </c>
      <c r="O22" s="42">
        <v>6.4299999999999996E-2</v>
      </c>
      <c r="P22" s="48">
        <v>571</v>
      </c>
      <c r="Q22" s="41">
        <v>6.1161000000000003</v>
      </c>
      <c r="R22" s="47">
        <v>415</v>
      </c>
      <c r="S22" s="41">
        <v>4.4451999999999998</v>
      </c>
      <c r="T22" s="25">
        <v>1879</v>
      </c>
      <c r="U22" s="46">
        <v>100</v>
      </c>
    </row>
    <row r="23" spans="1:21" s="24" customFormat="1" ht="15" customHeight="1" x14ac:dyDescent="0.2">
      <c r="A23" s="22" t="s">
        <v>19</v>
      </c>
      <c r="B23" s="65" t="s">
        <v>35</v>
      </c>
      <c r="C23" s="63">
        <v>2060</v>
      </c>
      <c r="D23" s="72">
        <v>18</v>
      </c>
      <c r="E23" s="73">
        <v>0.87380000000000002</v>
      </c>
      <c r="F23" s="74">
        <v>20</v>
      </c>
      <c r="G23" s="73">
        <v>0.97089999999999999</v>
      </c>
      <c r="H23" s="74">
        <v>276</v>
      </c>
      <c r="I23" s="73">
        <v>13.398099999999999</v>
      </c>
      <c r="J23" s="74">
        <v>493</v>
      </c>
      <c r="K23" s="73">
        <v>23.931999999999999</v>
      </c>
      <c r="L23" s="74">
        <v>1101</v>
      </c>
      <c r="M23" s="73">
        <v>53.446599999999997</v>
      </c>
      <c r="N23" s="74">
        <v>6</v>
      </c>
      <c r="O23" s="73">
        <v>0.2913</v>
      </c>
      <c r="P23" s="77">
        <v>146</v>
      </c>
      <c r="Q23" s="69">
        <v>7.0873999999999997</v>
      </c>
      <c r="R23" s="71">
        <v>83</v>
      </c>
      <c r="S23" s="69">
        <v>4.0290999999999997</v>
      </c>
      <c r="T23" s="80">
        <v>1365</v>
      </c>
      <c r="U23" s="70">
        <v>100</v>
      </c>
    </row>
    <row r="24" spans="1:21" s="24" customFormat="1" ht="15" customHeight="1" x14ac:dyDescent="0.2">
      <c r="A24" s="22" t="s">
        <v>19</v>
      </c>
      <c r="B24" s="64" t="s">
        <v>36</v>
      </c>
      <c r="C24" s="39">
        <v>2989</v>
      </c>
      <c r="D24" s="47">
        <v>42</v>
      </c>
      <c r="E24" s="42">
        <v>1.4052</v>
      </c>
      <c r="F24" s="44">
        <v>28</v>
      </c>
      <c r="G24" s="42">
        <v>0.93679999999999997</v>
      </c>
      <c r="H24" s="43">
        <v>693</v>
      </c>
      <c r="I24" s="42">
        <v>23.184999999999999</v>
      </c>
      <c r="J24" s="44">
        <v>901</v>
      </c>
      <c r="K24" s="42">
        <v>30.143899999999999</v>
      </c>
      <c r="L24" s="44">
        <v>1116</v>
      </c>
      <c r="M24" s="42">
        <v>37.3369</v>
      </c>
      <c r="N24" s="44">
        <v>3</v>
      </c>
      <c r="O24" s="42">
        <v>0.1004</v>
      </c>
      <c r="P24" s="48">
        <v>206</v>
      </c>
      <c r="Q24" s="41">
        <v>6.8918999999999997</v>
      </c>
      <c r="R24" s="47">
        <v>347</v>
      </c>
      <c r="S24" s="41">
        <v>11.6092</v>
      </c>
      <c r="T24" s="25">
        <v>1356</v>
      </c>
      <c r="U24" s="46">
        <v>100</v>
      </c>
    </row>
    <row r="25" spans="1:21" s="24" customFormat="1" ht="15" customHeight="1" x14ac:dyDescent="0.2">
      <c r="A25" s="22" t="s">
        <v>19</v>
      </c>
      <c r="B25" s="65" t="s">
        <v>37</v>
      </c>
      <c r="C25" s="66">
        <v>5515</v>
      </c>
      <c r="D25" s="72">
        <v>5</v>
      </c>
      <c r="E25" s="73">
        <v>9.0700000000000003E-2</v>
      </c>
      <c r="F25" s="74">
        <v>15</v>
      </c>
      <c r="G25" s="73">
        <v>0.27200000000000002</v>
      </c>
      <c r="H25" s="74">
        <v>217</v>
      </c>
      <c r="I25" s="73">
        <v>3.9346999999999999</v>
      </c>
      <c r="J25" s="74">
        <v>1673</v>
      </c>
      <c r="K25" s="73">
        <v>30.3354</v>
      </c>
      <c r="L25" s="75">
        <v>3371</v>
      </c>
      <c r="M25" s="73">
        <v>61.124200000000002</v>
      </c>
      <c r="N25" s="74">
        <v>1</v>
      </c>
      <c r="O25" s="73">
        <v>1.8100000000000002E-2</v>
      </c>
      <c r="P25" s="77">
        <v>233</v>
      </c>
      <c r="Q25" s="69">
        <v>4.2248000000000001</v>
      </c>
      <c r="R25" s="72">
        <v>77</v>
      </c>
      <c r="S25" s="69">
        <v>1.3962000000000001</v>
      </c>
      <c r="T25" s="80">
        <v>1407</v>
      </c>
      <c r="U25" s="70">
        <v>100</v>
      </c>
    </row>
    <row r="26" spans="1:21" s="24" customFormat="1" ht="15" customHeight="1" x14ac:dyDescent="0.2">
      <c r="A26" s="22" t="s">
        <v>19</v>
      </c>
      <c r="B26" s="64" t="s">
        <v>38</v>
      </c>
      <c r="C26" s="39">
        <v>10480</v>
      </c>
      <c r="D26" s="40">
        <v>56</v>
      </c>
      <c r="E26" s="42">
        <v>0.53439999999999999</v>
      </c>
      <c r="F26" s="43">
        <v>41</v>
      </c>
      <c r="G26" s="42">
        <v>0.39119999999999999</v>
      </c>
      <c r="H26" s="43">
        <v>375</v>
      </c>
      <c r="I26" s="42">
        <v>3.5781999999999998</v>
      </c>
      <c r="J26" s="44">
        <v>7530</v>
      </c>
      <c r="K26" s="42">
        <v>71.851100000000002</v>
      </c>
      <c r="L26" s="44">
        <v>2333</v>
      </c>
      <c r="M26" s="42">
        <v>22.261500000000002</v>
      </c>
      <c r="N26" s="43">
        <v>4</v>
      </c>
      <c r="O26" s="42">
        <v>3.8199999999999998E-2</v>
      </c>
      <c r="P26" s="48">
        <v>141</v>
      </c>
      <c r="Q26" s="41">
        <v>1.3453999999999999</v>
      </c>
      <c r="R26" s="40">
        <v>143</v>
      </c>
      <c r="S26" s="41">
        <v>1.3645</v>
      </c>
      <c r="T26" s="25">
        <v>1367</v>
      </c>
      <c r="U26" s="46">
        <v>99.927000000000007</v>
      </c>
    </row>
    <row r="27" spans="1:21" s="24" customFormat="1" ht="15" customHeight="1" x14ac:dyDescent="0.2">
      <c r="A27" s="22" t="s">
        <v>19</v>
      </c>
      <c r="B27" s="65" t="s">
        <v>39</v>
      </c>
      <c r="C27" s="66">
        <v>701</v>
      </c>
      <c r="D27" s="71">
        <v>7</v>
      </c>
      <c r="E27" s="73">
        <v>0.99860000000000004</v>
      </c>
      <c r="F27" s="74">
        <v>0</v>
      </c>
      <c r="G27" s="73">
        <v>0</v>
      </c>
      <c r="H27" s="74">
        <v>17</v>
      </c>
      <c r="I27" s="73">
        <v>2.4251</v>
      </c>
      <c r="J27" s="74">
        <v>44</v>
      </c>
      <c r="K27" s="73">
        <v>6.2766999999999999</v>
      </c>
      <c r="L27" s="75">
        <v>616</v>
      </c>
      <c r="M27" s="73">
        <v>87.874499999999998</v>
      </c>
      <c r="N27" s="74">
        <v>0</v>
      </c>
      <c r="O27" s="73">
        <v>0</v>
      </c>
      <c r="P27" s="77">
        <v>17</v>
      </c>
      <c r="Q27" s="69">
        <v>2.4251</v>
      </c>
      <c r="R27" s="71">
        <v>37</v>
      </c>
      <c r="S27" s="69">
        <v>5.2782</v>
      </c>
      <c r="T27" s="80">
        <v>589</v>
      </c>
      <c r="U27" s="70">
        <v>100</v>
      </c>
    </row>
    <row r="28" spans="1:21" s="24" customFormat="1" ht="15" customHeight="1" x14ac:dyDescent="0.2">
      <c r="A28" s="22" t="s">
        <v>19</v>
      </c>
      <c r="B28" s="64" t="s">
        <v>40</v>
      </c>
      <c r="C28" s="49">
        <v>6898</v>
      </c>
      <c r="D28" s="47">
        <v>23</v>
      </c>
      <c r="E28" s="42">
        <v>0.33339999999999997</v>
      </c>
      <c r="F28" s="44">
        <v>47</v>
      </c>
      <c r="G28" s="42">
        <v>0.68140000000000001</v>
      </c>
      <c r="H28" s="44">
        <v>717</v>
      </c>
      <c r="I28" s="42">
        <v>10.394299999999999</v>
      </c>
      <c r="J28" s="44">
        <v>4636</v>
      </c>
      <c r="K28" s="42">
        <v>67.207899999999995</v>
      </c>
      <c r="L28" s="43">
        <v>1191</v>
      </c>
      <c r="M28" s="42">
        <v>17.265899999999998</v>
      </c>
      <c r="N28" s="44">
        <v>8</v>
      </c>
      <c r="O28" s="42">
        <v>0.11600000000000001</v>
      </c>
      <c r="P28" s="45">
        <v>276</v>
      </c>
      <c r="Q28" s="41">
        <v>4.0011999999999999</v>
      </c>
      <c r="R28" s="40">
        <v>194</v>
      </c>
      <c r="S28" s="41">
        <v>2.8123999999999998</v>
      </c>
      <c r="T28" s="25">
        <v>1434</v>
      </c>
      <c r="U28" s="46">
        <v>100</v>
      </c>
    </row>
    <row r="29" spans="1:21" s="24" customFormat="1" ht="15" customHeight="1" x14ac:dyDescent="0.2">
      <c r="A29" s="22" t="s">
        <v>19</v>
      </c>
      <c r="B29" s="65" t="s">
        <v>41</v>
      </c>
      <c r="C29" s="63">
        <v>4126</v>
      </c>
      <c r="D29" s="72">
        <v>13</v>
      </c>
      <c r="E29" s="73">
        <v>0.31509999999999999</v>
      </c>
      <c r="F29" s="74">
        <v>58</v>
      </c>
      <c r="G29" s="73">
        <v>1.4056999999999999</v>
      </c>
      <c r="H29" s="75">
        <v>1549</v>
      </c>
      <c r="I29" s="73">
        <v>37.542400000000001</v>
      </c>
      <c r="J29" s="74">
        <v>956</v>
      </c>
      <c r="K29" s="73">
        <v>23.170100000000001</v>
      </c>
      <c r="L29" s="75">
        <v>1370</v>
      </c>
      <c r="M29" s="73">
        <v>33.204099999999997</v>
      </c>
      <c r="N29" s="74">
        <v>3</v>
      </c>
      <c r="O29" s="73">
        <v>7.2700000000000001E-2</v>
      </c>
      <c r="P29" s="77">
        <v>177</v>
      </c>
      <c r="Q29" s="69">
        <v>4.2899000000000003</v>
      </c>
      <c r="R29" s="72">
        <v>427</v>
      </c>
      <c r="S29" s="69">
        <v>10.349</v>
      </c>
      <c r="T29" s="80">
        <v>1873</v>
      </c>
      <c r="U29" s="70">
        <v>100</v>
      </c>
    </row>
    <row r="30" spans="1:21" s="24" customFormat="1" ht="15" customHeight="1" x14ac:dyDescent="0.2">
      <c r="A30" s="22" t="s">
        <v>19</v>
      </c>
      <c r="B30" s="64" t="s">
        <v>42</v>
      </c>
      <c r="C30" s="39">
        <v>17143</v>
      </c>
      <c r="D30" s="47">
        <v>114</v>
      </c>
      <c r="E30" s="42">
        <v>0.66500000000000004</v>
      </c>
      <c r="F30" s="43">
        <v>92</v>
      </c>
      <c r="G30" s="42">
        <v>0.53669999999999995</v>
      </c>
      <c r="H30" s="44">
        <v>1237</v>
      </c>
      <c r="I30" s="42">
        <v>7.2157999999999998</v>
      </c>
      <c r="J30" s="44">
        <v>9176</v>
      </c>
      <c r="K30" s="42">
        <v>53.526200000000003</v>
      </c>
      <c r="L30" s="44">
        <v>5922</v>
      </c>
      <c r="M30" s="42">
        <v>34.544699999999999</v>
      </c>
      <c r="N30" s="44">
        <v>8</v>
      </c>
      <c r="O30" s="42">
        <v>4.6699999999999998E-2</v>
      </c>
      <c r="P30" s="45">
        <v>594</v>
      </c>
      <c r="Q30" s="41">
        <v>3.4649999999999999</v>
      </c>
      <c r="R30" s="40">
        <v>662</v>
      </c>
      <c r="S30" s="41">
        <v>3.8616000000000001</v>
      </c>
      <c r="T30" s="25">
        <v>3616</v>
      </c>
      <c r="U30" s="46">
        <v>100</v>
      </c>
    </row>
    <row r="31" spans="1:21" s="24" customFormat="1" ht="15" customHeight="1" x14ac:dyDescent="0.2">
      <c r="A31" s="22" t="s">
        <v>19</v>
      </c>
      <c r="B31" s="65" t="s">
        <v>43</v>
      </c>
      <c r="C31" s="66">
        <v>4428</v>
      </c>
      <c r="D31" s="72">
        <v>224</v>
      </c>
      <c r="E31" s="73">
        <v>5.0587</v>
      </c>
      <c r="F31" s="75">
        <v>92</v>
      </c>
      <c r="G31" s="73">
        <v>2.0777000000000001</v>
      </c>
      <c r="H31" s="74">
        <v>459</v>
      </c>
      <c r="I31" s="73">
        <v>10.3659</v>
      </c>
      <c r="J31" s="75">
        <v>1964</v>
      </c>
      <c r="K31" s="73">
        <v>44.354100000000003</v>
      </c>
      <c r="L31" s="74">
        <v>1432</v>
      </c>
      <c r="M31" s="73">
        <v>32.339700000000001</v>
      </c>
      <c r="N31" s="74">
        <v>1</v>
      </c>
      <c r="O31" s="73">
        <v>2.2599999999999999E-2</v>
      </c>
      <c r="P31" s="76">
        <v>256</v>
      </c>
      <c r="Q31" s="69">
        <v>5.7813999999999997</v>
      </c>
      <c r="R31" s="72">
        <v>437</v>
      </c>
      <c r="S31" s="69">
        <v>9.8689999999999998</v>
      </c>
      <c r="T31" s="80">
        <v>2170</v>
      </c>
      <c r="U31" s="70">
        <v>99.953999999999994</v>
      </c>
    </row>
    <row r="32" spans="1:21" s="24" customFormat="1" ht="15" customHeight="1" x14ac:dyDescent="0.2">
      <c r="A32" s="22" t="s">
        <v>19</v>
      </c>
      <c r="B32" s="64" t="s">
        <v>44</v>
      </c>
      <c r="C32" s="39">
        <v>8836</v>
      </c>
      <c r="D32" s="40">
        <v>17</v>
      </c>
      <c r="E32" s="42">
        <v>0.19239999999999999</v>
      </c>
      <c r="F32" s="44">
        <v>13</v>
      </c>
      <c r="G32" s="42">
        <v>0.14710000000000001</v>
      </c>
      <c r="H32" s="44">
        <v>130</v>
      </c>
      <c r="I32" s="42">
        <v>1.4713000000000001</v>
      </c>
      <c r="J32" s="44">
        <v>7194</v>
      </c>
      <c r="K32" s="42">
        <v>81.416899999999998</v>
      </c>
      <c r="L32" s="43">
        <v>1443</v>
      </c>
      <c r="M32" s="42">
        <v>16.3309</v>
      </c>
      <c r="N32" s="43">
        <v>1</v>
      </c>
      <c r="O32" s="42">
        <v>1.1299999999999999E-2</v>
      </c>
      <c r="P32" s="48">
        <v>38</v>
      </c>
      <c r="Q32" s="41">
        <v>0.43009999999999998</v>
      </c>
      <c r="R32" s="47">
        <v>53</v>
      </c>
      <c r="S32" s="41">
        <v>0.5998</v>
      </c>
      <c r="T32" s="25">
        <v>978</v>
      </c>
      <c r="U32" s="46">
        <v>100</v>
      </c>
    </row>
    <row r="33" spans="1:21" s="24" customFormat="1" ht="15" customHeight="1" x14ac:dyDescent="0.2">
      <c r="A33" s="22" t="s">
        <v>19</v>
      </c>
      <c r="B33" s="65" t="s">
        <v>45</v>
      </c>
      <c r="C33" s="63">
        <v>8043</v>
      </c>
      <c r="D33" s="71">
        <v>25</v>
      </c>
      <c r="E33" s="73">
        <v>0.31080000000000002</v>
      </c>
      <c r="F33" s="74">
        <v>27</v>
      </c>
      <c r="G33" s="73">
        <v>0.3357</v>
      </c>
      <c r="H33" s="75">
        <v>351</v>
      </c>
      <c r="I33" s="73">
        <v>4.3639999999999999</v>
      </c>
      <c r="J33" s="74">
        <v>4425</v>
      </c>
      <c r="K33" s="73">
        <v>55.016800000000003</v>
      </c>
      <c r="L33" s="74">
        <v>2958</v>
      </c>
      <c r="M33" s="73">
        <v>36.777299999999997</v>
      </c>
      <c r="N33" s="75">
        <v>16</v>
      </c>
      <c r="O33" s="73">
        <v>0.19889999999999999</v>
      </c>
      <c r="P33" s="77">
        <v>241</v>
      </c>
      <c r="Q33" s="69">
        <v>2.9964</v>
      </c>
      <c r="R33" s="71">
        <v>159</v>
      </c>
      <c r="S33" s="69">
        <v>1.9769000000000001</v>
      </c>
      <c r="T33" s="80">
        <v>2372</v>
      </c>
      <c r="U33" s="70">
        <v>100</v>
      </c>
    </row>
    <row r="34" spans="1:21" s="24" customFormat="1" ht="15" customHeight="1" x14ac:dyDescent="0.2">
      <c r="A34" s="22" t="s">
        <v>19</v>
      </c>
      <c r="B34" s="64" t="s">
        <v>46</v>
      </c>
      <c r="C34" s="49">
        <v>827</v>
      </c>
      <c r="D34" s="40">
        <v>387</v>
      </c>
      <c r="E34" s="42">
        <v>46.7956</v>
      </c>
      <c r="F34" s="44">
        <v>0</v>
      </c>
      <c r="G34" s="42">
        <v>0</v>
      </c>
      <c r="H34" s="43">
        <v>35</v>
      </c>
      <c r="I34" s="42">
        <v>4.2321999999999997</v>
      </c>
      <c r="J34" s="44">
        <v>7</v>
      </c>
      <c r="K34" s="42">
        <v>0.84640000000000004</v>
      </c>
      <c r="L34" s="43">
        <v>376</v>
      </c>
      <c r="M34" s="42">
        <v>45.465499999999999</v>
      </c>
      <c r="N34" s="43">
        <v>0</v>
      </c>
      <c r="O34" s="42">
        <v>0</v>
      </c>
      <c r="P34" s="45">
        <v>22</v>
      </c>
      <c r="Q34" s="41">
        <v>2.6602000000000001</v>
      </c>
      <c r="R34" s="47">
        <v>44</v>
      </c>
      <c r="S34" s="41">
        <v>5.3204000000000002</v>
      </c>
      <c r="T34" s="25">
        <v>825</v>
      </c>
      <c r="U34" s="46">
        <v>100</v>
      </c>
    </row>
    <row r="35" spans="1:21" s="24" customFormat="1" ht="15" customHeight="1" x14ac:dyDescent="0.2">
      <c r="A35" s="22" t="s">
        <v>19</v>
      </c>
      <c r="B35" s="65" t="s">
        <v>47</v>
      </c>
      <c r="C35" s="66">
        <v>1750</v>
      </c>
      <c r="D35" s="71">
        <v>60</v>
      </c>
      <c r="E35" s="73">
        <v>3.4285999999999999</v>
      </c>
      <c r="F35" s="74">
        <v>15</v>
      </c>
      <c r="G35" s="73">
        <v>0.85709999999999997</v>
      </c>
      <c r="H35" s="75">
        <v>357</v>
      </c>
      <c r="I35" s="73">
        <v>20.399999999999999</v>
      </c>
      <c r="J35" s="74">
        <v>471</v>
      </c>
      <c r="K35" s="73">
        <v>26.914300000000001</v>
      </c>
      <c r="L35" s="75">
        <v>725</v>
      </c>
      <c r="M35" s="73">
        <v>41.428600000000003</v>
      </c>
      <c r="N35" s="74">
        <v>5</v>
      </c>
      <c r="O35" s="73">
        <v>0.28570000000000001</v>
      </c>
      <c r="P35" s="77">
        <v>117</v>
      </c>
      <c r="Q35" s="69">
        <v>6.6856999999999998</v>
      </c>
      <c r="R35" s="71">
        <v>41</v>
      </c>
      <c r="S35" s="69">
        <v>2.3429000000000002</v>
      </c>
      <c r="T35" s="80">
        <v>1064</v>
      </c>
      <c r="U35" s="70">
        <v>100</v>
      </c>
    </row>
    <row r="36" spans="1:21" s="24" customFormat="1" ht="15" customHeight="1" x14ac:dyDescent="0.2">
      <c r="A36" s="22" t="s">
        <v>19</v>
      </c>
      <c r="B36" s="64" t="s">
        <v>48</v>
      </c>
      <c r="C36" s="49">
        <v>6527</v>
      </c>
      <c r="D36" s="47">
        <v>62</v>
      </c>
      <c r="E36" s="42">
        <v>0.94989999999999997</v>
      </c>
      <c r="F36" s="44">
        <v>148</v>
      </c>
      <c r="G36" s="42">
        <v>2.2675000000000001</v>
      </c>
      <c r="H36" s="44">
        <v>2843</v>
      </c>
      <c r="I36" s="42">
        <v>43.557499999999997</v>
      </c>
      <c r="J36" s="43">
        <v>1773</v>
      </c>
      <c r="K36" s="42">
        <v>27.164100000000001</v>
      </c>
      <c r="L36" s="43">
        <v>1234</v>
      </c>
      <c r="M36" s="42">
        <v>18.906099999999999</v>
      </c>
      <c r="N36" s="44">
        <v>77</v>
      </c>
      <c r="O36" s="42">
        <v>1.1797</v>
      </c>
      <c r="P36" s="48">
        <v>390</v>
      </c>
      <c r="Q36" s="41">
        <v>5.9752000000000001</v>
      </c>
      <c r="R36" s="47">
        <v>866</v>
      </c>
      <c r="S36" s="41">
        <v>13.268000000000001</v>
      </c>
      <c r="T36" s="25">
        <v>658</v>
      </c>
      <c r="U36" s="46">
        <v>100</v>
      </c>
    </row>
    <row r="37" spans="1:21" s="24" customFormat="1" ht="15" customHeight="1" x14ac:dyDescent="0.2">
      <c r="A37" s="22" t="s">
        <v>19</v>
      </c>
      <c r="B37" s="65" t="s">
        <v>49</v>
      </c>
      <c r="C37" s="63">
        <v>765</v>
      </c>
      <c r="D37" s="72">
        <v>6</v>
      </c>
      <c r="E37" s="73">
        <v>0.7843</v>
      </c>
      <c r="F37" s="74">
        <v>8</v>
      </c>
      <c r="G37" s="73">
        <v>1.0458000000000001</v>
      </c>
      <c r="H37" s="74">
        <v>94</v>
      </c>
      <c r="I37" s="73">
        <v>12.287599999999999</v>
      </c>
      <c r="J37" s="74">
        <v>42</v>
      </c>
      <c r="K37" s="73">
        <v>5.4901999999999997</v>
      </c>
      <c r="L37" s="74">
        <v>588</v>
      </c>
      <c r="M37" s="73">
        <v>76.862700000000004</v>
      </c>
      <c r="N37" s="75">
        <v>0</v>
      </c>
      <c r="O37" s="73">
        <v>0</v>
      </c>
      <c r="P37" s="77">
        <v>27</v>
      </c>
      <c r="Q37" s="69">
        <v>3.5293999999999999</v>
      </c>
      <c r="R37" s="71">
        <v>25</v>
      </c>
      <c r="S37" s="69">
        <v>3.2679999999999998</v>
      </c>
      <c r="T37" s="80">
        <v>483</v>
      </c>
      <c r="U37" s="70">
        <v>100</v>
      </c>
    </row>
    <row r="38" spans="1:21" s="24" customFormat="1" ht="15" customHeight="1" x14ac:dyDescent="0.2">
      <c r="A38" s="22" t="s">
        <v>19</v>
      </c>
      <c r="B38" s="64" t="s">
        <v>50</v>
      </c>
      <c r="C38" s="39">
        <v>8928</v>
      </c>
      <c r="D38" s="40">
        <v>10</v>
      </c>
      <c r="E38" s="42">
        <v>0.112</v>
      </c>
      <c r="F38" s="44">
        <v>164</v>
      </c>
      <c r="G38" s="42">
        <v>1.8369</v>
      </c>
      <c r="H38" s="44">
        <v>2860</v>
      </c>
      <c r="I38" s="42">
        <v>32.034100000000002</v>
      </c>
      <c r="J38" s="44">
        <v>4183</v>
      </c>
      <c r="K38" s="42">
        <v>46.852600000000002</v>
      </c>
      <c r="L38" s="44">
        <v>1549</v>
      </c>
      <c r="M38" s="42">
        <v>17.349900000000002</v>
      </c>
      <c r="N38" s="44">
        <v>15</v>
      </c>
      <c r="O38" s="42">
        <v>0.16800000000000001</v>
      </c>
      <c r="P38" s="45">
        <v>147</v>
      </c>
      <c r="Q38" s="41">
        <v>1.6465000000000001</v>
      </c>
      <c r="R38" s="47">
        <v>308</v>
      </c>
      <c r="S38" s="41">
        <v>3.4498000000000002</v>
      </c>
      <c r="T38" s="25">
        <v>2577</v>
      </c>
      <c r="U38" s="46">
        <v>99.960999999999999</v>
      </c>
    </row>
    <row r="39" spans="1:21" s="24" customFormat="1" ht="15" customHeight="1" x14ac:dyDescent="0.2">
      <c r="A39" s="22" t="s">
        <v>19</v>
      </c>
      <c r="B39" s="65" t="s">
        <v>51</v>
      </c>
      <c r="C39" s="63">
        <v>2817</v>
      </c>
      <c r="D39" s="71">
        <v>397</v>
      </c>
      <c r="E39" s="73">
        <v>14.093</v>
      </c>
      <c r="F39" s="74">
        <v>10</v>
      </c>
      <c r="G39" s="73">
        <v>0.35499999999999998</v>
      </c>
      <c r="H39" s="75">
        <v>1858</v>
      </c>
      <c r="I39" s="73">
        <v>65.956699999999998</v>
      </c>
      <c r="J39" s="74">
        <v>89</v>
      </c>
      <c r="K39" s="73">
        <v>3.1594000000000002</v>
      </c>
      <c r="L39" s="75">
        <v>424</v>
      </c>
      <c r="M39" s="73">
        <v>15.051500000000001</v>
      </c>
      <c r="N39" s="74">
        <v>4</v>
      </c>
      <c r="O39" s="73">
        <v>0.14199999999999999</v>
      </c>
      <c r="P39" s="77">
        <v>35</v>
      </c>
      <c r="Q39" s="69">
        <v>1.2424999999999999</v>
      </c>
      <c r="R39" s="72">
        <v>435</v>
      </c>
      <c r="S39" s="69">
        <v>15.442</v>
      </c>
      <c r="T39" s="80">
        <v>880</v>
      </c>
      <c r="U39" s="70">
        <v>100</v>
      </c>
    </row>
    <row r="40" spans="1:21" s="24" customFormat="1" ht="15" customHeight="1" x14ac:dyDescent="0.2">
      <c r="A40" s="22" t="s">
        <v>19</v>
      </c>
      <c r="B40" s="64" t="s">
        <v>52</v>
      </c>
      <c r="C40" s="49">
        <v>12516</v>
      </c>
      <c r="D40" s="40">
        <v>97</v>
      </c>
      <c r="E40" s="42">
        <v>0.77500000000000002</v>
      </c>
      <c r="F40" s="44">
        <v>159</v>
      </c>
      <c r="G40" s="42">
        <v>1.2704</v>
      </c>
      <c r="H40" s="44">
        <v>2655</v>
      </c>
      <c r="I40" s="42">
        <v>21.212800000000001</v>
      </c>
      <c r="J40" s="43">
        <v>5552</v>
      </c>
      <c r="K40" s="42">
        <v>44.359200000000001</v>
      </c>
      <c r="L40" s="43">
        <v>3720</v>
      </c>
      <c r="M40" s="42">
        <v>29.722000000000001</v>
      </c>
      <c r="N40" s="44">
        <v>9</v>
      </c>
      <c r="O40" s="42">
        <v>7.1900000000000006E-2</v>
      </c>
      <c r="P40" s="45">
        <v>324</v>
      </c>
      <c r="Q40" s="41">
        <v>2.5886999999999998</v>
      </c>
      <c r="R40" s="47">
        <v>437</v>
      </c>
      <c r="S40" s="41">
        <v>3.4914999999999998</v>
      </c>
      <c r="T40" s="25">
        <v>4916</v>
      </c>
      <c r="U40" s="46">
        <v>99.897999999999996</v>
      </c>
    </row>
    <row r="41" spans="1:21" s="24" customFormat="1" ht="15" customHeight="1" x14ac:dyDescent="0.2">
      <c r="A41" s="22" t="s">
        <v>19</v>
      </c>
      <c r="B41" s="65" t="s">
        <v>53</v>
      </c>
      <c r="C41" s="63">
        <v>17408</v>
      </c>
      <c r="D41" s="71">
        <v>403</v>
      </c>
      <c r="E41" s="73">
        <v>2.3149999999999999</v>
      </c>
      <c r="F41" s="74">
        <v>79</v>
      </c>
      <c r="G41" s="73">
        <v>0.45379999999999998</v>
      </c>
      <c r="H41" s="74">
        <v>2087</v>
      </c>
      <c r="I41" s="73">
        <v>11.9887</v>
      </c>
      <c r="J41" s="74">
        <v>9702</v>
      </c>
      <c r="K41" s="73">
        <v>55.732999999999997</v>
      </c>
      <c r="L41" s="75">
        <v>4319</v>
      </c>
      <c r="M41" s="73">
        <v>24.810400000000001</v>
      </c>
      <c r="N41" s="75">
        <v>13</v>
      </c>
      <c r="O41" s="73">
        <v>7.4700000000000003E-2</v>
      </c>
      <c r="P41" s="76">
        <v>805</v>
      </c>
      <c r="Q41" s="69">
        <v>4.6242999999999999</v>
      </c>
      <c r="R41" s="72">
        <v>471</v>
      </c>
      <c r="S41" s="69">
        <v>2.7057000000000002</v>
      </c>
      <c r="T41" s="80">
        <v>2618</v>
      </c>
      <c r="U41" s="70">
        <v>100</v>
      </c>
    </row>
    <row r="42" spans="1:21" s="24" customFormat="1" ht="15" customHeight="1" x14ac:dyDescent="0.2">
      <c r="A42" s="22" t="s">
        <v>19</v>
      </c>
      <c r="B42" s="64" t="s">
        <v>54</v>
      </c>
      <c r="C42" s="49">
        <v>366</v>
      </c>
      <c r="D42" s="40">
        <v>137</v>
      </c>
      <c r="E42" s="42">
        <v>37.431699999999999</v>
      </c>
      <c r="F42" s="44">
        <v>0</v>
      </c>
      <c r="G42" s="42">
        <v>0</v>
      </c>
      <c r="H42" s="44">
        <v>14</v>
      </c>
      <c r="I42" s="42">
        <v>3.8250999999999999</v>
      </c>
      <c r="J42" s="43">
        <v>43</v>
      </c>
      <c r="K42" s="42">
        <v>11.7486</v>
      </c>
      <c r="L42" s="43">
        <v>166</v>
      </c>
      <c r="M42" s="42">
        <v>45.355200000000004</v>
      </c>
      <c r="N42" s="43">
        <v>1</v>
      </c>
      <c r="O42" s="42">
        <v>0.2732</v>
      </c>
      <c r="P42" s="45">
        <v>5</v>
      </c>
      <c r="Q42" s="41">
        <v>1.3661000000000001</v>
      </c>
      <c r="R42" s="47">
        <v>15</v>
      </c>
      <c r="S42" s="41">
        <v>4.0983999999999998</v>
      </c>
      <c r="T42" s="25">
        <v>481</v>
      </c>
      <c r="U42" s="46">
        <v>100</v>
      </c>
    </row>
    <row r="43" spans="1:21" s="24" customFormat="1" ht="15" customHeight="1" x14ac:dyDescent="0.2">
      <c r="A43" s="22" t="s">
        <v>19</v>
      </c>
      <c r="B43" s="65" t="s">
        <v>55</v>
      </c>
      <c r="C43" s="63">
        <v>17702</v>
      </c>
      <c r="D43" s="72">
        <v>26</v>
      </c>
      <c r="E43" s="73">
        <v>0.1469</v>
      </c>
      <c r="F43" s="74">
        <v>71</v>
      </c>
      <c r="G43" s="73">
        <v>0.40110000000000001</v>
      </c>
      <c r="H43" s="75">
        <v>927</v>
      </c>
      <c r="I43" s="73">
        <v>5.2366999999999999</v>
      </c>
      <c r="J43" s="74">
        <v>8989</v>
      </c>
      <c r="K43" s="73">
        <v>50.779600000000002</v>
      </c>
      <c r="L43" s="74">
        <v>6544</v>
      </c>
      <c r="M43" s="73">
        <v>36.967599999999997</v>
      </c>
      <c r="N43" s="74">
        <v>5</v>
      </c>
      <c r="O43" s="73">
        <v>2.8199999999999999E-2</v>
      </c>
      <c r="P43" s="76">
        <v>1140</v>
      </c>
      <c r="Q43" s="69">
        <v>6.44</v>
      </c>
      <c r="R43" s="71">
        <v>393</v>
      </c>
      <c r="S43" s="69">
        <v>2.2201</v>
      </c>
      <c r="T43" s="80">
        <v>3631</v>
      </c>
      <c r="U43" s="70">
        <v>100</v>
      </c>
    </row>
    <row r="44" spans="1:21" s="24" customFormat="1" ht="15" customHeight="1" x14ac:dyDescent="0.2">
      <c r="A44" s="22" t="s">
        <v>19</v>
      </c>
      <c r="B44" s="64" t="s">
        <v>56</v>
      </c>
      <c r="C44" s="39">
        <v>5544</v>
      </c>
      <c r="D44" s="40">
        <v>711</v>
      </c>
      <c r="E44" s="42">
        <v>12.8247</v>
      </c>
      <c r="F44" s="43">
        <v>13</v>
      </c>
      <c r="G44" s="42">
        <v>0.23449999999999999</v>
      </c>
      <c r="H44" s="44">
        <v>880</v>
      </c>
      <c r="I44" s="42">
        <v>15.872999999999999</v>
      </c>
      <c r="J44" s="44">
        <v>1437</v>
      </c>
      <c r="K44" s="42">
        <v>25.919899999999998</v>
      </c>
      <c r="L44" s="44">
        <v>2143</v>
      </c>
      <c r="M44" s="42">
        <v>38.654400000000003</v>
      </c>
      <c r="N44" s="43">
        <v>18</v>
      </c>
      <c r="O44" s="42">
        <v>0.32469999999999999</v>
      </c>
      <c r="P44" s="48">
        <v>342</v>
      </c>
      <c r="Q44" s="41">
        <v>6.1688000000000001</v>
      </c>
      <c r="R44" s="47">
        <v>308</v>
      </c>
      <c r="S44" s="41">
        <v>5.5556000000000001</v>
      </c>
      <c r="T44" s="25">
        <v>1815</v>
      </c>
      <c r="U44" s="46">
        <v>100</v>
      </c>
    </row>
    <row r="45" spans="1:21" s="24" customFormat="1" ht="15" customHeight="1" x14ac:dyDescent="0.2">
      <c r="A45" s="22" t="s">
        <v>19</v>
      </c>
      <c r="B45" s="65" t="s">
        <v>57</v>
      </c>
      <c r="C45" s="63">
        <v>3090</v>
      </c>
      <c r="D45" s="71">
        <v>114</v>
      </c>
      <c r="E45" s="73">
        <v>3.6892999999999998</v>
      </c>
      <c r="F45" s="74">
        <v>40</v>
      </c>
      <c r="G45" s="73">
        <v>1.2945</v>
      </c>
      <c r="H45" s="75">
        <v>804</v>
      </c>
      <c r="I45" s="73">
        <v>26.019400000000001</v>
      </c>
      <c r="J45" s="74">
        <v>166</v>
      </c>
      <c r="K45" s="73">
        <v>5.3722000000000003</v>
      </c>
      <c r="L45" s="75">
        <v>1757</v>
      </c>
      <c r="M45" s="73">
        <v>56.860799999999998</v>
      </c>
      <c r="N45" s="74">
        <v>26</v>
      </c>
      <c r="O45" s="73">
        <v>0.84140000000000004</v>
      </c>
      <c r="P45" s="76">
        <v>183</v>
      </c>
      <c r="Q45" s="69">
        <v>5.9222999999999999</v>
      </c>
      <c r="R45" s="72">
        <v>140</v>
      </c>
      <c r="S45" s="69">
        <v>4.5307000000000004</v>
      </c>
      <c r="T45" s="80">
        <v>1283</v>
      </c>
      <c r="U45" s="70">
        <v>100</v>
      </c>
    </row>
    <row r="46" spans="1:21" s="24" customFormat="1" ht="15" customHeight="1" x14ac:dyDescent="0.2">
      <c r="A46" s="22" t="s">
        <v>19</v>
      </c>
      <c r="B46" s="64" t="s">
        <v>58</v>
      </c>
      <c r="C46" s="39">
        <v>15107</v>
      </c>
      <c r="D46" s="40">
        <v>32</v>
      </c>
      <c r="E46" s="42">
        <v>0.21179999999999999</v>
      </c>
      <c r="F46" s="44">
        <v>120</v>
      </c>
      <c r="G46" s="42">
        <v>0.79430000000000001</v>
      </c>
      <c r="H46" s="44">
        <v>2421</v>
      </c>
      <c r="I46" s="42">
        <v>16.025700000000001</v>
      </c>
      <c r="J46" s="44">
        <v>7669</v>
      </c>
      <c r="K46" s="42">
        <v>50.764499999999998</v>
      </c>
      <c r="L46" s="43">
        <v>4276</v>
      </c>
      <c r="M46" s="42">
        <v>28.3048</v>
      </c>
      <c r="N46" s="43">
        <v>6</v>
      </c>
      <c r="O46" s="42">
        <v>3.9699999999999999E-2</v>
      </c>
      <c r="P46" s="48">
        <v>583</v>
      </c>
      <c r="Q46" s="41">
        <v>3.8591000000000002</v>
      </c>
      <c r="R46" s="40">
        <v>516</v>
      </c>
      <c r="S46" s="41">
        <v>3.4156</v>
      </c>
      <c r="T46" s="25">
        <v>3027</v>
      </c>
      <c r="U46" s="46">
        <v>100</v>
      </c>
    </row>
    <row r="47" spans="1:21" s="24" customFormat="1" ht="15" customHeight="1" x14ac:dyDescent="0.2">
      <c r="A47" s="22" t="s">
        <v>19</v>
      </c>
      <c r="B47" s="65" t="s">
        <v>59</v>
      </c>
      <c r="C47" s="66">
        <v>994</v>
      </c>
      <c r="D47" s="72">
        <v>11</v>
      </c>
      <c r="E47" s="73">
        <v>1.1066</v>
      </c>
      <c r="F47" s="75">
        <v>12</v>
      </c>
      <c r="G47" s="73">
        <v>1.2072000000000001</v>
      </c>
      <c r="H47" s="75">
        <v>367</v>
      </c>
      <c r="I47" s="73">
        <v>36.921500000000002</v>
      </c>
      <c r="J47" s="75">
        <v>177</v>
      </c>
      <c r="K47" s="73">
        <v>17.806799999999999</v>
      </c>
      <c r="L47" s="75">
        <v>363</v>
      </c>
      <c r="M47" s="73">
        <v>36.519100000000002</v>
      </c>
      <c r="N47" s="74">
        <v>1</v>
      </c>
      <c r="O47" s="73">
        <v>0.10059999999999999</v>
      </c>
      <c r="P47" s="76">
        <v>63</v>
      </c>
      <c r="Q47" s="69">
        <v>6.3380000000000001</v>
      </c>
      <c r="R47" s="71">
        <v>85</v>
      </c>
      <c r="S47" s="69">
        <v>8.5512999999999995</v>
      </c>
      <c r="T47" s="80">
        <v>308</v>
      </c>
      <c r="U47" s="70">
        <v>100</v>
      </c>
    </row>
    <row r="48" spans="1:21" s="24" customFormat="1" ht="15" customHeight="1" x14ac:dyDescent="0.2">
      <c r="A48" s="22" t="s">
        <v>19</v>
      </c>
      <c r="B48" s="64" t="s">
        <v>60</v>
      </c>
      <c r="C48" s="39">
        <v>11782</v>
      </c>
      <c r="D48" s="47">
        <v>36</v>
      </c>
      <c r="E48" s="42">
        <v>0.30559999999999998</v>
      </c>
      <c r="F48" s="44">
        <v>34</v>
      </c>
      <c r="G48" s="42">
        <v>0.28860000000000002</v>
      </c>
      <c r="H48" s="43">
        <v>592</v>
      </c>
      <c r="I48" s="42">
        <v>5.0246000000000004</v>
      </c>
      <c r="J48" s="44">
        <v>7438</v>
      </c>
      <c r="K48" s="42">
        <v>63.130200000000002</v>
      </c>
      <c r="L48" s="44">
        <v>3292</v>
      </c>
      <c r="M48" s="42">
        <v>27.940899999999999</v>
      </c>
      <c r="N48" s="43">
        <v>12</v>
      </c>
      <c r="O48" s="42">
        <v>0.1019</v>
      </c>
      <c r="P48" s="48">
        <v>378</v>
      </c>
      <c r="Q48" s="41">
        <v>3.2082999999999999</v>
      </c>
      <c r="R48" s="47">
        <v>345</v>
      </c>
      <c r="S48" s="41">
        <v>2.9281999999999999</v>
      </c>
      <c r="T48" s="25">
        <v>1236</v>
      </c>
      <c r="U48" s="46">
        <v>99.918999999999997</v>
      </c>
    </row>
    <row r="49" spans="1:23" s="24" customFormat="1" ht="15" customHeight="1" x14ac:dyDescent="0.2">
      <c r="A49" s="22" t="s">
        <v>19</v>
      </c>
      <c r="B49" s="65" t="s">
        <v>61</v>
      </c>
      <c r="C49" s="66">
        <v>493</v>
      </c>
      <c r="D49" s="72">
        <v>199</v>
      </c>
      <c r="E49" s="73">
        <v>40.365099999999998</v>
      </c>
      <c r="F49" s="74">
        <v>2</v>
      </c>
      <c r="G49" s="73">
        <v>0.40570000000000001</v>
      </c>
      <c r="H49" s="74">
        <v>23</v>
      </c>
      <c r="I49" s="73">
        <v>4.6653000000000002</v>
      </c>
      <c r="J49" s="74">
        <v>24</v>
      </c>
      <c r="K49" s="73">
        <v>4.8681999999999999</v>
      </c>
      <c r="L49" s="75">
        <v>222</v>
      </c>
      <c r="M49" s="73">
        <v>45.0304</v>
      </c>
      <c r="N49" s="75">
        <v>2</v>
      </c>
      <c r="O49" s="73">
        <v>0.40570000000000001</v>
      </c>
      <c r="P49" s="76">
        <v>21</v>
      </c>
      <c r="Q49" s="69">
        <v>4.2595999999999998</v>
      </c>
      <c r="R49" s="71">
        <v>5</v>
      </c>
      <c r="S49" s="69">
        <v>1.0142</v>
      </c>
      <c r="T49" s="80">
        <v>688</v>
      </c>
      <c r="U49" s="70">
        <v>100</v>
      </c>
    </row>
    <row r="50" spans="1:23" s="24" customFormat="1" ht="15" customHeight="1" x14ac:dyDescent="0.2">
      <c r="A50" s="22" t="s">
        <v>19</v>
      </c>
      <c r="B50" s="64" t="s">
        <v>62</v>
      </c>
      <c r="C50" s="39">
        <v>14961</v>
      </c>
      <c r="D50" s="40">
        <v>18</v>
      </c>
      <c r="E50" s="42">
        <v>0.1203</v>
      </c>
      <c r="F50" s="44">
        <v>47</v>
      </c>
      <c r="G50" s="42">
        <v>0.31419999999999998</v>
      </c>
      <c r="H50" s="43">
        <v>819</v>
      </c>
      <c r="I50" s="42">
        <v>5.4741999999999997</v>
      </c>
      <c r="J50" s="44">
        <v>10193</v>
      </c>
      <c r="K50" s="42">
        <v>68.130499999999998</v>
      </c>
      <c r="L50" s="44">
        <v>3608</v>
      </c>
      <c r="M50" s="42">
        <v>24.116</v>
      </c>
      <c r="N50" s="43">
        <v>9</v>
      </c>
      <c r="O50" s="42">
        <v>6.0199999999999997E-2</v>
      </c>
      <c r="P50" s="48">
        <v>267</v>
      </c>
      <c r="Q50" s="41">
        <v>1.7846</v>
      </c>
      <c r="R50" s="40">
        <v>272</v>
      </c>
      <c r="S50" s="41">
        <v>1.8181</v>
      </c>
      <c r="T50" s="25">
        <v>1818</v>
      </c>
      <c r="U50" s="46">
        <v>100</v>
      </c>
    </row>
    <row r="51" spans="1:23" s="24" customFormat="1" ht="15" customHeight="1" x14ac:dyDescent="0.2">
      <c r="A51" s="22" t="s">
        <v>19</v>
      </c>
      <c r="B51" s="65" t="s">
        <v>63</v>
      </c>
      <c r="C51" s="63">
        <v>42931</v>
      </c>
      <c r="D51" s="72">
        <v>122</v>
      </c>
      <c r="E51" s="73">
        <v>0.28420000000000001</v>
      </c>
      <c r="F51" s="75">
        <v>268</v>
      </c>
      <c r="G51" s="73">
        <v>0.62429999999999997</v>
      </c>
      <c r="H51" s="74">
        <v>21913</v>
      </c>
      <c r="I51" s="73">
        <v>51.042400000000001</v>
      </c>
      <c r="J51" s="74">
        <v>14933</v>
      </c>
      <c r="K51" s="73">
        <v>34.783700000000003</v>
      </c>
      <c r="L51" s="74">
        <v>4918</v>
      </c>
      <c r="M51" s="73">
        <v>11.4556</v>
      </c>
      <c r="N51" s="75">
        <v>52</v>
      </c>
      <c r="O51" s="73">
        <v>0.1211</v>
      </c>
      <c r="P51" s="76">
        <v>725</v>
      </c>
      <c r="Q51" s="69">
        <v>1.6888000000000001</v>
      </c>
      <c r="R51" s="72">
        <v>5472</v>
      </c>
      <c r="S51" s="69">
        <v>12.746</v>
      </c>
      <c r="T51" s="80">
        <v>8616</v>
      </c>
      <c r="U51" s="70">
        <v>100</v>
      </c>
    </row>
    <row r="52" spans="1:23" s="24" customFormat="1" ht="15" customHeight="1" x14ac:dyDescent="0.2">
      <c r="A52" s="22" t="s">
        <v>19</v>
      </c>
      <c r="B52" s="64" t="s">
        <v>64</v>
      </c>
      <c r="C52" s="39">
        <v>1348</v>
      </c>
      <c r="D52" s="47">
        <v>19</v>
      </c>
      <c r="E52" s="42">
        <v>1.4095</v>
      </c>
      <c r="F52" s="44">
        <v>17</v>
      </c>
      <c r="G52" s="42">
        <v>1.2611000000000001</v>
      </c>
      <c r="H52" s="43">
        <v>458</v>
      </c>
      <c r="I52" s="42">
        <v>33.976300000000002</v>
      </c>
      <c r="J52" s="43">
        <v>53</v>
      </c>
      <c r="K52" s="42">
        <v>3.9318</v>
      </c>
      <c r="L52" s="44">
        <v>710</v>
      </c>
      <c r="M52" s="42">
        <v>52.6706</v>
      </c>
      <c r="N52" s="43">
        <v>52</v>
      </c>
      <c r="O52" s="42">
        <v>3.8576000000000001</v>
      </c>
      <c r="P52" s="45">
        <v>39</v>
      </c>
      <c r="Q52" s="41">
        <v>2.8932000000000002</v>
      </c>
      <c r="R52" s="40">
        <v>158</v>
      </c>
      <c r="S52" s="41">
        <v>11.7211</v>
      </c>
      <c r="T52" s="25">
        <v>1009</v>
      </c>
      <c r="U52" s="46">
        <v>100</v>
      </c>
    </row>
    <row r="53" spans="1:23" s="24" customFormat="1" ht="15" customHeight="1" x14ac:dyDescent="0.2">
      <c r="A53" s="22" t="s">
        <v>19</v>
      </c>
      <c r="B53" s="65" t="s">
        <v>65</v>
      </c>
      <c r="C53" s="66">
        <v>293</v>
      </c>
      <c r="D53" s="71">
        <v>14</v>
      </c>
      <c r="E53" s="73">
        <v>4.7782</v>
      </c>
      <c r="F53" s="74">
        <v>8</v>
      </c>
      <c r="G53" s="73">
        <v>2.7303999999999999</v>
      </c>
      <c r="H53" s="75">
        <v>7</v>
      </c>
      <c r="I53" s="73">
        <v>2.3891</v>
      </c>
      <c r="J53" s="74">
        <v>28</v>
      </c>
      <c r="K53" s="73">
        <v>9.5563000000000002</v>
      </c>
      <c r="L53" s="75">
        <v>226</v>
      </c>
      <c r="M53" s="73">
        <v>77.133099999999999</v>
      </c>
      <c r="N53" s="75">
        <v>1</v>
      </c>
      <c r="O53" s="73">
        <v>0.34129999999999999</v>
      </c>
      <c r="P53" s="76">
        <v>9</v>
      </c>
      <c r="Q53" s="69">
        <v>3.0716999999999999</v>
      </c>
      <c r="R53" s="71">
        <v>6</v>
      </c>
      <c r="S53" s="69">
        <v>2.0478000000000001</v>
      </c>
      <c r="T53" s="80">
        <v>306</v>
      </c>
      <c r="U53" s="70">
        <v>100</v>
      </c>
    </row>
    <row r="54" spans="1:23" s="24" customFormat="1" ht="15" customHeight="1" x14ac:dyDescent="0.2">
      <c r="A54" s="22" t="s">
        <v>19</v>
      </c>
      <c r="B54" s="64" t="s">
        <v>66</v>
      </c>
      <c r="C54" s="39">
        <v>11125</v>
      </c>
      <c r="D54" s="47">
        <v>44</v>
      </c>
      <c r="E54" s="42">
        <v>0.39550000000000002</v>
      </c>
      <c r="F54" s="44">
        <v>88</v>
      </c>
      <c r="G54" s="78">
        <v>0.79100000000000004</v>
      </c>
      <c r="H54" s="43">
        <v>1111</v>
      </c>
      <c r="I54" s="78">
        <v>9.9864999999999995</v>
      </c>
      <c r="J54" s="44">
        <v>6424</v>
      </c>
      <c r="K54" s="42">
        <v>57.7438</v>
      </c>
      <c r="L54" s="44">
        <v>2965</v>
      </c>
      <c r="M54" s="42">
        <v>26.651700000000002</v>
      </c>
      <c r="N54" s="44">
        <v>12</v>
      </c>
      <c r="O54" s="42">
        <v>0.1079</v>
      </c>
      <c r="P54" s="48">
        <v>481</v>
      </c>
      <c r="Q54" s="41">
        <v>4.3235999999999999</v>
      </c>
      <c r="R54" s="40">
        <v>458</v>
      </c>
      <c r="S54" s="41">
        <v>4.1169000000000002</v>
      </c>
      <c r="T54" s="25">
        <v>1971</v>
      </c>
      <c r="U54" s="46">
        <v>100</v>
      </c>
    </row>
    <row r="55" spans="1:23" s="24" customFormat="1" ht="15" customHeight="1" x14ac:dyDescent="0.2">
      <c r="A55" s="22" t="s">
        <v>19</v>
      </c>
      <c r="B55" s="65" t="s">
        <v>67</v>
      </c>
      <c r="C55" s="63">
        <v>5800</v>
      </c>
      <c r="D55" s="72">
        <v>167</v>
      </c>
      <c r="E55" s="73">
        <v>2.8793000000000002</v>
      </c>
      <c r="F55" s="74">
        <v>152</v>
      </c>
      <c r="G55" s="73">
        <v>2.6206999999999998</v>
      </c>
      <c r="H55" s="75">
        <v>1744</v>
      </c>
      <c r="I55" s="73">
        <v>30.068999999999999</v>
      </c>
      <c r="J55" s="75">
        <v>587</v>
      </c>
      <c r="K55" s="73">
        <v>10.120699999999999</v>
      </c>
      <c r="L55" s="74">
        <v>2470</v>
      </c>
      <c r="M55" s="73">
        <v>42.586199999999998</v>
      </c>
      <c r="N55" s="74">
        <v>137</v>
      </c>
      <c r="O55" s="73">
        <v>2.3620999999999999</v>
      </c>
      <c r="P55" s="77">
        <v>543</v>
      </c>
      <c r="Q55" s="69">
        <v>9.3620999999999999</v>
      </c>
      <c r="R55" s="72">
        <v>546</v>
      </c>
      <c r="S55" s="69">
        <v>9.4138000000000002</v>
      </c>
      <c r="T55" s="80">
        <v>2305</v>
      </c>
      <c r="U55" s="70">
        <v>100</v>
      </c>
    </row>
    <row r="56" spans="1:23" s="24" customFormat="1" ht="15" customHeight="1" x14ac:dyDescent="0.2">
      <c r="A56" s="22" t="s">
        <v>19</v>
      </c>
      <c r="B56" s="64" t="s">
        <v>68</v>
      </c>
      <c r="C56" s="39">
        <v>3234</v>
      </c>
      <c r="D56" s="40">
        <v>0</v>
      </c>
      <c r="E56" s="42">
        <v>0</v>
      </c>
      <c r="F56" s="44">
        <v>5</v>
      </c>
      <c r="G56" s="42">
        <v>0.15459999999999999</v>
      </c>
      <c r="H56" s="44">
        <v>47</v>
      </c>
      <c r="I56" s="42">
        <v>1.4533</v>
      </c>
      <c r="J56" s="43">
        <v>296</v>
      </c>
      <c r="K56" s="42">
        <v>9.1527999999999992</v>
      </c>
      <c r="L56" s="44">
        <v>2794</v>
      </c>
      <c r="M56" s="42">
        <v>86.394599999999997</v>
      </c>
      <c r="N56" s="43">
        <v>1</v>
      </c>
      <c r="O56" s="42">
        <v>3.09E-2</v>
      </c>
      <c r="P56" s="45">
        <v>91</v>
      </c>
      <c r="Q56" s="41">
        <v>2.8138999999999998</v>
      </c>
      <c r="R56" s="47">
        <v>9</v>
      </c>
      <c r="S56" s="41">
        <v>0.27829999999999999</v>
      </c>
      <c r="T56" s="25">
        <v>720</v>
      </c>
      <c r="U56" s="46">
        <v>100</v>
      </c>
    </row>
    <row r="57" spans="1:23" s="24" customFormat="1" ht="15" customHeight="1" x14ac:dyDescent="0.2">
      <c r="A57" s="22" t="s">
        <v>19</v>
      </c>
      <c r="B57" s="65" t="s">
        <v>69</v>
      </c>
      <c r="C57" s="63">
        <v>5514</v>
      </c>
      <c r="D57" s="72">
        <v>98</v>
      </c>
      <c r="E57" s="73">
        <v>1.7773000000000001</v>
      </c>
      <c r="F57" s="75">
        <v>71</v>
      </c>
      <c r="G57" s="73">
        <v>1.2876000000000001</v>
      </c>
      <c r="H57" s="74">
        <v>711</v>
      </c>
      <c r="I57" s="73">
        <v>12.894500000000001</v>
      </c>
      <c r="J57" s="74">
        <v>2669</v>
      </c>
      <c r="K57" s="73">
        <v>48.4041</v>
      </c>
      <c r="L57" s="74">
        <v>1691</v>
      </c>
      <c r="M57" s="73">
        <v>30.667400000000001</v>
      </c>
      <c r="N57" s="74">
        <v>3</v>
      </c>
      <c r="O57" s="73">
        <v>5.4399999999999997E-2</v>
      </c>
      <c r="P57" s="77">
        <v>271</v>
      </c>
      <c r="Q57" s="69">
        <v>4.9147999999999996</v>
      </c>
      <c r="R57" s="71">
        <v>190</v>
      </c>
      <c r="S57" s="69">
        <v>3.4458000000000002</v>
      </c>
      <c r="T57" s="80">
        <v>2232</v>
      </c>
      <c r="U57" s="70">
        <v>100</v>
      </c>
    </row>
    <row r="58" spans="1:23" s="24" customFormat="1" ht="15" customHeight="1" thickBot="1" x14ac:dyDescent="0.25">
      <c r="A58" s="22" t="s">
        <v>19</v>
      </c>
      <c r="B58" s="67" t="s">
        <v>70</v>
      </c>
      <c r="C58" s="50">
        <v>405</v>
      </c>
      <c r="D58" s="53">
        <v>57</v>
      </c>
      <c r="E58" s="54">
        <v>14.0741</v>
      </c>
      <c r="F58" s="55">
        <v>4</v>
      </c>
      <c r="G58" s="54">
        <v>0.98770000000000002</v>
      </c>
      <c r="H58" s="56">
        <v>69</v>
      </c>
      <c r="I58" s="54">
        <v>17.036999999999999</v>
      </c>
      <c r="J58" s="55">
        <v>6</v>
      </c>
      <c r="K58" s="54">
        <v>1.4815</v>
      </c>
      <c r="L58" s="55">
        <v>265</v>
      </c>
      <c r="M58" s="54">
        <v>65.432100000000005</v>
      </c>
      <c r="N58" s="55">
        <v>0</v>
      </c>
      <c r="O58" s="54">
        <v>0</v>
      </c>
      <c r="P58" s="79">
        <v>4</v>
      </c>
      <c r="Q58" s="52">
        <v>0.98770000000000002</v>
      </c>
      <c r="R58" s="51">
        <v>4</v>
      </c>
      <c r="S58" s="52">
        <v>0.98770000000000002</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female students without disabilities who received ", LOWER(A7), ", ",D68," (",TEXT(E7,"0.0"),"%) were American Indian or Alaska Native.")</f>
        <v>NOTE: Table reads (for US): Of all 410,279 public school female students without disabilities who received only one out-of-school suspension, 5,841 (1.4%)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6" t="s">
        <v>74</v>
      </c>
      <c r="C61" s="106"/>
      <c r="D61" s="106"/>
      <c r="E61" s="106"/>
      <c r="F61" s="106"/>
      <c r="G61" s="106"/>
      <c r="H61" s="106"/>
      <c r="I61" s="106"/>
      <c r="J61" s="106"/>
      <c r="K61" s="106"/>
      <c r="L61" s="106"/>
      <c r="M61" s="106"/>
      <c r="N61" s="106"/>
      <c r="O61" s="106"/>
      <c r="P61" s="106"/>
      <c r="Q61" s="106"/>
      <c r="R61" s="106"/>
      <c r="S61" s="106"/>
      <c r="T61" s="106"/>
      <c r="U61" s="106"/>
      <c r="V61" s="106"/>
      <c r="W61" s="106"/>
    </row>
    <row r="62" spans="1:23" s="35" customFormat="1" ht="14.1" customHeight="1" x14ac:dyDescent="0.2">
      <c r="A62" s="38"/>
      <c r="B62" s="106" t="s">
        <v>75</v>
      </c>
      <c r="C62" s="106"/>
      <c r="D62" s="106"/>
      <c r="E62" s="106"/>
      <c r="F62" s="106"/>
      <c r="G62" s="106"/>
      <c r="H62" s="106"/>
      <c r="I62" s="106"/>
      <c r="J62" s="106"/>
      <c r="K62" s="106"/>
      <c r="L62" s="106"/>
      <c r="M62" s="106"/>
      <c r="N62" s="106"/>
      <c r="O62" s="106"/>
      <c r="P62" s="106"/>
      <c r="Q62" s="106"/>
      <c r="R62" s="106"/>
      <c r="S62" s="106"/>
      <c r="T62" s="106"/>
      <c r="U62" s="106"/>
      <c r="V62" s="106"/>
      <c r="W62" s="106"/>
    </row>
    <row r="63" spans="1:23" ht="15" customHeight="1" x14ac:dyDescent="0.2"/>
    <row r="64" spans="1:23" x14ac:dyDescent="0.2">
      <c r="B64" s="58"/>
      <c r="C64" s="59" t="str">
        <f>IF(ISTEXT(C7),LEFT(C7,3),TEXT(C7,"#,##0"))</f>
        <v>410,279</v>
      </c>
      <c r="D64" s="59" t="str">
        <f>IF(ISTEXT(D7),LEFT(D7,3),TEXT(D7,"#,##0"))</f>
        <v>5,841</v>
      </c>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x14ac:dyDescent="0.2">
      <c r="A68" s="38"/>
      <c r="C68" s="83" t="str">
        <f>IF(ISTEXT(C7),LEFT(C7,3),TEXT(C7,"#,##0"))</f>
        <v>410,279</v>
      </c>
      <c r="D68" s="83" t="str">
        <f>IF(ISTEXT(D7),LEFT(D7,3),TEXT(D7,"#,##0"))</f>
        <v>5,841</v>
      </c>
    </row>
    <row r="69" spans="1:23" ht="15" customHeight="1" x14ac:dyDescent="0.2">
      <c r="A69" s="38"/>
    </row>
  </sheetData>
  <mergeCells count="16">
    <mergeCell ref="B62:W62"/>
    <mergeCell ref="J5:K5"/>
    <mergeCell ref="L5:M5"/>
    <mergeCell ref="N5:O5"/>
    <mergeCell ref="P5:Q5"/>
    <mergeCell ref="B61:W61"/>
    <mergeCell ref="B2:W2"/>
    <mergeCell ref="B4:B5"/>
    <mergeCell ref="C4:C5"/>
    <mergeCell ref="D4:Q4"/>
    <mergeCell ref="R4:S5"/>
    <mergeCell ref="T4:T5"/>
    <mergeCell ref="U4:U5"/>
    <mergeCell ref="D5:E5"/>
    <mergeCell ref="F5:G5"/>
    <mergeCell ref="H5:I5"/>
  </mergeCells>
  <pageMargins left="0.7" right="0.7" top="0.75" bottom="0.7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Total</vt:lpstr>
      <vt:lpstr>Male</vt:lpstr>
      <vt:lpstr>Female</vt:lpstr>
      <vt:lpstr>Total with Dis</vt:lpstr>
      <vt:lpstr>Male with Dis</vt:lpstr>
      <vt:lpstr>Female with Dis</vt:lpstr>
      <vt:lpstr>Total No Dis</vt:lpstr>
      <vt:lpstr>Male No Dis</vt:lpstr>
      <vt:lpstr>Female No Dis</vt:lpstr>
      <vt:lpstr>'Female No Dis'!SCH_361_Total</vt:lpstr>
      <vt:lpstr>'Female with Dis'!SCH_361_Total</vt:lpstr>
      <vt:lpstr>'Male No Dis'!SCH_361_Total</vt:lpstr>
      <vt:lpstr>'Male with Dis'!SCH_361_Total</vt:lpstr>
      <vt:lpstr>'Total No Dis'!SCH_361_Total</vt:lpstr>
      <vt:lpstr>'Total with Dis'!SCH_361_Total</vt:lpstr>
      <vt:lpstr>SCH_361_Total</vt:lpstr>
    </vt:vector>
  </TitlesOfParts>
  <Manager/>
  <Company>Microsoft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 Bandeira de Mello</dc:creator>
  <cp:keywords/>
  <dc:description/>
  <cp:lastModifiedBy>Hector Tello</cp:lastModifiedBy>
  <cp:revision/>
  <dcterms:created xsi:type="dcterms:W3CDTF">2014-09-05T20:10:01Z</dcterms:created>
  <dcterms:modified xsi:type="dcterms:W3CDTF">2020-04-25T18:12:12Z</dcterms:modified>
  <cp:category/>
  <cp:contentStatus/>
</cp:coreProperties>
</file>