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33645" yWindow="-8475" windowWidth="24240" windowHeight="11430" tabRatio="691"/>
  </bookViews>
  <sheets>
    <sheet name="Total" sheetId="56" r:id="rId1"/>
    <sheet name="Male" sheetId="58" r:id="rId2"/>
    <sheet name="Female" sheetId="59" r:id="rId3"/>
    <sheet name="Total with Dis" sheetId="60" r:id="rId4"/>
    <sheet name="Male with Dis" sheetId="61" r:id="rId5"/>
    <sheet name="Female with Dis" sheetId="62" r:id="rId6"/>
    <sheet name="Total no Dis" sheetId="63" r:id="rId7"/>
    <sheet name="Male no Dis" sheetId="64" r:id="rId8"/>
    <sheet name="Female no Dis" sheetId="6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Total!$A$6:$Y$58</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63" i="65" l="1"/>
  <c r="C63" i="65"/>
  <c r="B60" i="65" s="1"/>
  <c r="B2" i="65"/>
  <c r="D63" i="64"/>
  <c r="C63" i="64"/>
  <c r="B60" i="64" s="1"/>
  <c r="B2" i="64"/>
  <c r="D63" i="63"/>
  <c r="C63" i="63"/>
  <c r="B60" i="63"/>
  <c r="B2" i="63"/>
  <c r="H68" i="62" l="1"/>
  <c r="F68" i="62"/>
  <c r="D68" i="62"/>
  <c r="C68" i="62"/>
  <c r="B63" i="62" s="1"/>
  <c r="B64" i="62"/>
  <c r="B2" i="62"/>
  <c r="H68" i="61"/>
  <c r="F68" i="61"/>
  <c r="D68" i="61"/>
  <c r="B63" i="61" s="1"/>
  <c r="C68" i="61"/>
  <c r="B64" i="61"/>
  <c r="B2" i="61"/>
  <c r="H68" i="60"/>
  <c r="F68" i="60"/>
  <c r="D68" i="60"/>
  <c r="C68" i="60"/>
  <c r="B64" i="60"/>
  <c r="B63" i="60"/>
  <c r="B2" i="60"/>
  <c r="H68" i="59" l="1"/>
  <c r="F68" i="59"/>
  <c r="D68" i="59"/>
  <c r="C68" i="59"/>
  <c r="B63" i="59" s="1"/>
  <c r="B64" i="59"/>
  <c r="A3" i="59"/>
  <c r="B2" i="59"/>
  <c r="H68" i="58"/>
  <c r="F68" i="58"/>
  <c r="D68" i="58"/>
  <c r="C68" i="58"/>
  <c r="B63" i="58"/>
  <c r="A3" i="58"/>
  <c r="B64" i="58" s="1"/>
  <c r="B2" i="58"/>
  <c r="H68" i="56"/>
  <c r="F68" i="56"/>
  <c r="D68" i="56"/>
  <c r="C68" i="56"/>
  <c r="B63" i="56" s="1"/>
  <c r="B64" i="56"/>
  <c r="A3" i="56"/>
  <c r="B2" i="56"/>
</calcChain>
</file>

<file path=xl/sharedStrings.xml><?xml version="1.0" encoding="utf-8"?>
<sst xmlns="http://schemas.openxmlformats.org/spreadsheetml/2006/main" count="1269" uniqueCount="89">
  <si>
    <t>State</t>
  </si>
  <si>
    <t>Total Students</t>
  </si>
  <si>
    <t>Students  With Disabilities Served Under  IDEA</t>
  </si>
  <si>
    <t>Students With Disabilities Served Only Under Section 504</t>
  </si>
  <si>
    <t>English Language Learners</t>
  </si>
  <si>
    <r>
      <t>Number of Schools</t>
    </r>
    <r>
      <rPr>
        <b/>
        <sz val="10"/>
        <color theme="0"/>
        <rFont val="Arial"/>
        <family val="2"/>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</si>
  <si>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</si>
  <si>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</si>
  <si>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</si>
  <si>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</si>
  <si>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</si>
  <si>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</si>
  <si>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</si>
  <si>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</si>
  <si>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</si>
  <si>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</si>
  <si>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r>
      <t>Percent</t>
    </r>
    <r>
      <rPr>
        <b/>
        <vertAlign val="superscript"/>
        <sz val="10"/>
        <rFont val="Arial"/>
        <family val="2"/>
      </rPr>
      <t>2</t>
    </r>
  </si>
  <si>
    <t>One or more in-school suspensions</t>
  </si>
  <si>
    <t>United States</t>
  </si>
  <si>
    <t>Corporal punishment</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</si>
  <si>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</si>
  <si>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</si>
  <si>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</si>
  <si>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</si>
  <si>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</si>
  <si>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</si>
  <si>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</si>
  <si>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</si>
  <si>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</si>
  <si>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</si>
  <si>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</si>
  <si>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</si>
  <si>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</si>
  <si>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</si>
  <si>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</si>
  <si>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</si>
  <si>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</si>
  <si>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</si>
  <si>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</si>
  <si>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</si>
  <si>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</si>
  <si>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</si>
  <si>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</si>
  <si>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</si>
  <si>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</si>
  <si>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</si>
  <si>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</si>
  <si>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</si>
  <si>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</si>
  <si>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</si>
  <si>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</si>
  <si>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</si>
  <si>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</si>
  <si>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</si>
  <si>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</si>
  <si>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</si>
  <si>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</si>
  <si>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</si>
  <si>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</si>
  <si>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</si>
  <si>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</si>
  <si>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</si>
  <si>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</si>
  <si>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</si>
  <si>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</si>
  <si>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</si>
  <si>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</si>
  <si>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</si>
  <si>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</si>
  <si>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</si>
  <si>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</si>
  <si>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 Data by race/ethnicity were collected only for students without and with disabilities served under the Individuals with Disabilities Education Act (IDEA), and not for students with disabilities served solely under Section 504 of the Rehabilitation Act of 1973.</t>
  </si>
  <si>
    <t xml:space="preserve">  Percentages reflect the race/ethnic composition of students without and with disabilities served under IDEA.</t>
  </si>
  <si>
    <t>2 Percentage over all public school students without and with disabilities (both students with disabilities served under IDEA and students with disabilities served solely under Section 504).</t>
  </si>
  <si>
    <t xml:space="preserve">            Data reported in this table represent 100.0% of responding schools.</t>
  </si>
  <si>
    <t>SOURCE: U.S. Department of Education, Office for Civil Rights, Civil Rights Data Collection, 2015-16, available at https://ocrdata.ed.gov. Data notes are available at https://ocrdata.ed.gov/Downloads/Data-Notes-2015-16-CRDC.pdf.</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</si>
  <si>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</si>
  <si>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Percentages reflect the race/ethnic composition of students with disabilities served under IDEA.</t>
  </si>
  <si>
    <t>1 Data by race/ethnicity were collected only for students with disabilities served under the Individuals with Disabilities Education Act (IDEA), and not for students with disabilities served solely under Section 504 of the Rehabilitation Act of 1973.</t>
  </si>
  <si>
    <t xml:space="preserve">English Language Learners With Disabilities </t>
  </si>
  <si>
    <r>
      <t>Race/Ethnicity of Students With Disabilities Served Under IDEA</t>
    </r>
    <r>
      <rPr>
        <b/>
        <vertAlign val="superscript"/>
        <sz val="10"/>
        <rFont val="Arial"/>
        <family val="2"/>
      </rPr>
      <t>1</t>
    </r>
  </si>
  <si>
    <t>Students With Disabilities</t>
  </si>
  <si>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</si>
  <si>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t>Percent</t>
  </si>
  <si>
    <t>Number of Schools</t>
  </si>
  <si>
    <t xml:space="preserve">English Language Learners Without Disabilities </t>
  </si>
  <si>
    <t>Race/Ethnicity of Students Without Disabilities</t>
  </si>
  <si>
    <t>Students Without Disabilities</t>
  </si>
  <si>
    <t>Race/Ethnicity of Students Without and With Disabilities Served Under IDEA1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</si>
</sst>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b/>
      <vertAlign val="superscript"/>
      <sz val="10"/>
      <name val="Arial"/>
      <family val="2"/>
    </font>
    <font>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theme="0" tint="-4.9958800012207406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06">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4" fontId="13" fillId="0" borderId="27" xfId="35" quotePrefix="1"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4" fontId="13" fillId="0" borderId="2" xfId="35" quotePrefix="1" applyNumberFormat="1" applyFont="1" applyFill="1" applyBorder="1" applyAlignment="1">
      <alignment horizontal="right"/>
    </xf>
    <xf numFmtId="165" fontId="13" fillId="0" borderId="2" xfId="35"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3" borderId="29" xfId="34" applyFont="1" applyFill="1" applyBorder="1" applyAlignment="1">
      <alignment horizontal="left" vertical="center"/>
    </xf>
    <xf numFmtId="164" fontId="13" fillId="3" borderId="20" xfId="35" applyNumberFormat="1" applyFont="1" applyFill="1" applyBorder="1" applyAlignment="1">
      <alignment horizontal="right"/>
    </xf>
    <xf numFmtId="0" fontId="13" fillId="0" borderId="0" xfId="81" applyFont="1" applyFill="1" applyBorder="1"/>
    <xf numFmtId="0" fontId="13" fillId="3" borderId="0" xfId="81" applyFont="1" applyFill="1" applyBorder="1"/>
    <xf numFmtId="164" fontId="13" fillId="3" borderId="20" xfId="35" quotePrefix="1" applyNumberFormat="1" applyFont="1" applyFill="1" applyBorder="1" applyAlignment="1">
      <alignment horizontal="right"/>
    </xf>
    <xf numFmtId="0" fontId="13" fillId="0" borderId="2" xfId="81" applyFont="1" applyFill="1" applyBorder="1"/>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5" fontId="13" fillId="3" borderId="11" xfId="35" applyNumberFormat="1" applyFont="1" applyFill="1" applyBorder="1" applyAlignment="1">
      <alignment horizontal="right"/>
    </xf>
    <xf numFmtId="164" fontId="13" fillId="3" borderId="5"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4" fontId="13" fillId="3" borderId="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4" fontId="13" fillId="0" borderId="28" xfId="35" quotePrefix="1" applyNumberFormat="1" applyFont="1" applyFill="1" applyBorder="1" applyAlignment="1">
      <alignment horizontal="right"/>
    </xf>
    <xf numFmtId="165" fontId="13" fillId="3" borderId="0" xfId="35"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164" fontId="6" fillId="0" borderId="0" xfId="35" applyNumberFormat="1" applyFont="1"/>
    <xf numFmtId="0" fontId="13" fillId="0" borderId="0" xfId="33" applyFont="1" applyFill="1" applyBorder="1" applyAlignment="1">
      <alignment vertical="center"/>
    </xf>
    <xf numFmtId="0" fontId="17" fillId="0" borderId="0" xfId="36" applyFont="1" applyAlignment="1">
      <alignment wrapText="1"/>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0" fontId="13" fillId="0" borderId="0" xfId="33" applyFont="1" applyFill="1" applyBorder="1" applyAlignment="1">
      <alignment vertical="center"/>
    </xf>
  </cellXfs>
  <cellStyles count="82">
    <cellStyle name="Followed Hyperlink" xfId="72" builtinId="9" hidden="1"/>
    <cellStyle name="Followed Hyperlink" xfId="76" builtinId="9" hidden="1"/>
    <cellStyle name="Followed Hyperlink" xfId="80" builtinId="9" hidden="1"/>
    <cellStyle name="Followed Hyperlink" xfId="78" builtinId="9" hidden="1"/>
    <cellStyle name="Followed Hyperlink" xfId="74" builtinId="9" hidden="1"/>
    <cellStyle name="Followed Hyperlink" xfId="70"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8" builtinId="9" hidden="1"/>
    <cellStyle name="Followed Hyperlink" xfId="40" builtinId="9" hidden="1"/>
    <cellStyle name="Followed Hyperlink" xfId="44" builtinId="9" hidden="1"/>
    <cellStyle name="Followed Hyperlink" xfId="46" builtinId="9" hidden="1"/>
    <cellStyle name="Followed Hyperlink" xfId="48" builtinId="9" hidden="1"/>
    <cellStyle name="Followed Hyperlink" xfId="52" builtinId="9" hidden="1"/>
    <cellStyle name="Followed Hyperlink" xfId="54" builtinId="9" hidden="1"/>
    <cellStyle name="Followed Hyperlink" xfId="56" builtinId="9" hidden="1"/>
    <cellStyle name="Followed Hyperlink" xfId="60" builtinId="9" hidden="1"/>
    <cellStyle name="Followed Hyperlink" xfId="62" builtinId="9" hidden="1"/>
    <cellStyle name="Followed Hyperlink" xfId="64" builtinId="9" hidden="1"/>
    <cellStyle name="Followed Hyperlink" xfId="68" builtinId="9" hidden="1"/>
    <cellStyle name="Followed Hyperlink" xfId="66" builtinId="9" hidden="1"/>
    <cellStyle name="Followed Hyperlink" xfId="58" builtinId="9" hidden="1"/>
    <cellStyle name="Followed Hyperlink" xfId="50" builtinId="9" hidden="1"/>
    <cellStyle name="Followed Hyperlink" xfId="42"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55" builtinId="8" hidden="1"/>
    <cellStyle name="Hyperlink" xfId="59" builtinId="8" hidden="1"/>
    <cellStyle name="Hyperlink" xfId="61" builtinId="8" hidden="1"/>
    <cellStyle name="Hyperlink" xfId="63" builtinId="8" hidden="1"/>
    <cellStyle name="Hyperlink" xfId="67"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73" builtinId="8" hidden="1"/>
    <cellStyle name="Hyperlink" xfId="65" builtinId="8" hidden="1"/>
    <cellStyle name="Hyperlink" xfId="57"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41" builtinId="8" hidden="1"/>
    <cellStyle name="Hyperlink" xfId="21"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5" builtinId="8" hidden="1"/>
    <cellStyle name="Hyperlink" xfId="7" builtinId="8" hidden="1"/>
    <cellStyle name="Hyperlink" xfId="9" builtinId="8" hidden="1"/>
    <cellStyle name="Hyperlink" xfId="3" builtinId="8" hidden="1"/>
    <cellStyle name="Hyperlink" xfId="1" builtinId="8" hidden="1"/>
    <cellStyle name="Normal" xfId="0" builtinId="0"/>
    <cellStyle name="Normal 2 2" xfId="33"/>
    <cellStyle name="Normal 3" xfId="35"/>
    <cellStyle name="Normal 6" xfId="34"/>
    <cellStyle name="Normal 9" xfId="36"/>
    <cellStyle name="Normal 9 2"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tabSelected="1" zoomScale="80" zoomScaleNormal="80" workbookViewId="0"/>
  </sheetViews>
  <sheetFormatPr defaultColWidth="10.140625" defaultRowHeight="15" customHeight="1" x14ac:dyDescent="0.2"/>
  <cols>
    <col min="1" max="1" width="2.85546875" style="36" customWidth="1"/>
    <col min="2" max="2" width="19.140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4" t="str">
        <f>CONCATENATE("Number and percentage of public school students with and without disabilities receiving ",LOWER(A7), " by race/ethnicity, disability status, and English proficiency, by state: School Year 2015-16")</f>
        <v>Number and percentage of public school students with and without disabilities receiving one or more in-school suspensions by race/ethnicity, disability status, and English proficiency, by state: School Year 2015-16</v>
      </c>
      <c r="C2" s="84"/>
      <c r="D2" s="84"/>
      <c r="E2" s="84"/>
      <c r="F2" s="84"/>
      <c r="G2" s="84"/>
      <c r="H2" s="84"/>
      <c r="I2" s="84"/>
      <c r="J2" s="84"/>
      <c r="K2" s="84"/>
      <c r="L2" s="84"/>
      <c r="M2" s="84"/>
      <c r="N2" s="84"/>
      <c r="O2" s="84"/>
      <c r="P2" s="84"/>
      <c r="Q2" s="84"/>
      <c r="R2" s="84"/>
      <c r="S2" s="84"/>
      <c r="T2" s="84"/>
      <c r="U2" s="84"/>
      <c r="V2" s="84"/>
      <c r="W2" s="84"/>
    </row>
    <row r="3" spans="1:25" s="6" customFormat="1" ht="15" customHeight="1" thickBot="1" x14ac:dyDescent="0.3">
      <c r="A3" s="82">
        <f>C7-T7</f>
        <v>2620814</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1</v>
      </c>
      <c r="D4" s="102" t="s">
        <v>88</v>
      </c>
      <c r="E4" s="103"/>
      <c r="F4" s="103"/>
      <c r="G4" s="103"/>
      <c r="H4" s="103"/>
      <c r="I4" s="103"/>
      <c r="J4" s="103"/>
      <c r="K4" s="103"/>
      <c r="L4" s="103"/>
      <c r="M4" s="103"/>
      <c r="N4" s="103"/>
      <c r="O4" s="103"/>
      <c r="P4" s="103"/>
      <c r="Q4" s="104"/>
      <c r="R4" s="91" t="s">
        <v>2</v>
      </c>
      <c r="S4" s="92"/>
      <c r="T4" s="91" t="s">
        <v>3</v>
      </c>
      <c r="U4" s="92"/>
      <c r="V4" s="91" t="s">
        <v>4</v>
      </c>
      <c r="W4" s="92"/>
      <c r="X4" s="85" t="s">
        <v>5</v>
      </c>
      <c r="Y4" s="95" t="s">
        <v>6</v>
      </c>
    </row>
    <row r="5" spans="1:25" s="12" customFormat="1" ht="24.95" customHeight="1" x14ac:dyDescent="0.2">
      <c r="A5" s="11"/>
      <c r="B5" s="88"/>
      <c r="C5" s="90"/>
      <c r="D5" s="97" t="s">
        <v>7</v>
      </c>
      <c r="E5" s="98"/>
      <c r="F5" s="99" t="s">
        <v>8</v>
      </c>
      <c r="G5" s="98"/>
      <c r="H5" s="100" t="s">
        <v>9</v>
      </c>
      <c r="I5" s="98"/>
      <c r="J5" s="100" t="s">
        <v>10</v>
      </c>
      <c r="K5" s="98"/>
      <c r="L5" s="100" t="s">
        <v>11</v>
      </c>
      <c r="M5" s="98"/>
      <c r="N5" s="100" t="s">
        <v>12</v>
      </c>
      <c r="O5" s="98"/>
      <c r="P5" s="100" t="s">
        <v>13</v>
      </c>
      <c r="Q5" s="101"/>
      <c r="R5" s="93"/>
      <c r="S5" s="94"/>
      <c r="T5" s="93"/>
      <c r="U5" s="94"/>
      <c r="V5" s="93"/>
      <c r="W5" s="94"/>
      <c r="X5" s="86"/>
      <c r="Y5" s="96"/>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2704800</v>
      </c>
      <c r="D7" s="68">
        <v>32927</v>
      </c>
      <c r="E7" s="69">
        <v>1.2564</v>
      </c>
      <c r="F7" s="70">
        <v>24648</v>
      </c>
      <c r="G7" s="69">
        <v>0.9405</v>
      </c>
      <c r="H7" s="70">
        <v>599612</v>
      </c>
      <c r="I7" s="69">
        <v>22.878799999999998</v>
      </c>
      <c r="J7" s="70">
        <v>856249</v>
      </c>
      <c r="K7" s="69">
        <v>32.671100000000003</v>
      </c>
      <c r="L7" s="70">
        <v>1012676</v>
      </c>
      <c r="M7" s="69">
        <v>38.639800000000001</v>
      </c>
      <c r="N7" s="71">
        <v>5557</v>
      </c>
      <c r="O7" s="69">
        <v>0.21199999999999999</v>
      </c>
      <c r="P7" s="72">
        <v>89145</v>
      </c>
      <c r="Q7" s="73">
        <v>3.4014000000000002</v>
      </c>
      <c r="R7" s="74">
        <v>527329</v>
      </c>
      <c r="S7" s="79">
        <v>19.495999999999999</v>
      </c>
      <c r="T7" s="74">
        <v>83986</v>
      </c>
      <c r="U7" s="73">
        <v>3.10507</v>
      </c>
      <c r="V7" s="74">
        <v>174210</v>
      </c>
      <c r="W7" s="73">
        <v>6.4408000000000003</v>
      </c>
      <c r="X7" s="80">
        <v>96360</v>
      </c>
      <c r="Y7" s="81">
        <v>99.978999999999999</v>
      </c>
    </row>
    <row r="8" spans="1:25" s="24" customFormat="1" ht="15" customHeight="1" x14ac:dyDescent="0.2">
      <c r="A8" s="22" t="s">
        <v>19</v>
      </c>
      <c r="B8" s="64" t="s">
        <v>20</v>
      </c>
      <c r="C8" s="39">
        <v>59433</v>
      </c>
      <c r="D8" s="40">
        <v>535</v>
      </c>
      <c r="E8" s="42">
        <v>0.90620000000000001</v>
      </c>
      <c r="F8" s="44">
        <v>191</v>
      </c>
      <c r="G8" s="42">
        <v>0.32350000000000001</v>
      </c>
      <c r="H8" s="43">
        <v>2198</v>
      </c>
      <c r="I8" s="42">
        <v>3.7231999999999998</v>
      </c>
      <c r="J8" s="44">
        <v>30171</v>
      </c>
      <c r="K8" s="42">
        <v>51.106999999999999</v>
      </c>
      <c r="L8" s="44">
        <v>25223</v>
      </c>
      <c r="M8" s="42">
        <v>42.725499999999997</v>
      </c>
      <c r="N8" s="44">
        <v>40</v>
      </c>
      <c r="O8" s="42">
        <v>6.7799999999999999E-2</v>
      </c>
      <c r="P8" s="48">
        <v>677</v>
      </c>
      <c r="Q8" s="41">
        <v>1.1468</v>
      </c>
      <c r="R8" s="47">
        <v>8557</v>
      </c>
      <c r="S8" s="46">
        <v>14.3977</v>
      </c>
      <c r="T8" s="40">
        <v>398</v>
      </c>
      <c r="U8" s="41">
        <v>0.66966000000000003</v>
      </c>
      <c r="V8" s="40">
        <v>819</v>
      </c>
      <c r="W8" s="41">
        <v>1.3779999999999999</v>
      </c>
      <c r="X8" s="25">
        <v>1400</v>
      </c>
      <c r="Y8" s="26">
        <v>100</v>
      </c>
    </row>
    <row r="9" spans="1:25" s="24" customFormat="1" ht="15" customHeight="1" x14ac:dyDescent="0.2">
      <c r="A9" s="22" t="s">
        <v>19</v>
      </c>
      <c r="B9" s="65" t="s">
        <v>21</v>
      </c>
      <c r="C9" s="63">
        <v>5700</v>
      </c>
      <c r="D9" s="68">
        <v>1385</v>
      </c>
      <c r="E9" s="69">
        <v>24.776399999999999</v>
      </c>
      <c r="F9" s="70">
        <v>130</v>
      </c>
      <c r="G9" s="69">
        <v>2.3256000000000001</v>
      </c>
      <c r="H9" s="70">
        <v>454</v>
      </c>
      <c r="I9" s="69">
        <v>8.1216000000000008</v>
      </c>
      <c r="J9" s="71">
        <v>432</v>
      </c>
      <c r="K9" s="69">
        <v>7.7281000000000004</v>
      </c>
      <c r="L9" s="71">
        <v>2140</v>
      </c>
      <c r="M9" s="69">
        <v>38.282600000000002</v>
      </c>
      <c r="N9" s="70">
        <v>304</v>
      </c>
      <c r="O9" s="69">
        <v>5.4382999999999999</v>
      </c>
      <c r="P9" s="75">
        <v>745</v>
      </c>
      <c r="Q9" s="73">
        <v>13.327400000000001</v>
      </c>
      <c r="R9" s="76">
        <v>1382</v>
      </c>
      <c r="S9" s="79">
        <v>24.2456</v>
      </c>
      <c r="T9" s="76">
        <v>110</v>
      </c>
      <c r="U9" s="73">
        <v>1.9298200000000001</v>
      </c>
      <c r="V9" s="76">
        <v>701</v>
      </c>
      <c r="W9" s="73">
        <v>12.2982</v>
      </c>
      <c r="X9" s="80">
        <v>503</v>
      </c>
      <c r="Y9" s="81">
        <v>100</v>
      </c>
    </row>
    <row r="10" spans="1:25" s="24" customFormat="1" ht="15" customHeight="1" x14ac:dyDescent="0.2">
      <c r="A10" s="22" t="s">
        <v>19</v>
      </c>
      <c r="B10" s="64" t="s">
        <v>22</v>
      </c>
      <c r="C10" s="39">
        <v>55144</v>
      </c>
      <c r="D10" s="47">
        <v>3711</v>
      </c>
      <c r="E10" s="42">
        <v>6.7967000000000004</v>
      </c>
      <c r="F10" s="44">
        <v>548</v>
      </c>
      <c r="G10" s="42">
        <v>1.0037</v>
      </c>
      <c r="H10" s="43">
        <v>25792</v>
      </c>
      <c r="I10" s="42">
        <v>47.238100000000003</v>
      </c>
      <c r="J10" s="44">
        <v>5941</v>
      </c>
      <c r="K10" s="42">
        <v>10.881</v>
      </c>
      <c r="L10" s="43">
        <v>16940</v>
      </c>
      <c r="M10" s="42">
        <v>31.025600000000001</v>
      </c>
      <c r="N10" s="43">
        <v>153</v>
      </c>
      <c r="O10" s="42">
        <v>0.2802</v>
      </c>
      <c r="P10" s="45">
        <v>1515</v>
      </c>
      <c r="Q10" s="41">
        <v>2.7747000000000002</v>
      </c>
      <c r="R10" s="47">
        <v>8559</v>
      </c>
      <c r="S10" s="46">
        <v>15.5212</v>
      </c>
      <c r="T10" s="47">
        <v>544</v>
      </c>
      <c r="U10" s="41">
        <v>0.98651</v>
      </c>
      <c r="V10" s="47">
        <v>2795</v>
      </c>
      <c r="W10" s="41">
        <v>5.0685000000000002</v>
      </c>
      <c r="X10" s="25">
        <v>1977</v>
      </c>
      <c r="Y10" s="26">
        <v>100</v>
      </c>
    </row>
    <row r="11" spans="1:25" s="24" customFormat="1" ht="15" customHeight="1" x14ac:dyDescent="0.2">
      <c r="A11" s="22" t="s">
        <v>19</v>
      </c>
      <c r="B11" s="65" t="s">
        <v>23</v>
      </c>
      <c r="C11" s="63">
        <v>51928</v>
      </c>
      <c r="D11" s="68">
        <v>253</v>
      </c>
      <c r="E11" s="69">
        <v>0.50160000000000005</v>
      </c>
      <c r="F11" s="71">
        <v>214</v>
      </c>
      <c r="G11" s="69">
        <v>0.42420000000000002</v>
      </c>
      <c r="H11" s="70">
        <v>4487</v>
      </c>
      <c r="I11" s="69">
        <v>8.8952000000000009</v>
      </c>
      <c r="J11" s="70">
        <v>19997</v>
      </c>
      <c r="K11" s="69">
        <v>39.642800000000001</v>
      </c>
      <c r="L11" s="70">
        <v>24062</v>
      </c>
      <c r="M11" s="69">
        <v>47.7014</v>
      </c>
      <c r="N11" s="70">
        <v>241</v>
      </c>
      <c r="O11" s="69">
        <v>0.4778</v>
      </c>
      <c r="P11" s="75">
        <v>1189</v>
      </c>
      <c r="Q11" s="73">
        <v>2.3571</v>
      </c>
      <c r="R11" s="68">
        <v>7386</v>
      </c>
      <c r="S11" s="79">
        <v>14.2235</v>
      </c>
      <c r="T11" s="76">
        <v>1485</v>
      </c>
      <c r="U11" s="73">
        <v>2.8597299999999999</v>
      </c>
      <c r="V11" s="76">
        <v>3222</v>
      </c>
      <c r="W11" s="73">
        <v>6.2046999999999999</v>
      </c>
      <c r="X11" s="80">
        <v>1092</v>
      </c>
      <c r="Y11" s="81">
        <v>100</v>
      </c>
    </row>
    <row r="12" spans="1:25" s="24" customFormat="1" ht="15" customHeight="1" x14ac:dyDescent="0.2">
      <c r="A12" s="22" t="s">
        <v>19</v>
      </c>
      <c r="B12" s="64" t="s">
        <v>24</v>
      </c>
      <c r="C12" s="39">
        <v>83469</v>
      </c>
      <c r="D12" s="40">
        <v>866</v>
      </c>
      <c r="E12" s="42">
        <v>1.0563</v>
      </c>
      <c r="F12" s="43">
        <v>2607</v>
      </c>
      <c r="G12" s="42">
        <v>3.1798999999999999</v>
      </c>
      <c r="H12" s="44">
        <v>42823</v>
      </c>
      <c r="I12" s="42">
        <v>52.233400000000003</v>
      </c>
      <c r="J12" s="44">
        <v>13219</v>
      </c>
      <c r="K12" s="42">
        <v>16.123899999999999</v>
      </c>
      <c r="L12" s="44">
        <v>18758</v>
      </c>
      <c r="M12" s="42">
        <v>22.880099999999999</v>
      </c>
      <c r="N12" s="43">
        <v>633</v>
      </c>
      <c r="O12" s="42">
        <v>0.77210000000000001</v>
      </c>
      <c r="P12" s="48">
        <v>3078</v>
      </c>
      <c r="Q12" s="41">
        <v>3.7544</v>
      </c>
      <c r="R12" s="40">
        <v>16456</v>
      </c>
      <c r="S12" s="46">
        <v>19.7151</v>
      </c>
      <c r="T12" s="47">
        <v>1485</v>
      </c>
      <c r="U12" s="41">
        <v>1.7790999999999999</v>
      </c>
      <c r="V12" s="47">
        <v>15233</v>
      </c>
      <c r="W12" s="41">
        <v>18.2499</v>
      </c>
      <c r="X12" s="25">
        <v>10138</v>
      </c>
      <c r="Y12" s="26">
        <v>100</v>
      </c>
    </row>
    <row r="13" spans="1:25" s="24" customFormat="1" ht="15" customHeight="1" x14ac:dyDescent="0.2">
      <c r="A13" s="22" t="s">
        <v>19</v>
      </c>
      <c r="B13" s="65" t="s">
        <v>25</v>
      </c>
      <c r="C13" s="63">
        <v>29700</v>
      </c>
      <c r="D13" s="68">
        <v>297</v>
      </c>
      <c r="E13" s="69">
        <v>1.0058</v>
      </c>
      <c r="F13" s="71">
        <v>265</v>
      </c>
      <c r="G13" s="69">
        <v>0.89739999999999998</v>
      </c>
      <c r="H13" s="70">
        <v>12901</v>
      </c>
      <c r="I13" s="69">
        <v>43.689300000000003</v>
      </c>
      <c r="J13" s="71">
        <v>3222</v>
      </c>
      <c r="K13" s="69">
        <v>10.911300000000001</v>
      </c>
      <c r="L13" s="70">
        <v>11534</v>
      </c>
      <c r="M13" s="69">
        <v>39.059899999999999</v>
      </c>
      <c r="N13" s="70">
        <v>53</v>
      </c>
      <c r="O13" s="69">
        <v>0.17949999999999999</v>
      </c>
      <c r="P13" s="72">
        <v>1257</v>
      </c>
      <c r="Q13" s="73">
        <v>4.2568000000000001</v>
      </c>
      <c r="R13" s="76">
        <v>4501</v>
      </c>
      <c r="S13" s="79">
        <v>15.1549</v>
      </c>
      <c r="T13" s="68">
        <v>171</v>
      </c>
      <c r="U13" s="73">
        <v>0.57576000000000005</v>
      </c>
      <c r="V13" s="68">
        <v>5207</v>
      </c>
      <c r="W13" s="73">
        <v>17.532</v>
      </c>
      <c r="X13" s="80">
        <v>1868</v>
      </c>
      <c r="Y13" s="81">
        <v>100</v>
      </c>
    </row>
    <row r="14" spans="1:25" s="24" customFormat="1" ht="15" customHeight="1" x14ac:dyDescent="0.2">
      <c r="A14" s="22" t="s">
        <v>19</v>
      </c>
      <c r="B14" s="64" t="s">
        <v>26</v>
      </c>
      <c r="C14" s="49">
        <v>29331</v>
      </c>
      <c r="D14" s="40">
        <v>76</v>
      </c>
      <c r="E14" s="42">
        <v>0.26960000000000001</v>
      </c>
      <c r="F14" s="44">
        <v>325</v>
      </c>
      <c r="G14" s="42">
        <v>1.1529</v>
      </c>
      <c r="H14" s="43">
        <v>9554</v>
      </c>
      <c r="I14" s="42">
        <v>33.891500000000001</v>
      </c>
      <c r="J14" s="43">
        <v>7863</v>
      </c>
      <c r="K14" s="42">
        <v>27.892900000000001</v>
      </c>
      <c r="L14" s="43">
        <v>9609</v>
      </c>
      <c r="M14" s="42">
        <v>34.086599999999997</v>
      </c>
      <c r="N14" s="44">
        <v>11</v>
      </c>
      <c r="O14" s="42">
        <v>3.9E-2</v>
      </c>
      <c r="P14" s="45">
        <v>752</v>
      </c>
      <c r="Q14" s="41">
        <v>2.6676000000000002</v>
      </c>
      <c r="R14" s="40">
        <v>7059</v>
      </c>
      <c r="S14" s="46">
        <v>24.066700000000001</v>
      </c>
      <c r="T14" s="47">
        <v>1141</v>
      </c>
      <c r="U14" s="41">
        <v>3.8900800000000002</v>
      </c>
      <c r="V14" s="47">
        <v>2269</v>
      </c>
      <c r="W14" s="41">
        <v>7.7358000000000002</v>
      </c>
      <c r="X14" s="25">
        <v>1238</v>
      </c>
      <c r="Y14" s="26">
        <v>100</v>
      </c>
    </row>
    <row r="15" spans="1:25" s="24" customFormat="1" ht="15" customHeight="1" x14ac:dyDescent="0.2">
      <c r="A15" s="22" t="s">
        <v>19</v>
      </c>
      <c r="B15" s="65" t="s">
        <v>27</v>
      </c>
      <c r="C15" s="66">
        <v>10014</v>
      </c>
      <c r="D15" s="68">
        <v>40</v>
      </c>
      <c r="E15" s="69">
        <v>0.41289999999999999</v>
      </c>
      <c r="F15" s="70">
        <v>57</v>
      </c>
      <c r="G15" s="69">
        <v>0.58840000000000003</v>
      </c>
      <c r="H15" s="70">
        <v>1223</v>
      </c>
      <c r="I15" s="69">
        <v>12.6252</v>
      </c>
      <c r="J15" s="71">
        <v>5155</v>
      </c>
      <c r="K15" s="69">
        <v>53.215600000000002</v>
      </c>
      <c r="L15" s="70">
        <v>2879</v>
      </c>
      <c r="M15" s="69">
        <v>29.720199999999998</v>
      </c>
      <c r="N15" s="71">
        <v>3</v>
      </c>
      <c r="O15" s="69">
        <v>3.1E-2</v>
      </c>
      <c r="P15" s="72">
        <v>330</v>
      </c>
      <c r="Q15" s="73">
        <v>3.4066000000000001</v>
      </c>
      <c r="R15" s="68">
        <v>2656</v>
      </c>
      <c r="S15" s="79">
        <v>26.5229</v>
      </c>
      <c r="T15" s="76">
        <v>327</v>
      </c>
      <c r="U15" s="73">
        <v>3.2654299999999998</v>
      </c>
      <c r="V15" s="76">
        <v>385</v>
      </c>
      <c r="W15" s="73">
        <v>3.8445999999999998</v>
      </c>
      <c r="X15" s="80">
        <v>235</v>
      </c>
      <c r="Y15" s="81">
        <v>100</v>
      </c>
    </row>
    <row r="16" spans="1:25" s="24" customFormat="1" ht="15" customHeight="1" x14ac:dyDescent="0.2">
      <c r="A16" s="22" t="s">
        <v>19</v>
      </c>
      <c r="B16" s="64" t="s">
        <v>28</v>
      </c>
      <c r="C16" s="49">
        <v>1672</v>
      </c>
      <c r="D16" s="47">
        <v>0</v>
      </c>
      <c r="E16" s="42">
        <v>0</v>
      </c>
      <c r="F16" s="43">
        <v>6</v>
      </c>
      <c r="G16" s="42">
        <v>0.36359999999999998</v>
      </c>
      <c r="H16" s="44">
        <v>91</v>
      </c>
      <c r="I16" s="42">
        <v>5.5152000000000001</v>
      </c>
      <c r="J16" s="43">
        <v>1517</v>
      </c>
      <c r="K16" s="42">
        <v>91.939400000000006</v>
      </c>
      <c r="L16" s="44">
        <v>29</v>
      </c>
      <c r="M16" s="42">
        <v>1.7576000000000001</v>
      </c>
      <c r="N16" s="43">
        <v>0</v>
      </c>
      <c r="O16" s="42">
        <v>0</v>
      </c>
      <c r="P16" s="45">
        <v>7</v>
      </c>
      <c r="Q16" s="41">
        <v>0.42420000000000002</v>
      </c>
      <c r="R16" s="40">
        <v>411</v>
      </c>
      <c r="S16" s="46">
        <v>24.581299999999999</v>
      </c>
      <c r="T16" s="40">
        <v>22</v>
      </c>
      <c r="U16" s="41">
        <v>1.31579</v>
      </c>
      <c r="V16" s="40">
        <v>29</v>
      </c>
      <c r="W16" s="41">
        <v>1.7343999999999999</v>
      </c>
      <c r="X16" s="25">
        <v>221</v>
      </c>
      <c r="Y16" s="26">
        <v>100</v>
      </c>
    </row>
    <row r="17" spans="1:25" s="24" customFormat="1" ht="15" customHeight="1" x14ac:dyDescent="0.2">
      <c r="A17" s="22" t="s">
        <v>19</v>
      </c>
      <c r="B17" s="65" t="s">
        <v>29</v>
      </c>
      <c r="C17" s="63">
        <v>198652</v>
      </c>
      <c r="D17" s="68">
        <v>635</v>
      </c>
      <c r="E17" s="69">
        <v>0.33650000000000002</v>
      </c>
      <c r="F17" s="71">
        <v>1272</v>
      </c>
      <c r="G17" s="69">
        <v>0.67410000000000003</v>
      </c>
      <c r="H17" s="70">
        <v>47721</v>
      </c>
      <c r="I17" s="69">
        <v>25.2912</v>
      </c>
      <c r="J17" s="71">
        <v>71427</v>
      </c>
      <c r="K17" s="69">
        <v>37.854999999999997</v>
      </c>
      <c r="L17" s="71">
        <v>60610</v>
      </c>
      <c r="M17" s="69">
        <v>32.122199999999999</v>
      </c>
      <c r="N17" s="71">
        <v>182</v>
      </c>
      <c r="O17" s="69">
        <v>9.6500000000000002E-2</v>
      </c>
      <c r="P17" s="75">
        <v>6839</v>
      </c>
      <c r="Q17" s="73">
        <v>3.6244999999999998</v>
      </c>
      <c r="R17" s="68">
        <v>36058</v>
      </c>
      <c r="S17" s="79">
        <v>18.151299999999999</v>
      </c>
      <c r="T17" s="68">
        <v>9966</v>
      </c>
      <c r="U17" s="73">
        <v>5.0168100000000004</v>
      </c>
      <c r="V17" s="68">
        <v>10121</v>
      </c>
      <c r="W17" s="73">
        <v>5.0948000000000002</v>
      </c>
      <c r="X17" s="80">
        <v>3952</v>
      </c>
      <c r="Y17" s="81">
        <v>100</v>
      </c>
    </row>
    <row r="18" spans="1:25" s="24" customFormat="1" ht="15" customHeight="1" x14ac:dyDescent="0.2">
      <c r="A18" s="22" t="s">
        <v>19</v>
      </c>
      <c r="B18" s="64" t="s">
        <v>30</v>
      </c>
      <c r="C18" s="39">
        <v>171901</v>
      </c>
      <c r="D18" s="47">
        <v>261</v>
      </c>
      <c r="E18" s="42">
        <v>0.15409999999999999</v>
      </c>
      <c r="F18" s="44">
        <v>1377</v>
      </c>
      <c r="G18" s="42">
        <v>0.81320000000000003</v>
      </c>
      <c r="H18" s="44">
        <v>19179</v>
      </c>
      <c r="I18" s="42">
        <v>11.3264</v>
      </c>
      <c r="J18" s="44">
        <v>91945</v>
      </c>
      <c r="K18" s="42">
        <v>54.299300000000002</v>
      </c>
      <c r="L18" s="44">
        <v>50536</v>
      </c>
      <c r="M18" s="42">
        <v>29.8447</v>
      </c>
      <c r="N18" s="44">
        <v>159</v>
      </c>
      <c r="O18" s="42">
        <v>9.3899999999999997E-2</v>
      </c>
      <c r="P18" s="45">
        <v>5873</v>
      </c>
      <c r="Q18" s="41">
        <v>3.4683999999999999</v>
      </c>
      <c r="R18" s="40">
        <v>29090</v>
      </c>
      <c r="S18" s="46">
        <v>16.922499999999999</v>
      </c>
      <c r="T18" s="47">
        <v>2571</v>
      </c>
      <c r="U18" s="41">
        <v>1.49563</v>
      </c>
      <c r="V18" s="47">
        <v>5501</v>
      </c>
      <c r="W18" s="41">
        <v>3.2000999999999999</v>
      </c>
      <c r="X18" s="25">
        <v>2407</v>
      </c>
      <c r="Y18" s="26">
        <v>100</v>
      </c>
    </row>
    <row r="19" spans="1:25" s="24" customFormat="1" ht="15" customHeight="1" x14ac:dyDescent="0.2">
      <c r="A19" s="22" t="s">
        <v>19</v>
      </c>
      <c r="B19" s="65" t="s">
        <v>31</v>
      </c>
      <c r="C19" s="63">
        <v>2108</v>
      </c>
      <c r="D19" s="68">
        <v>16</v>
      </c>
      <c r="E19" s="69">
        <v>0.7913</v>
      </c>
      <c r="F19" s="70">
        <v>264</v>
      </c>
      <c r="G19" s="69">
        <v>13.0564</v>
      </c>
      <c r="H19" s="70">
        <v>219</v>
      </c>
      <c r="I19" s="69">
        <v>10.8309</v>
      </c>
      <c r="J19" s="70">
        <v>53</v>
      </c>
      <c r="K19" s="69">
        <v>2.6212</v>
      </c>
      <c r="L19" s="70">
        <v>244</v>
      </c>
      <c r="M19" s="69">
        <v>12.067299999999999</v>
      </c>
      <c r="N19" s="70">
        <v>1061</v>
      </c>
      <c r="O19" s="69">
        <v>52.472799999999999</v>
      </c>
      <c r="P19" s="72">
        <v>165</v>
      </c>
      <c r="Q19" s="73">
        <v>8.1601999999999997</v>
      </c>
      <c r="R19" s="68">
        <v>449</v>
      </c>
      <c r="S19" s="79">
        <v>21.299800000000001</v>
      </c>
      <c r="T19" s="68">
        <v>86</v>
      </c>
      <c r="U19" s="73">
        <v>4.0796999999999999</v>
      </c>
      <c r="V19" s="68">
        <v>355</v>
      </c>
      <c r="W19" s="73">
        <v>16.840599999999998</v>
      </c>
      <c r="X19" s="80">
        <v>290</v>
      </c>
      <c r="Y19" s="81">
        <v>100</v>
      </c>
    </row>
    <row r="20" spans="1:25" s="24" customFormat="1" ht="15" customHeight="1" x14ac:dyDescent="0.2">
      <c r="A20" s="22" t="s">
        <v>19</v>
      </c>
      <c r="B20" s="64" t="s">
        <v>32</v>
      </c>
      <c r="C20" s="49">
        <v>7763</v>
      </c>
      <c r="D20" s="47">
        <v>164</v>
      </c>
      <c r="E20" s="42">
        <v>2.1646999999999998</v>
      </c>
      <c r="F20" s="43">
        <v>44</v>
      </c>
      <c r="G20" s="42">
        <v>0.58079999999999998</v>
      </c>
      <c r="H20" s="44">
        <v>1667</v>
      </c>
      <c r="I20" s="42">
        <v>22.003699999999998</v>
      </c>
      <c r="J20" s="43">
        <v>169</v>
      </c>
      <c r="K20" s="42">
        <v>2.2307000000000001</v>
      </c>
      <c r="L20" s="43">
        <v>5240</v>
      </c>
      <c r="M20" s="42">
        <v>69.165800000000004</v>
      </c>
      <c r="N20" s="43">
        <v>33</v>
      </c>
      <c r="O20" s="42">
        <v>0.43559999999999999</v>
      </c>
      <c r="P20" s="45">
        <v>259</v>
      </c>
      <c r="Q20" s="41">
        <v>3.4186999999999999</v>
      </c>
      <c r="R20" s="40">
        <v>1453</v>
      </c>
      <c r="S20" s="46">
        <v>18.716999999999999</v>
      </c>
      <c r="T20" s="47">
        <v>187</v>
      </c>
      <c r="U20" s="41">
        <v>2.4088599999999998</v>
      </c>
      <c r="V20" s="47">
        <v>430</v>
      </c>
      <c r="W20" s="41">
        <v>5.5391000000000004</v>
      </c>
      <c r="X20" s="25">
        <v>720</v>
      </c>
      <c r="Y20" s="26">
        <v>100</v>
      </c>
    </row>
    <row r="21" spans="1:25" s="24" customFormat="1" ht="15" customHeight="1" x14ac:dyDescent="0.2">
      <c r="A21" s="22" t="s">
        <v>19</v>
      </c>
      <c r="B21" s="65" t="s">
        <v>33</v>
      </c>
      <c r="C21" s="63">
        <v>104822</v>
      </c>
      <c r="D21" s="76">
        <v>282</v>
      </c>
      <c r="E21" s="69">
        <v>0.27450000000000002</v>
      </c>
      <c r="F21" s="70">
        <v>987</v>
      </c>
      <c r="G21" s="69">
        <v>0.9607</v>
      </c>
      <c r="H21" s="71">
        <v>25547</v>
      </c>
      <c r="I21" s="69">
        <v>24.8657</v>
      </c>
      <c r="J21" s="70">
        <v>38840</v>
      </c>
      <c r="K21" s="69">
        <v>37.804200000000002</v>
      </c>
      <c r="L21" s="70">
        <v>33034</v>
      </c>
      <c r="M21" s="69">
        <v>32.152999999999999</v>
      </c>
      <c r="N21" s="70">
        <v>58</v>
      </c>
      <c r="O21" s="69">
        <v>5.6500000000000002E-2</v>
      </c>
      <c r="P21" s="75">
        <v>3992</v>
      </c>
      <c r="Q21" s="73">
        <v>3.8855</v>
      </c>
      <c r="R21" s="76">
        <v>22374</v>
      </c>
      <c r="S21" s="79">
        <v>21.344799999999999</v>
      </c>
      <c r="T21" s="68">
        <v>2082</v>
      </c>
      <c r="U21" s="73">
        <v>1.9862200000000001</v>
      </c>
      <c r="V21" s="68">
        <v>6310</v>
      </c>
      <c r="W21" s="73">
        <v>6.0197000000000003</v>
      </c>
      <c r="X21" s="80">
        <v>4081</v>
      </c>
      <c r="Y21" s="81">
        <v>99.73</v>
      </c>
    </row>
    <row r="22" spans="1:25" s="24" customFormat="1" ht="15" customHeight="1" x14ac:dyDescent="0.2">
      <c r="A22" s="22" t="s">
        <v>19</v>
      </c>
      <c r="B22" s="64" t="s">
        <v>34</v>
      </c>
      <c r="C22" s="39">
        <v>53734</v>
      </c>
      <c r="D22" s="40">
        <v>106</v>
      </c>
      <c r="E22" s="42">
        <v>0.2</v>
      </c>
      <c r="F22" s="43">
        <v>338</v>
      </c>
      <c r="G22" s="42">
        <v>0.63780000000000003</v>
      </c>
      <c r="H22" s="43">
        <v>6083</v>
      </c>
      <c r="I22" s="42">
        <v>11.478199999999999</v>
      </c>
      <c r="J22" s="44">
        <v>12528</v>
      </c>
      <c r="K22" s="42">
        <v>23.639500000000002</v>
      </c>
      <c r="L22" s="44">
        <v>30649</v>
      </c>
      <c r="M22" s="42">
        <v>57.832700000000003</v>
      </c>
      <c r="N22" s="44">
        <v>13</v>
      </c>
      <c r="O22" s="42">
        <v>2.4500000000000001E-2</v>
      </c>
      <c r="P22" s="48">
        <v>3279</v>
      </c>
      <c r="Q22" s="41">
        <v>6.1872999999999996</v>
      </c>
      <c r="R22" s="47">
        <v>11844</v>
      </c>
      <c r="S22" s="46">
        <v>22.041899999999998</v>
      </c>
      <c r="T22" s="47">
        <v>738</v>
      </c>
      <c r="U22" s="41">
        <v>1.3734299999999999</v>
      </c>
      <c r="V22" s="47">
        <v>2784</v>
      </c>
      <c r="W22" s="41">
        <v>5.1810999999999998</v>
      </c>
      <c r="X22" s="25">
        <v>1879</v>
      </c>
      <c r="Y22" s="26">
        <v>100</v>
      </c>
    </row>
    <row r="23" spans="1:25" s="24" customFormat="1" ht="15" customHeight="1" x14ac:dyDescent="0.2">
      <c r="A23" s="22" t="s">
        <v>19</v>
      </c>
      <c r="B23" s="65" t="s">
        <v>35</v>
      </c>
      <c r="C23" s="63">
        <v>16058</v>
      </c>
      <c r="D23" s="68">
        <v>88</v>
      </c>
      <c r="E23" s="69">
        <v>0.56459999999999999</v>
      </c>
      <c r="F23" s="70">
        <v>101</v>
      </c>
      <c r="G23" s="69">
        <v>0.64800000000000002</v>
      </c>
      <c r="H23" s="70">
        <v>1776</v>
      </c>
      <c r="I23" s="69">
        <v>11.3941</v>
      </c>
      <c r="J23" s="70">
        <v>2267</v>
      </c>
      <c r="K23" s="69">
        <v>14.5442</v>
      </c>
      <c r="L23" s="70">
        <v>10507</v>
      </c>
      <c r="M23" s="69">
        <v>67.408699999999996</v>
      </c>
      <c r="N23" s="70">
        <v>47</v>
      </c>
      <c r="O23" s="69">
        <v>0.30149999999999999</v>
      </c>
      <c r="P23" s="75">
        <v>801</v>
      </c>
      <c r="Q23" s="73">
        <v>5.1388999999999996</v>
      </c>
      <c r="R23" s="68">
        <v>3819</v>
      </c>
      <c r="S23" s="79">
        <v>23.782499999999999</v>
      </c>
      <c r="T23" s="76">
        <v>471</v>
      </c>
      <c r="U23" s="73">
        <v>2.9331200000000002</v>
      </c>
      <c r="V23" s="76">
        <v>759</v>
      </c>
      <c r="W23" s="73">
        <v>4.7266000000000004</v>
      </c>
      <c r="X23" s="80">
        <v>1365</v>
      </c>
      <c r="Y23" s="81">
        <v>100</v>
      </c>
    </row>
    <row r="24" spans="1:25" s="24" customFormat="1" ht="15" customHeight="1" x14ac:dyDescent="0.2">
      <c r="A24" s="22" t="s">
        <v>19</v>
      </c>
      <c r="B24" s="64" t="s">
        <v>36</v>
      </c>
      <c r="C24" s="39">
        <v>25658</v>
      </c>
      <c r="D24" s="47">
        <v>327</v>
      </c>
      <c r="E24" s="42">
        <v>1.2888999999999999</v>
      </c>
      <c r="F24" s="44">
        <v>244</v>
      </c>
      <c r="G24" s="42">
        <v>0.96179999999999999</v>
      </c>
      <c r="H24" s="43">
        <v>5794</v>
      </c>
      <c r="I24" s="42">
        <v>22.838000000000001</v>
      </c>
      <c r="J24" s="44">
        <v>4727</v>
      </c>
      <c r="K24" s="42">
        <v>18.632200000000001</v>
      </c>
      <c r="L24" s="44">
        <v>12556</v>
      </c>
      <c r="M24" s="42">
        <v>49.491500000000002</v>
      </c>
      <c r="N24" s="44">
        <v>37</v>
      </c>
      <c r="O24" s="42">
        <v>0.14580000000000001</v>
      </c>
      <c r="P24" s="48">
        <v>1685</v>
      </c>
      <c r="Q24" s="41">
        <v>6.6417000000000002</v>
      </c>
      <c r="R24" s="40">
        <v>5262</v>
      </c>
      <c r="S24" s="46">
        <v>20.508199999999999</v>
      </c>
      <c r="T24" s="47">
        <v>288</v>
      </c>
      <c r="U24" s="41">
        <v>1.12246</v>
      </c>
      <c r="V24" s="47">
        <v>3220</v>
      </c>
      <c r="W24" s="41">
        <v>12.5497</v>
      </c>
      <c r="X24" s="25">
        <v>1356</v>
      </c>
      <c r="Y24" s="26">
        <v>100</v>
      </c>
    </row>
    <row r="25" spans="1:25" s="24" customFormat="1" ht="15" customHeight="1" x14ac:dyDescent="0.2">
      <c r="A25" s="22" t="s">
        <v>19</v>
      </c>
      <c r="B25" s="65" t="s">
        <v>37</v>
      </c>
      <c r="C25" s="66">
        <v>63217</v>
      </c>
      <c r="D25" s="68">
        <v>79</v>
      </c>
      <c r="E25" s="69">
        <v>0.126</v>
      </c>
      <c r="F25" s="70">
        <v>230</v>
      </c>
      <c r="G25" s="69">
        <v>0.36670000000000003</v>
      </c>
      <c r="H25" s="70">
        <v>3031</v>
      </c>
      <c r="I25" s="69">
        <v>4.8330000000000002</v>
      </c>
      <c r="J25" s="70">
        <v>13918</v>
      </c>
      <c r="K25" s="69">
        <v>22.192499999999999</v>
      </c>
      <c r="L25" s="71">
        <v>42863</v>
      </c>
      <c r="M25" s="69">
        <v>68.345699999999994</v>
      </c>
      <c r="N25" s="70">
        <v>45</v>
      </c>
      <c r="O25" s="69">
        <v>7.1800000000000003E-2</v>
      </c>
      <c r="P25" s="75">
        <v>2549</v>
      </c>
      <c r="Q25" s="73">
        <v>4.0644</v>
      </c>
      <c r="R25" s="68">
        <v>10721</v>
      </c>
      <c r="S25" s="79">
        <v>16.959</v>
      </c>
      <c r="T25" s="68">
        <v>502</v>
      </c>
      <c r="U25" s="73">
        <v>0.79408999999999996</v>
      </c>
      <c r="V25" s="68">
        <v>925</v>
      </c>
      <c r="W25" s="73">
        <v>1.4632000000000001</v>
      </c>
      <c r="X25" s="80">
        <v>1407</v>
      </c>
      <c r="Y25" s="81">
        <v>100</v>
      </c>
    </row>
    <row r="26" spans="1:25" s="24" customFormat="1" ht="15" customHeight="1" x14ac:dyDescent="0.2">
      <c r="A26" s="22" t="s">
        <v>19</v>
      </c>
      <c r="B26" s="64" t="s">
        <v>38</v>
      </c>
      <c r="C26" s="39">
        <v>73209</v>
      </c>
      <c r="D26" s="40">
        <v>408</v>
      </c>
      <c r="E26" s="42">
        <v>0.61150000000000004</v>
      </c>
      <c r="F26" s="43">
        <v>343</v>
      </c>
      <c r="G26" s="42">
        <v>0.51400000000000001</v>
      </c>
      <c r="H26" s="43">
        <v>2935</v>
      </c>
      <c r="I26" s="42">
        <v>4.3986000000000001</v>
      </c>
      <c r="J26" s="44">
        <v>42904</v>
      </c>
      <c r="K26" s="42">
        <v>64.2988</v>
      </c>
      <c r="L26" s="44">
        <v>19010</v>
      </c>
      <c r="M26" s="42">
        <v>28.489599999999999</v>
      </c>
      <c r="N26" s="43">
        <v>23</v>
      </c>
      <c r="O26" s="42">
        <v>3.4500000000000003E-2</v>
      </c>
      <c r="P26" s="48">
        <v>1103</v>
      </c>
      <c r="Q26" s="41">
        <v>1.653</v>
      </c>
      <c r="R26" s="40">
        <v>12007</v>
      </c>
      <c r="S26" s="46">
        <v>16.401</v>
      </c>
      <c r="T26" s="40">
        <v>6483</v>
      </c>
      <c r="U26" s="41">
        <v>8.8554700000000004</v>
      </c>
      <c r="V26" s="40">
        <v>1450</v>
      </c>
      <c r="W26" s="41">
        <v>1.9805999999999999</v>
      </c>
      <c r="X26" s="25">
        <v>1367</v>
      </c>
      <c r="Y26" s="26">
        <v>99.927000000000007</v>
      </c>
    </row>
    <row r="27" spans="1:25" s="24" customFormat="1" ht="15" customHeight="1" x14ac:dyDescent="0.2">
      <c r="A27" s="22" t="s">
        <v>19</v>
      </c>
      <c r="B27" s="65" t="s">
        <v>39</v>
      </c>
      <c r="C27" s="66">
        <v>5374</v>
      </c>
      <c r="D27" s="76">
        <v>52</v>
      </c>
      <c r="E27" s="69">
        <v>1.0108999999999999</v>
      </c>
      <c r="F27" s="70">
        <v>27</v>
      </c>
      <c r="G27" s="69">
        <v>0.52490000000000003</v>
      </c>
      <c r="H27" s="70">
        <v>109</v>
      </c>
      <c r="I27" s="69">
        <v>2.1190000000000002</v>
      </c>
      <c r="J27" s="70">
        <v>499</v>
      </c>
      <c r="K27" s="69">
        <v>9.7005999999999997</v>
      </c>
      <c r="L27" s="71">
        <v>4335</v>
      </c>
      <c r="M27" s="69">
        <v>84.272900000000007</v>
      </c>
      <c r="N27" s="70">
        <v>2</v>
      </c>
      <c r="O27" s="69">
        <v>3.8899999999999997E-2</v>
      </c>
      <c r="P27" s="75">
        <v>120</v>
      </c>
      <c r="Q27" s="73">
        <v>2.3328000000000002</v>
      </c>
      <c r="R27" s="68">
        <v>1790</v>
      </c>
      <c r="S27" s="79">
        <v>33.308500000000002</v>
      </c>
      <c r="T27" s="76">
        <v>230</v>
      </c>
      <c r="U27" s="73">
        <v>4.2798699999999998</v>
      </c>
      <c r="V27" s="76">
        <v>402</v>
      </c>
      <c r="W27" s="73">
        <v>7.4805000000000001</v>
      </c>
      <c r="X27" s="80">
        <v>589</v>
      </c>
      <c r="Y27" s="81">
        <v>100</v>
      </c>
    </row>
    <row r="28" spans="1:25" s="24" customFormat="1" ht="15" customHeight="1" x14ac:dyDescent="0.2">
      <c r="A28" s="22" t="s">
        <v>19</v>
      </c>
      <c r="B28" s="64" t="s">
        <v>40</v>
      </c>
      <c r="C28" s="49">
        <v>12393</v>
      </c>
      <c r="D28" s="47">
        <v>42</v>
      </c>
      <c r="E28" s="42">
        <v>0.35239999999999999</v>
      </c>
      <c r="F28" s="44">
        <v>98</v>
      </c>
      <c r="G28" s="42">
        <v>0.82220000000000004</v>
      </c>
      <c r="H28" s="44">
        <v>1075</v>
      </c>
      <c r="I28" s="42">
        <v>9.0191999999999997</v>
      </c>
      <c r="J28" s="44">
        <v>5661</v>
      </c>
      <c r="K28" s="42">
        <v>47.495600000000003</v>
      </c>
      <c r="L28" s="43">
        <v>4247</v>
      </c>
      <c r="M28" s="42">
        <v>35.632199999999997</v>
      </c>
      <c r="N28" s="44">
        <v>21</v>
      </c>
      <c r="O28" s="42">
        <v>0.1762</v>
      </c>
      <c r="P28" s="45">
        <v>775</v>
      </c>
      <c r="Q28" s="41">
        <v>6.5022000000000002</v>
      </c>
      <c r="R28" s="47">
        <v>2622</v>
      </c>
      <c r="S28" s="46">
        <v>21.1571</v>
      </c>
      <c r="T28" s="40">
        <v>474</v>
      </c>
      <c r="U28" s="41">
        <v>3.8247399999999998</v>
      </c>
      <c r="V28" s="40">
        <v>344</v>
      </c>
      <c r="W28" s="41">
        <v>2.7757999999999998</v>
      </c>
      <c r="X28" s="25">
        <v>1434</v>
      </c>
      <c r="Y28" s="26">
        <v>100</v>
      </c>
    </row>
    <row r="29" spans="1:25" s="24" customFormat="1" ht="15" customHeight="1" x14ac:dyDescent="0.2">
      <c r="A29" s="22" t="s">
        <v>19</v>
      </c>
      <c r="B29" s="65" t="s">
        <v>41</v>
      </c>
      <c r="C29" s="63">
        <v>23041</v>
      </c>
      <c r="D29" s="68">
        <v>66</v>
      </c>
      <c r="E29" s="69">
        <v>0.29909999999999998</v>
      </c>
      <c r="F29" s="70">
        <v>567</v>
      </c>
      <c r="G29" s="69">
        <v>2.5693000000000001</v>
      </c>
      <c r="H29" s="71">
        <v>6216</v>
      </c>
      <c r="I29" s="69">
        <v>28.1675</v>
      </c>
      <c r="J29" s="70">
        <v>3818</v>
      </c>
      <c r="K29" s="69">
        <v>17.301100000000002</v>
      </c>
      <c r="L29" s="71">
        <v>10418</v>
      </c>
      <c r="M29" s="69">
        <v>47.208599999999997</v>
      </c>
      <c r="N29" s="70">
        <v>15</v>
      </c>
      <c r="O29" s="69">
        <v>6.8000000000000005E-2</v>
      </c>
      <c r="P29" s="75">
        <v>968</v>
      </c>
      <c r="Q29" s="73">
        <v>4.3864000000000001</v>
      </c>
      <c r="R29" s="68">
        <v>6772</v>
      </c>
      <c r="S29" s="79">
        <v>29.391100000000002</v>
      </c>
      <c r="T29" s="68">
        <v>973</v>
      </c>
      <c r="U29" s="73">
        <v>4.2229099999999997</v>
      </c>
      <c r="V29" s="68">
        <v>2094</v>
      </c>
      <c r="W29" s="73">
        <v>9.0881000000000007</v>
      </c>
      <c r="X29" s="80">
        <v>1873</v>
      </c>
      <c r="Y29" s="81">
        <v>100</v>
      </c>
    </row>
    <row r="30" spans="1:25" s="24" customFormat="1" ht="15" customHeight="1" x14ac:dyDescent="0.2">
      <c r="A30" s="22" t="s">
        <v>19</v>
      </c>
      <c r="B30" s="64" t="s">
        <v>42</v>
      </c>
      <c r="C30" s="39">
        <v>51009</v>
      </c>
      <c r="D30" s="47">
        <v>462</v>
      </c>
      <c r="E30" s="42">
        <v>0.91490000000000005</v>
      </c>
      <c r="F30" s="43">
        <v>346</v>
      </c>
      <c r="G30" s="42">
        <v>0.68510000000000004</v>
      </c>
      <c r="H30" s="44">
        <v>3237</v>
      </c>
      <c r="I30" s="42">
        <v>6.4099000000000004</v>
      </c>
      <c r="J30" s="44">
        <v>15748</v>
      </c>
      <c r="K30" s="42">
        <v>31.184200000000001</v>
      </c>
      <c r="L30" s="44">
        <v>28808</v>
      </c>
      <c r="M30" s="42">
        <v>57.045499999999997</v>
      </c>
      <c r="N30" s="44">
        <v>33</v>
      </c>
      <c r="O30" s="42">
        <v>6.5299999999999997E-2</v>
      </c>
      <c r="P30" s="45">
        <v>1866</v>
      </c>
      <c r="Q30" s="41">
        <v>3.6949999999999998</v>
      </c>
      <c r="R30" s="47">
        <v>10084</v>
      </c>
      <c r="S30" s="46">
        <v>19.769100000000002</v>
      </c>
      <c r="T30" s="40">
        <v>509</v>
      </c>
      <c r="U30" s="41">
        <v>0.99785999999999997</v>
      </c>
      <c r="V30" s="40">
        <v>1714</v>
      </c>
      <c r="W30" s="41">
        <v>3.3601999999999999</v>
      </c>
      <c r="X30" s="25">
        <v>3616</v>
      </c>
      <c r="Y30" s="26">
        <v>100</v>
      </c>
    </row>
    <row r="31" spans="1:25" s="24" customFormat="1" ht="15" customHeight="1" x14ac:dyDescent="0.2">
      <c r="A31" s="22" t="s">
        <v>19</v>
      </c>
      <c r="B31" s="65" t="s">
        <v>43</v>
      </c>
      <c r="C31" s="66">
        <v>26429</v>
      </c>
      <c r="D31" s="68">
        <v>935</v>
      </c>
      <c r="E31" s="69">
        <v>3.5920000000000001</v>
      </c>
      <c r="F31" s="71">
        <v>603</v>
      </c>
      <c r="G31" s="69">
        <v>2.3166000000000002</v>
      </c>
      <c r="H31" s="70">
        <v>2556</v>
      </c>
      <c r="I31" s="69">
        <v>9.8193999999999999</v>
      </c>
      <c r="J31" s="71">
        <v>6644</v>
      </c>
      <c r="K31" s="69">
        <v>25.5244</v>
      </c>
      <c r="L31" s="70">
        <v>13955</v>
      </c>
      <c r="M31" s="69">
        <v>53.611199999999997</v>
      </c>
      <c r="N31" s="70">
        <v>7</v>
      </c>
      <c r="O31" s="69">
        <v>2.69E-2</v>
      </c>
      <c r="P31" s="72">
        <v>1330</v>
      </c>
      <c r="Q31" s="73">
        <v>5.1094999999999997</v>
      </c>
      <c r="R31" s="76">
        <v>7180</v>
      </c>
      <c r="S31" s="79">
        <v>27.167100000000001</v>
      </c>
      <c r="T31" s="68">
        <v>399</v>
      </c>
      <c r="U31" s="73">
        <v>1.5097100000000001</v>
      </c>
      <c r="V31" s="68">
        <v>2049</v>
      </c>
      <c r="W31" s="73">
        <v>7.7527999999999997</v>
      </c>
      <c r="X31" s="80">
        <v>2170</v>
      </c>
      <c r="Y31" s="81">
        <v>99.953999999999994</v>
      </c>
    </row>
    <row r="32" spans="1:25" s="24" customFormat="1" ht="15" customHeight="1" x14ac:dyDescent="0.2">
      <c r="A32" s="22" t="s">
        <v>19</v>
      </c>
      <c r="B32" s="64" t="s">
        <v>44</v>
      </c>
      <c r="C32" s="39">
        <v>55777</v>
      </c>
      <c r="D32" s="40">
        <v>219</v>
      </c>
      <c r="E32" s="42">
        <v>0.39319999999999999</v>
      </c>
      <c r="F32" s="44">
        <v>150</v>
      </c>
      <c r="G32" s="42">
        <v>0.26929999999999998</v>
      </c>
      <c r="H32" s="44">
        <v>1174</v>
      </c>
      <c r="I32" s="42">
        <v>2.1078999999999999</v>
      </c>
      <c r="J32" s="44">
        <v>36343</v>
      </c>
      <c r="K32" s="42">
        <v>65.252399999999994</v>
      </c>
      <c r="L32" s="43">
        <v>17490</v>
      </c>
      <c r="M32" s="42">
        <v>31.4026</v>
      </c>
      <c r="N32" s="43">
        <v>18</v>
      </c>
      <c r="O32" s="42">
        <v>3.2300000000000002E-2</v>
      </c>
      <c r="P32" s="48">
        <v>302</v>
      </c>
      <c r="Q32" s="41">
        <v>0.54220000000000002</v>
      </c>
      <c r="R32" s="40">
        <v>7287</v>
      </c>
      <c r="S32" s="46">
        <v>13.064500000000001</v>
      </c>
      <c r="T32" s="47">
        <v>81</v>
      </c>
      <c r="U32" s="41">
        <v>0.14521999999999999</v>
      </c>
      <c r="V32" s="47">
        <v>494</v>
      </c>
      <c r="W32" s="41">
        <v>0.88570000000000004</v>
      </c>
      <c r="X32" s="25">
        <v>978</v>
      </c>
      <c r="Y32" s="26">
        <v>100</v>
      </c>
    </row>
    <row r="33" spans="1:25" s="24" customFormat="1" ht="15" customHeight="1" x14ac:dyDescent="0.2">
      <c r="A33" s="22" t="s">
        <v>19</v>
      </c>
      <c r="B33" s="65" t="s">
        <v>45</v>
      </c>
      <c r="C33" s="63">
        <v>88610</v>
      </c>
      <c r="D33" s="76">
        <v>366</v>
      </c>
      <c r="E33" s="69">
        <v>0.41820000000000002</v>
      </c>
      <c r="F33" s="70">
        <v>403</v>
      </c>
      <c r="G33" s="69">
        <v>0.46050000000000002</v>
      </c>
      <c r="H33" s="71">
        <v>4726</v>
      </c>
      <c r="I33" s="69">
        <v>5.4005999999999998</v>
      </c>
      <c r="J33" s="70">
        <v>28564</v>
      </c>
      <c r="K33" s="69">
        <v>32.641199999999998</v>
      </c>
      <c r="L33" s="70">
        <v>50453</v>
      </c>
      <c r="M33" s="69">
        <v>57.654600000000002</v>
      </c>
      <c r="N33" s="71">
        <v>173</v>
      </c>
      <c r="O33" s="69">
        <v>0.19769999999999999</v>
      </c>
      <c r="P33" s="75">
        <v>2824</v>
      </c>
      <c r="Q33" s="73">
        <v>3.2271000000000001</v>
      </c>
      <c r="R33" s="76">
        <v>16295</v>
      </c>
      <c r="S33" s="79">
        <v>18.389600000000002</v>
      </c>
      <c r="T33" s="76">
        <v>1101</v>
      </c>
      <c r="U33" s="73">
        <v>1.2425200000000001</v>
      </c>
      <c r="V33" s="76">
        <v>2563</v>
      </c>
      <c r="W33" s="73">
        <v>2.8925000000000001</v>
      </c>
      <c r="X33" s="80">
        <v>2372</v>
      </c>
      <c r="Y33" s="81">
        <v>100</v>
      </c>
    </row>
    <row r="34" spans="1:25" s="24" customFormat="1" ht="15" customHeight="1" x14ac:dyDescent="0.2">
      <c r="A34" s="22" t="s">
        <v>19</v>
      </c>
      <c r="B34" s="64" t="s">
        <v>46</v>
      </c>
      <c r="C34" s="49">
        <v>6370</v>
      </c>
      <c r="D34" s="40">
        <v>1769</v>
      </c>
      <c r="E34" s="42">
        <v>28.132999999999999</v>
      </c>
      <c r="F34" s="44">
        <v>15</v>
      </c>
      <c r="G34" s="42">
        <v>0.23849999999999999</v>
      </c>
      <c r="H34" s="43">
        <v>236</v>
      </c>
      <c r="I34" s="42">
        <v>3.7532000000000001</v>
      </c>
      <c r="J34" s="44">
        <v>91</v>
      </c>
      <c r="K34" s="42">
        <v>1.4472</v>
      </c>
      <c r="L34" s="43">
        <v>3990</v>
      </c>
      <c r="M34" s="42">
        <v>63.4542</v>
      </c>
      <c r="N34" s="43">
        <v>10</v>
      </c>
      <c r="O34" s="42">
        <v>0.159</v>
      </c>
      <c r="P34" s="45">
        <v>177</v>
      </c>
      <c r="Q34" s="41">
        <v>2.8149000000000002</v>
      </c>
      <c r="R34" s="47">
        <v>1236</v>
      </c>
      <c r="S34" s="46">
        <v>19.403500000000001</v>
      </c>
      <c r="T34" s="47">
        <v>82</v>
      </c>
      <c r="U34" s="41">
        <v>1.28728</v>
      </c>
      <c r="V34" s="47">
        <v>224</v>
      </c>
      <c r="W34" s="41">
        <v>3.5165000000000002</v>
      </c>
      <c r="X34" s="25">
        <v>825</v>
      </c>
      <c r="Y34" s="26">
        <v>100</v>
      </c>
    </row>
    <row r="35" spans="1:25" s="24" customFormat="1" ht="15" customHeight="1" x14ac:dyDescent="0.2">
      <c r="A35" s="22" t="s">
        <v>19</v>
      </c>
      <c r="B35" s="65" t="s">
        <v>47</v>
      </c>
      <c r="C35" s="66">
        <v>12162</v>
      </c>
      <c r="D35" s="76">
        <v>376</v>
      </c>
      <c r="E35" s="69">
        <v>3.1221000000000001</v>
      </c>
      <c r="F35" s="70">
        <v>90</v>
      </c>
      <c r="G35" s="69">
        <v>0.74729999999999996</v>
      </c>
      <c r="H35" s="71">
        <v>2596</v>
      </c>
      <c r="I35" s="69">
        <v>21.556100000000001</v>
      </c>
      <c r="J35" s="70">
        <v>1600</v>
      </c>
      <c r="K35" s="69">
        <v>13.2857</v>
      </c>
      <c r="L35" s="71">
        <v>6840</v>
      </c>
      <c r="M35" s="69">
        <v>56.796500000000002</v>
      </c>
      <c r="N35" s="70">
        <v>17</v>
      </c>
      <c r="O35" s="69">
        <v>0.14119999999999999</v>
      </c>
      <c r="P35" s="75">
        <v>524</v>
      </c>
      <c r="Q35" s="73">
        <v>4.3510999999999997</v>
      </c>
      <c r="R35" s="76">
        <v>2997</v>
      </c>
      <c r="S35" s="79">
        <v>24.642299999999999</v>
      </c>
      <c r="T35" s="76">
        <v>119</v>
      </c>
      <c r="U35" s="73">
        <v>0.97846</v>
      </c>
      <c r="V35" s="76">
        <v>440</v>
      </c>
      <c r="W35" s="73">
        <v>3.6177999999999999</v>
      </c>
      <c r="X35" s="80">
        <v>1064</v>
      </c>
      <c r="Y35" s="81">
        <v>100</v>
      </c>
    </row>
    <row r="36" spans="1:25" s="24" customFormat="1" ht="15" customHeight="1" x14ac:dyDescent="0.2">
      <c r="A36" s="22" t="s">
        <v>19</v>
      </c>
      <c r="B36" s="64" t="s">
        <v>48</v>
      </c>
      <c r="C36" s="49">
        <v>20073</v>
      </c>
      <c r="D36" s="47">
        <v>230</v>
      </c>
      <c r="E36" s="42">
        <v>1.1701999999999999</v>
      </c>
      <c r="F36" s="44">
        <v>269</v>
      </c>
      <c r="G36" s="42">
        <v>1.3686</v>
      </c>
      <c r="H36" s="44">
        <v>8394</v>
      </c>
      <c r="I36" s="42">
        <v>42.706699999999998</v>
      </c>
      <c r="J36" s="43">
        <v>4298</v>
      </c>
      <c r="K36" s="42">
        <v>21.8672</v>
      </c>
      <c r="L36" s="43">
        <v>5236</v>
      </c>
      <c r="M36" s="42">
        <v>26.639500000000002</v>
      </c>
      <c r="N36" s="44">
        <v>213</v>
      </c>
      <c r="O36" s="42">
        <v>1.0837000000000001</v>
      </c>
      <c r="P36" s="48">
        <v>1015</v>
      </c>
      <c r="Q36" s="41">
        <v>5.1641000000000004</v>
      </c>
      <c r="R36" s="40">
        <v>3273</v>
      </c>
      <c r="S36" s="46">
        <v>16.305499999999999</v>
      </c>
      <c r="T36" s="47">
        <v>418</v>
      </c>
      <c r="U36" s="41">
        <v>2.0823999999999998</v>
      </c>
      <c r="V36" s="47">
        <v>3173</v>
      </c>
      <c r="W36" s="41">
        <v>15.8073</v>
      </c>
      <c r="X36" s="25">
        <v>658</v>
      </c>
      <c r="Y36" s="26">
        <v>100</v>
      </c>
    </row>
    <row r="37" spans="1:25" s="24" customFormat="1" ht="15" customHeight="1" x14ac:dyDescent="0.2">
      <c r="A37" s="22" t="s">
        <v>19</v>
      </c>
      <c r="B37" s="65" t="s">
        <v>49</v>
      </c>
      <c r="C37" s="63">
        <v>7909</v>
      </c>
      <c r="D37" s="68">
        <v>24</v>
      </c>
      <c r="E37" s="69">
        <v>0.32369999999999999</v>
      </c>
      <c r="F37" s="70">
        <v>67</v>
      </c>
      <c r="G37" s="69">
        <v>0.90359999999999996</v>
      </c>
      <c r="H37" s="70">
        <v>595</v>
      </c>
      <c r="I37" s="69">
        <v>8.0243000000000002</v>
      </c>
      <c r="J37" s="70">
        <v>278</v>
      </c>
      <c r="K37" s="69">
        <v>3.7492000000000001</v>
      </c>
      <c r="L37" s="70">
        <v>6284</v>
      </c>
      <c r="M37" s="69">
        <v>84.747100000000003</v>
      </c>
      <c r="N37" s="71">
        <v>7</v>
      </c>
      <c r="O37" s="69">
        <v>9.4399999999999998E-2</v>
      </c>
      <c r="P37" s="75">
        <v>160</v>
      </c>
      <c r="Q37" s="73">
        <v>2.1577999999999999</v>
      </c>
      <c r="R37" s="68">
        <v>2236</v>
      </c>
      <c r="S37" s="79">
        <v>28.271599999999999</v>
      </c>
      <c r="T37" s="76">
        <v>494</v>
      </c>
      <c r="U37" s="73">
        <v>6.2460500000000003</v>
      </c>
      <c r="V37" s="76">
        <v>189</v>
      </c>
      <c r="W37" s="73">
        <v>2.3896999999999999</v>
      </c>
      <c r="X37" s="80">
        <v>483</v>
      </c>
      <c r="Y37" s="81">
        <v>100</v>
      </c>
    </row>
    <row r="38" spans="1:25" s="24" customFormat="1" ht="15" customHeight="1" x14ac:dyDescent="0.2">
      <c r="A38" s="22" t="s">
        <v>19</v>
      </c>
      <c r="B38" s="64" t="s">
        <v>50</v>
      </c>
      <c r="C38" s="39">
        <v>51578</v>
      </c>
      <c r="D38" s="40">
        <v>53</v>
      </c>
      <c r="E38" s="42">
        <v>0.1043</v>
      </c>
      <c r="F38" s="44">
        <v>1105</v>
      </c>
      <c r="G38" s="42">
        <v>2.1743000000000001</v>
      </c>
      <c r="H38" s="44">
        <v>16960</v>
      </c>
      <c r="I38" s="42">
        <v>33.371400000000001</v>
      </c>
      <c r="J38" s="44">
        <v>17816</v>
      </c>
      <c r="K38" s="42">
        <v>35.055700000000002</v>
      </c>
      <c r="L38" s="44">
        <v>14007</v>
      </c>
      <c r="M38" s="42">
        <v>27.5609</v>
      </c>
      <c r="N38" s="44">
        <v>32</v>
      </c>
      <c r="O38" s="42">
        <v>6.3E-2</v>
      </c>
      <c r="P38" s="45">
        <v>849</v>
      </c>
      <c r="Q38" s="41">
        <v>1.6705000000000001</v>
      </c>
      <c r="R38" s="40">
        <v>13131</v>
      </c>
      <c r="S38" s="46">
        <v>25.458500000000001</v>
      </c>
      <c r="T38" s="47">
        <v>756</v>
      </c>
      <c r="U38" s="41">
        <v>1.46574</v>
      </c>
      <c r="V38" s="47">
        <v>1451</v>
      </c>
      <c r="W38" s="41">
        <v>2.8132000000000001</v>
      </c>
      <c r="X38" s="25">
        <v>2577</v>
      </c>
      <c r="Y38" s="26">
        <v>99.960999999999999</v>
      </c>
    </row>
    <row r="39" spans="1:25" s="24" customFormat="1" ht="15" customHeight="1" x14ac:dyDescent="0.2">
      <c r="A39" s="22" t="s">
        <v>19</v>
      </c>
      <c r="B39" s="65" t="s">
        <v>51</v>
      </c>
      <c r="C39" s="63">
        <v>14398</v>
      </c>
      <c r="D39" s="76">
        <v>2098</v>
      </c>
      <c r="E39" s="69">
        <v>14.6416</v>
      </c>
      <c r="F39" s="70">
        <v>55</v>
      </c>
      <c r="G39" s="69">
        <v>0.38379999999999997</v>
      </c>
      <c r="H39" s="71">
        <v>8762</v>
      </c>
      <c r="I39" s="69">
        <v>61.148699999999998</v>
      </c>
      <c r="J39" s="70">
        <v>485</v>
      </c>
      <c r="K39" s="69">
        <v>3.3847</v>
      </c>
      <c r="L39" s="71">
        <v>2735</v>
      </c>
      <c r="M39" s="69">
        <v>19.087199999999999</v>
      </c>
      <c r="N39" s="70">
        <v>8</v>
      </c>
      <c r="O39" s="69">
        <v>5.5800000000000002E-2</v>
      </c>
      <c r="P39" s="75">
        <v>186</v>
      </c>
      <c r="Q39" s="73">
        <v>1.2981</v>
      </c>
      <c r="R39" s="68">
        <v>3331</v>
      </c>
      <c r="S39" s="79">
        <v>23.135200000000001</v>
      </c>
      <c r="T39" s="68">
        <v>69</v>
      </c>
      <c r="U39" s="73">
        <v>0.47922999999999999</v>
      </c>
      <c r="V39" s="68">
        <v>2483</v>
      </c>
      <c r="W39" s="73">
        <v>17.2455</v>
      </c>
      <c r="X39" s="80">
        <v>880</v>
      </c>
      <c r="Y39" s="81">
        <v>100</v>
      </c>
    </row>
    <row r="40" spans="1:25" s="24" customFormat="1" ht="15" customHeight="1" x14ac:dyDescent="0.2">
      <c r="A40" s="22" t="s">
        <v>19</v>
      </c>
      <c r="B40" s="64" t="s">
        <v>52</v>
      </c>
      <c r="C40" s="49">
        <v>101149</v>
      </c>
      <c r="D40" s="40">
        <v>769</v>
      </c>
      <c r="E40" s="42">
        <v>0.78129999999999999</v>
      </c>
      <c r="F40" s="44">
        <v>2074</v>
      </c>
      <c r="G40" s="42">
        <v>2.1071</v>
      </c>
      <c r="H40" s="44">
        <v>20589</v>
      </c>
      <c r="I40" s="42">
        <v>20.9178</v>
      </c>
      <c r="J40" s="43">
        <v>30522</v>
      </c>
      <c r="K40" s="42">
        <v>31.009499999999999</v>
      </c>
      <c r="L40" s="43">
        <v>42163</v>
      </c>
      <c r="M40" s="42">
        <v>42.836399999999998</v>
      </c>
      <c r="N40" s="44">
        <v>36</v>
      </c>
      <c r="O40" s="42">
        <v>3.6600000000000001E-2</v>
      </c>
      <c r="P40" s="45">
        <v>2275</v>
      </c>
      <c r="Q40" s="41">
        <v>2.3113000000000001</v>
      </c>
      <c r="R40" s="40">
        <v>27829</v>
      </c>
      <c r="S40" s="46">
        <v>27.512899999999998</v>
      </c>
      <c r="T40" s="47">
        <v>2721</v>
      </c>
      <c r="U40" s="41">
        <v>2.6900900000000001</v>
      </c>
      <c r="V40" s="47">
        <v>5645</v>
      </c>
      <c r="W40" s="41">
        <v>5.5808999999999997</v>
      </c>
      <c r="X40" s="25">
        <v>4916</v>
      </c>
      <c r="Y40" s="26">
        <v>99.897999999999996</v>
      </c>
    </row>
    <row r="41" spans="1:25" s="24" customFormat="1" ht="15" customHeight="1" x14ac:dyDescent="0.2">
      <c r="A41" s="22" t="s">
        <v>19</v>
      </c>
      <c r="B41" s="65" t="s">
        <v>53</v>
      </c>
      <c r="C41" s="63">
        <v>115526</v>
      </c>
      <c r="D41" s="76">
        <v>1567</v>
      </c>
      <c r="E41" s="69">
        <v>1.3906000000000001</v>
      </c>
      <c r="F41" s="70">
        <v>667</v>
      </c>
      <c r="G41" s="69">
        <v>0.59189999999999998</v>
      </c>
      <c r="H41" s="70">
        <v>15322</v>
      </c>
      <c r="I41" s="69">
        <v>13.5968</v>
      </c>
      <c r="J41" s="70">
        <v>48385</v>
      </c>
      <c r="K41" s="69">
        <v>42.937100000000001</v>
      </c>
      <c r="L41" s="71">
        <v>41586</v>
      </c>
      <c r="M41" s="69">
        <v>36.903700000000001</v>
      </c>
      <c r="N41" s="71">
        <v>86</v>
      </c>
      <c r="O41" s="69">
        <v>7.6300000000000007E-2</v>
      </c>
      <c r="P41" s="72">
        <v>5075</v>
      </c>
      <c r="Q41" s="73">
        <v>4.5035999999999996</v>
      </c>
      <c r="R41" s="76">
        <v>24393</v>
      </c>
      <c r="S41" s="79">
        <v>21.114699999999999</v>
      </c>
      <c r="T41" s="68">
        <v>2838</v>
      </c>
      <c r="U41" s="73">
        <v>2.4565899999999998</v>
      </c>
      <c r="V41" s="68">
        <v>4289</v>
      </c>
      <c r="W41" s="73">
        <v>3.7126000000000001</v>
      </c>
      <c r="X41" s="80">
        <v>2618</v>
      </c>
      <c r="Y41" s="81">
        <v>100</v>
      </c>
    </row>
    <row r="42" spans="1:25" s="24" customFormat="1" ht="15" customHeight="1" x14ac:dyDescent="0.2">
      <c r="A42" s="22" t="s">
        <v>19</v>
      </c>
      <c r="B42" s="64" t="s">
        <v>54</v>
      </c>
      <c r="C42" s="49">
        <v>2413</v>
      </c>
      <c r="D42" s="40">
        <v>581</v>
      </c>
      <c r="E42" s="42">
        <v>24.839700000000001</v>
      </c>
      <c r="F42" s="44">
        <v>15</v>
      </c>
      <c r="G42" s="42">
        <v>0.64129999999999998</v>
      </c>
      <c r="H42" s="44">
        <v>103</v>
      </c>
      <c r="I42" s="42">
        <v>4.4036</v>
      </c>
      <c r="J42" s="43">
        <v>216</v>
      </c>
      <c r="K42" s="42">
        <v>9.2347000000000001</v>
      </c>
      <c r="L42" s="43">
        <v>1408</v>
      </c>
      <c r="M42" s="42">
        <v>60.1967</v>
      </c>
      <c r="N42" s="43">
        <v>7</v>
      </c>
      <c r="O42" s="42">
        <v>0.29930000000000001</v>
      </c>
      <c r="P42" s="45">
        <v>9</v>
      </c>
      <c r="Q42" s="41">
        <v>0.38479999999999998</v>
      </c>
      <c r="R42" s="40">
        <v>590</v>
      </c>
      <c r="S42" s="46">
        <v>24.450900000000001</v>
      </c>
      <c r="T42" s="47">
        <v>74</v>
      </c>
      <c r="U42" s="41">
        <v>3.0667200000000001</v>
      </c>
      <c r="V42" s="47">
        <v>98</v>
      </c>
      <c r="W42" s="41">
        <v>4.0613000000000001</v>
      </c>
      <c r="X42" s="25">
        <v>481</v>
      </c>
      <c r="Y42" s="26">
        <v>100</v>
      </c>
    </row>
    <row r="43" spans="1:25" s="24" customFormat="1" ht="15" customHeight="1" x14ac:dyDescent="0.2">
      <c r="A43" s="22" t="s">
        <v>19</v>
      </c>
      <c r="B43" s="65" t="s">
        <v>55</v>
      </c>
      <c r="C43" s="63">
        <v>82348</v>
      </c>
      <c r="D43" s="68">
        <v>102</v>
      </c>
      <c r="E43" s="69">
        <v>0.127</v>
      </c>
      <c r="F43" s="70">
        <v>451</v>
      </c>
      <c r="G43" s="69">
        <v>0.56140000000000001</v>
      </c>
      <c r="H43" s="71">
        <v>3690</v>
      </c>
      <c r="I43" s="69">
        <v>4.5930999999999997</v>
      </c>
      <c r="J43" s="70">
        <v>29542</v>
      </c>
      <c r="K43" s="69">
        <v>36.772100000000002</v>
      </c>
      <c r="L43" s="70">
        <v>41459</v>
      </c>
      <c r="M43" s="69">
        <v>51.605699999999999</v>
      </c>
      <c r="N43" s="70">
        <v>29</v>
      </c>
      <c r="O43" s="69">
        <v>3.61E-2</v>
      </c>
      <c r="P43" s="72">
        <v>5065</v>
      </c>
      <c r="Q43" s="73">
        <v>6.3045999999999998</v>
      </c>
      <c r="R43" s="76">
        <v>20371</v>
      </c>
      <c r="S43" s="79">
        <v>24.7377</v>
      </c>
      <c r="T43" s="76">
        <v>2010</v>
      </c>
      <c r="U43" s="73">
        <v>2.4408599999999998</v>
      </c>
      <c r="V43" s="76">
        <v>1735</v>
      </c>
      <c r="W43" s="73">
        <v>2.1069</v>
      </c>
      <c r="X43" s="80">
        <v>3631</v>
      </c>
      <c r="Y43" s="81">
        <v>100</v>
      </c>
    </row>
    <row r="44" spans="1:25" s="24" customFormat="1" ht="15" customHeight="1" x14ac:dyDescent="0.2">
      <c r="A44" s="22" t="s">
        <v>19</v>
      </c>
      <c r="B44" s="64" t="s">
        <v>56</v>
      </c>
      <c r="C44" s="39">
        <v>48147</v>
      </c>
      <c r="D44" s="40">
        <v>6731</v>
      </c>
      <c r="E44" s="42">
        <v>14.1241</v>
      </c>
      <c r="F44" s="43">
        <v>218</v>
      </c>
      <c r="G44" s="42">
        <v>0.45739999999999997</v>
      </c>
      <c r="H44" s="44">
        <v>7033</v>
      </c>
      <c r="I44" s="42">
        <v>14.7578</v>
      </c>
      <c r="J44" s="44">
        <v>9621</v>
      </c>
      <c r="K44" s="42">
        <v>20.188400000000001</v>
      </c>
      <c r="L44" s="44">
        <v>20679</v>
      </c>
      <c r="M44" s="42">
        <v>43.392200000000003</v>
      </c>
      <c r="N44" s="43">
        <v>194</v>
      </c>
      <c r="O44" s="42">
        <v>0.40710000000000002</v>
      </c>
      <c r="P44" s="48">
        <v>3180</v>
      </c>
      <c r="Q44" s="41">
        <v>6.6727999999999996</v>
      </c>
      <c r="R44" s="47">
        <v>10990</v>
      </c>
      <c r="S44" s="46">
        <v>22.825900000000001</v>
      </c>
      <c r="T44" s="47">
        <v>491</v>
      </c>
      <c r="U44" s="41">
        <v>1.01979</v>
      </c>
      <c r="V44" s="47">
        <v>2525</v>
      </c>
      <c r="W44" s="41">
        <v>5.2443999999999997</v>
      </c>
      <c r="X44" s="25">
        <v>1815</v>
      </c>
      <c r="Y44" s="26">
        <v>100</v>
      </c>
    </row>
    <row r="45" spans="1:25" s="24" customFormat="1" ht="15" customHeight="1" x14ac:dyDescent="0.2">
      <c r="A45" s="22" t="s">
        <v>19</v>
      </c>
      <c r="B45" s="65" t="s">
        <v>57</v>
      </c>
      <c r="C45" s="63">
        <v>19349</v>
      </c>
      <c r="D45" s="76">
        <v>426</v>
      </c>
      <c r="E45" s="69">
        <v>2.2435999999999998</v>
      </c>
      <c r="F45" s="70">
        <v>148</v>
      </c>
      <c r="G45" s="69">
        <v>0.77949999999999997</v>
      </c>
      <c r="H45" s="71">
        <v>5366</v>
      </c>
      <c r="I45" s="69">
        <v>28.261399999999998</v>
      </c>
      <c r="J45" s="70">
        <v>696</v>
      </c>
      <c r="K45" s="69">
        <v>3.6657000000000002</v>
      </c>
      <c r="L45" s="71">
        <v>11116</v>
      </c>
      <c r="M45" s="69">
        <v>58.545299999999997</v>
      </c>
      <c r="N45" s="70">
        <v>216</v>
      </c>
      <c r="O45" s="69">
        <v>1.1375999999999999</v>
      </c>
      <c r="P45" s="72">
        <v>1019</v>
      </c>
      <c r="Q45" s="73">
        <v>5.3667999999999996</v>
      </c>
      <c r="R45" s="76">
        <v>4678</v>
      </c>
      <c r="S45" s="79">
        <v>24.177</v>
      </c>
      <c r="T45" s="68">
        <v>362</v>
      </c>
      <c r="U45" s="73">
        <v>1.8709</v>
      </c>
      <c r="V45" s="68">
        <v>1580</v>
      </c>
      <c r="W45" s="73">
        <v>8.1658000000000008</v>
      </c>
      <c r="X45" s="80">
        <v>1283</v>
      </c>
      <c r="Y45" s="81">
        <v>100</v>
      </c>
    </row>
    <row r="46" spans="1:25" s="24" customFormat="1" ht="15" customHeight="1" x14ac:dyDescent="0.2">
      <c r="A46" s="22" t="s">
        <v>19</v>
      </c>
      <c r="B46" s="64" t="s">
        <v>58</v>
      </c>
      <c r="C46" s="39">
        <v>64179</v>
      </c>
      <c r="D46" s="40">
        <v>114</v>
      </c>
      <c r="E46" s="42">
        <v>0.18060000000000001</v>
      </c>
      <c r="F46" s="44">
        <v>510</v>
      </c>
      <c r="G46" s="42">
        <v>0.80789999999999995</v>
      </c>
      <c r="H46" s="44">
        <v>10467</v>
      </c>
      <c r="I46" s="42">
        <v>16.5809</v>
      </c>
      <c r="J46" s="44">
        <v>14809</v>
      </c>
      <c r="K46" s="42">
        <v>23.459099999999999</v>
      </c>
      <c r="L46" s="43">
        <v>34704</v>
      </c>
      <c r="M46" s="42">
        <v>54.974899999999998</v>
      </c>
      <c r="N46" s="43">
        <v>23</v>
      </c>
      <c r="O46" s="42">
        <v>3.6400000000000002E-2</v>
      </c>
      <c r="P46" s="48">
        <v>2500</v>
      </c>
      <c r="Q46" s="41">
        <v>3.9603000000000002</v>
      </c>
      <c r="R46" s="40">
        <v>17969</v>
      </c>
      <c r="S46" s="46">
        <v>27.9983</v>
      </c>
      <c r="T46" s="40">
        <v>1052</v>
      </c>
      <c r="U46" s="41">
        <v>1.63917</v>
      </c>
      <c r="V46" s="40">
        <v>2230</v>
      </c>
      <c r="W46" s="41">
        <v>3.4746999999999999</v>
      </c>
      <c r="X46" s="25">
        <v>3027</v>
      </c>
      <c r="Y46" s="26">
        <v>100</v>
      </c>
    </row>
    <row r="47" spans="1:25" s="24" customFormat="1" ht="15" customHeight="1" x14ac:dyDescent="0.2">
      <c r="A47" s="22" t="s">
        <v>19</v>
      </c>
      <c r="B47" s="65" t="s">
        <v>59</v>
      </c>
      <c r="C47" s="66">
        <v>5109</v>
      </c>
      <c r="D47" s="68">
        <v>67</v>
      </c>
      <c r="E47" s="69">
        <v>1.3396999999999999</v>
      </c>
      <c r="F47" s="71">
        <v>56</v>
      </c>
      <c r="G47" s="69">
        <v>1.1197999999999999</v>
      </c>
      <c r="H47" s="71">
        <v>1341</v>
      </c>
      <c r="I47" s="69">
        <v>26.814599999999999</v>
      </c>
      <c r="J47" s="71">
        <v>522</v>
      </c>
      <c r="K47" s="69">
        <v>10.437900000000001</v>
      </c>
      <c r="L47" s="71">
        <v>2783</v>
      </c>
      <c r="M47" s="69">
        <v>55.648899999999998</v>
      </c>
      <c r="N47" s="70">
        <v>2</v>
      </c>
      <c r="O47" s="69">
        <v>0.04</v>
      </c>
      <c r="P47" s="72">
        <v>230</v>
      </c>
      <c r="Q47" s="73">
        <v>4.5991</v>
      </c>
      <c r="R47" s="68">
        <v>1147</v>
      </c>
      <c r="S47" s="79">
        <v>22.450600000000001</v>
      </c>
      <c r="T47" s="76">
        <v>108</v>
      </c>
      <c r="U47" s="73">
        <v>2.1139199999999998</v>
      </c>
      <c r="V47" s="76">
        <v>295</v>
      </c>
      <c r="W47" s="73">
        <v>5.7740999999999998</v>
      </c>
      <c r="X47" s="80">
        <v>308</v>
      </c>
      <c r="Y47" s="81">
        <v>100</v>
      </c>
    </row>
    <row r="48" spans="1:25" s="24" customFormat="1" ht="15" customHeight="1" x14ac:dyDescent="0.2">
      <c r="A48" s="22" t="s">
        <v>19</v>
      </c>
      <c r="B48" s="64" t="s">
        <v>60</v>
      </c>
      <c r="C48" s="39">
        <v>90737</v>
      </c>
      <c r="D48" s="47">
        <v>302</v>
      </c>
      <c r="E48" s="42">
        <v>0.33950000000000002</v>
      </c>
      <c r="F48" s="44">
        <v>348</v>
      </c>
      <c r="G48" s="42">
        <v>0.39119999999999999</v>
      </c>
      <c r="H48" s="43">
        <v>5068</v>
      </c>
      <c r="I48" s="42">
        <v>5.6976000000000004</v>
      </c>
      <c r="J48" s="44">
        <v>47628</v>
      </c>
      <c r="K48" s="42">
        <v>53.545299999999997</v>
      </c>
      <c r="L48" s="44">
        <v>32461</v>
      </c>
      <c r="M48" s="42">
        <v>36.493899999999996</v>
      </c>
      <c r="N48" s="43">
        <v>74</v>
      </c>
      <c r="O48" s="42">
        <v>8.3199999999999996E-2</v>
      </c>
      <c r="P48" s="48">
        <v>3068</v>
      </c>
      <c r="Q48" s="41">
        <v>3.4491999999999998</v>
      </c>
      <c r="R48" s="47">
        <v>16543</v>
      </c>
      <c r="S48" s="46">
        <v>18.2318</v>
      </c>
      <c r="T48" s="47">
        <v>1788</v>
      </c>
      <c r="U48" s="41">
        <v>1.9705299999999999</v>
      </c>
      <c r="V48" s="47">
        <v>3679</v>
      </c>
      <c r="W48" s="41">
        <v>4.0545999999999998</v>
      </c>
      <c r="X48" s="25">
        <v>1236</v>
      </c>
      <c r="Y48" s="26">
        <v>99.918999999999997</v>
      </c>
    </row>
    <row r="49" spans="1:25" s="24" customFormat="1" ht="15" customHeight="1" x14ac:dyDescent="0.2">
      <c r="A49" s="22" t="s">
        <v>19</v>
      </c>
      <c r="B49" s="65" t="s">
        <v>61</v>
      </c>
      <c r="C49" s="66">
        <v>6752</v>
      </c>
      <c r="D49" s="68">
        <v>2172</v>
      </c>
      <c r="E49" s="69">
        <v>32.321399999999997</v>
      </c>
      <c r="F49" s="70">
        <v>37</v>
      </c>
      <c r="G49" s="69">
        <v>0.55059999999999998</v>
      </c>
      <c r="H49" s="70">
        <v>339</v>
      </c>
      <c r="I49" s="69">
        <v>5.0446</v>
      </c>
      <c r="J49" s="70">
        <v>340</v>
      </c>
      <c r="K49" s="69">
        <v>5.0594999999999999</v>
      </c>
      <c r="L49" s="71">
        <v>3530</v>
      </c>
      <c r="M49" s="69">
        <v>52.529800000000002</v>
      </c>
      <c r="N49" s="71">
        <v>6</v>
      </c>
      <c r="O49" s="69">
        <v>8.9300000000000004E-2</v>
      </c>
      <c r="P49" s="72">
        <v>296</v>
      </c>
      <c r="Q49" s="73">
        <v>4.4047999999999998</v>
      </c>
      <c r="R49" s="76">
        <v>1530</v>
      </c>
      <c r="S49" s="79">
        <v>22.66</v>
      </c>
      <c r="T49" s="76">
        <v>32</v>
      </c>
      <c r="U49" s="73">
        <v>0.47393000000000002</v>
      </c>
      <c r="V49" s="76">
        <v>171</v>
      </c>
      <c r="W49" s="73">
        <v>2.5326</v>
      </c>
      <c r="X49" s="80">
        <v>688</v>
      </c>
      <c r="Y49" s="81">
        <v>100</v>
      </c>
    </row>
    <row r="50" spans="1:25" s="24" customFormat="1" ht="15" customHeight="1" x14ac:dyDescent="0.2">
      <c r="A50" s="22" t="s">
        <v>19</v>
      </c>
      <c r="B50" s="64" t="s">
        <v>62</v>
      </c>
      <c r="C50" s="39">
        <v>90318</v>
      </c>
      <c r="D50" s="40">
        <v>147</v>
      </c>
      <c r="E50" s="42">
        <v>0.1651</v>
      </c>
      <c r="F50" s="44">
        <v>479</v>
      </c>
      <c r="G50" s="42">
        <v>0.53790000000000004</v>
      </c>
      <c r="H50" s="43">
        <v>5699</v>
      </c>
      <c r="I50" s="42">
        <v>6.4004000000000003</v>
      </c>
      <c r="J50" s="44">
        <v>34124</v>
      </c>
      <c r="K50" s="42">
        <v>38.323500000000003</v>
      </c>
      <c r="L50" s="44">
        <v>47082</v>
      </c>
      <c r="M50" s="42">
        <v>52.876199999999997</v>
      </c>
      <c r="N50" s="43">
        <v>61</v>
      </c>
      <c r="O50" s="42">
        <v>6.8500000000000005E-2</v>
      </c>
      <c r="P50" s="48">
        <v>1450</v>
      </c>
      <c r="Q50" s="41">
        <v>1.6284000000000001</v>
      </c>
      <c r="R50" s="40">
        <v>15671</v>
      </c>
      <c r="S50" s="46">
        <v>17.350899999999999</v>
      </c>
      <c r="T50" s="40">
        <v>1276</v>
      </c>
      <c r="U50" s="41">
        <v>1.41279</v>
      </c>
      <c r="V50" s="40">
        <v>2292</v>
      </c>
      <c r="W50" s="41">
        <v>2.5377000000000001</v>
      </c>
      <c r="X50" s="25">
        <v>1818</v>
      </c>
      <c r="Y50" s="26">
        <v>100</v>
      </c>
    </row>
    <row r="51" spans="1:25" s="24" customFormat="1" ht="15" customHeight="1" x14ac:dyDescent="0.2">
      <c r="A51" s="22" t="s">
        <v>19</v>
      </c>
      <c r="B51" s="65" t="s">
        <v>63</v>
      </c>
      <c r="C51" s="63">
        <v>500529</v>
      </c>
      <c r="D51" s="68">
        <v>1551</v>
      </c>
      <c r="E51" s="69">
        <v>0.33169999999999999</v>
      </c>
      <c r="F51" s="71">
        <v>4301</v>
      </c>
      <c r="G51" s="69">
        <v>0.91979999999999995</v>
      </c>
      <c r="H51" s="70">
        <v>234403</v>
      </c>
      <c r="I51" s="69">
        <v>50.128</v>
      </c>
      <c r="J51" s="70">
        <v>111504</v>
      </c>
      <c r="K51" s="69">
        <v>23.845600000000001</v>
      </c>
      <c r="L51" s="70">
        <v>105097</v>
      </c>
      <c r="M51" s="69">
        <v>22.4754</v>
      </c>
      <c r="N51" s="71">
        <v>574</v>
      </c>
      <c r="O51" s="69">
        <v>0.12280000000000001</v>
      </c>
      <c r="P51" s="72">
        <v>10179</v>
      </c>
      <c r="Q51" s="73">
        <v>2.1768000000000001</v>
      </c>
      <c r="R51" s="68">
        <v>78674</v>
      </c>
      <c r="S51" s="79">
        <v>15.7182</v>
      </c>
      <c r="T51" s="68">
        <v>32920</v>
      </c>
      <c r="U51" s="73">
        <v>6.5770400000000002</v>
      </c>
      <c r="V51" s="68">
        <v>61074</v>
      </c>
      <c r="W51" s="73">
        <v>12.2019</v>
      </c>
      <c r="X51" s="80">
        <v>8616</v>
      </c>
      <c r="Y51" s="81">
        <v>100</v>
      </c>
    </row>
    <row r="52" spans="1:25" s="24" customFormat="1" ht="15" customHeight="1" x14ac:dyDescent="0.2">
      <c r="A52" s="22" t="s">
        <v>19</v>
      </c>
      <c r="B52" s="64" t="s">
        <v>64</v>
      </c>
      <c r="C52" s="39">
        <v>5936</v>
      </c>
      <c r="D52" s="47">
        <v>111</v>
      </c>
      <c r="E52" s="42">
        <v>1.8874</v>
      </c>
      <c r="F52" s="44">
        <v>31</v>
      </c>
      <c r="G52" s="42">
        <v>0.52710000000000001</v>
      </c>
      <c r="H52" s="43">
        <v>1576</v>
      </c>
      <c r="I52" s="42">
        <v>26.798200000000001</v>
      </c>
      <c r="J52" s="43">
        <v>215</v>
      </c>
      <c r="K52" s="42">
        <v>3.6558000000000002</v>
      </c>
      <c r="L52" s="44">
        <v>3732</v>
      </c>
      <c r="M52" s="42">
        <v>63.458599999999997</v>
      </c>
      <c r="N52" s="43">
        <v>84</v>
      </c>
      <c r="O52" s="42">
        <v>1.4282999999999999</v>
      </c>
      <c r="P52" s="45">
        <v>132</v>
      </c>
      <c r="Q52" s="41">
        <v>2.2444999999999999</v>
      </c>
      <c r="R52" s="40">
        <v>1232</v>
      </c>
      <c r="S52" s="46">
        <v>20.7547</v>
      </c>
      <c r="T52" s="40">
        <v>55</v>
      </c>
      <c r="U52" s="41">
        <v>0.92654999999999998</v>
      </c>
      <c r="V52" s="40">
        <v>592</v>
      </c>
      <c r="W52" s="41">
        <v>9.9730000000000008</v>
      </c>
      <c r="X52" s="25">
        <v>1009</v>
      </c>
      <c r="Y52" s="26">
        <v>100</v>
      </c>
    </row>
    <row r="53" spans="1:25" s="24" customFormat="1" ht="15" customHeight="1" x14ac:dyDescent="0.2">
      <c r="A53" s="22" t="s">
        <v>19</v>
      </c>
      <c r="B53" s="65" t="s">
        <v>65</v>
      </c>
      <c r="C53" s="66">
        <v>2680</v>
      </c>
      <c r="D53" s="76">
        <v>17</v>
      </c>
      <c r="E53" s="69">
        <v>0.67589999999999995</v>
      </c>
      <c r="F53" s="70">
        <v>20</v>
      </c>
      <c r="G53" s="69">
        <v>0.79520000000000002</v>
      </c>
      <c r="H53" s="71">
        <v>31</v>
      </c>
      <c r="I53" s="69">
        <v>1.2325999999999999</v>
      </c>
      <c r="J53" s="70">
        <v>119</v>
      </c>
      <c r="K53" s="69">
        <v>4.7316000000000003</v>
      </c>
      <c r="L53" s="71">
        <v>2282</v>
      </c>
      <c r="M53" s="69">
        <v>90.735600000000005</v>
      </c>
      <c r="N53" s="71">
        <v>0</v>
      </c>
      <c r="O53" s="69">
        <v>0</v>
      </c>
      <c r="P53" s="72">
        <v>46</v>
      </c>
      <c r="Q53" s="73">
        <v>1.829</v>
      </c>
      <c r="R53" s="68">
        <v>713</v>
      </c>
      <c r="S53" s="79">
        <v>26.604500000000002</v>
      </c>
      <c r="T53" s="76">
        <v>165</v>
      </c>
      <c r="U53" s="73">
        <v>6.15672</v>
      </c>
      <c r="V53" s="76">
        <v>45</v>
      </c>
      <c r="W53" s="73">
        <v>1.6791</v>
      </c>
      <c r="X53" s="80">
        <v>306</v>
      </c>
      <c r="Y53" s="81">
        <v>100</v>
      </c>
    </row>
    <row r="54" spans="1:25" s="24" customFormat="1" ht="15" customHeight="1" x14ac:dyDescent="0.2">
      <c r="A54" s="22" t="s">
        <v>19</v>
      </c>
      <c r="B54" s="64" t="s">
        <v>66</v>
      </c>
      <c r="C54" s="39">
        <v>68984</v>
      </c>
      <c r="D54" s="47">
        <v>202</v>
      </c>
      <c r="E54" s="42">
        <v>0.29859999999999998</v>
      </c>
      <c r="F54" s="44">
        <v>848</v>
      </c>
      <c r="G54" s="77">
        <v>1.2535000000000001</v>
      </c>
      <c r="H54" s="43">
        <v>7061</v>
      </c>
      <c r="I54" s="77">
        <v>10.4377</v>
      </c>
      <c r="J54" s="44">
        <v>30451</v>
      </c>
      <c r="K54" s="42">
        <v>45.013199999999998</v>
      </c>
      <c r="L54" s="44">
        <v>26054</v>
      </c>
      <c r="M54" s="42">
        <v>38.513500000000001</v>
      </c>
      <c r="N54" s="44">
        <v>52</v>
      </c>
      <c r="O54" s="42">
        <v>7.6899999999999996E-2</v>
      </c>
      <c r="P54" s="48">
        <v>2981</v>
      </c>
      <c r="Q54" s="41">
        <v>4.4066000000000001</v>
      </c>
      <c r="R54" s="47">
        <v>15435</v>
      </c>
      <c r="S54" s="46">
        <v>22.3748</v>
      </c>
      <c r="T54" s="40">
        <v>1335</v>
      </c>
      <c r="U54" s="41">
        <v>1.93523</v>
      </c>
      <c r="V54" s="40">
        <v>3645</v>
      </c>
      <c r="W54" s="41">
        <v>5.2838000000000003</v>
      </c>
      <c r="X54" s="25">
        <v>1971</v>
      </c>
      <c r="Y54" s="26">
        <v>100</v>
      </c>
    </row>
    <row r="55" spans="1:25" s="24" customFormat="1" ht="15" customHeight="1" x14ac:dyDescent="0.2">
      <c r="A55" s="22" t="s">
        <v>19</v>
      </c>
      <c r="B55" s="65" t="s">
        <v>67</v>
      </c>
      <c r="C55" s="63">
        <v>32181</v>
      </c>
      <c r="D55" s="68">
        <v>802</v>
      </c>
      <c r="E55" s="69">
        <v>2.6044999999999998</v>
      </c>
      <c r="F55" s="70">
        <v>769</v>
      </c>
      <c r="G55" s="69">
        <v>2.4973000000000001</v>
      </c>
      <c r="H55" s="71">
        <v>7836</v>
      </c>
      <c r="I55" s="69">
        <v>25.447299999999998</v>
      </c>
      <c r="J55" s="71">
        <v>2644</v>
      </c>
      <c r="K55" s="69">
        <v>8.5863999999999994</v>
      </c>
      <c r="L55" s="70">
        <v>15729</v>
      </c>
      <c r="M55" s="69">
        <v>51.079799999999999</v>
      </c>
      <c r="N55" s="70">
        <v>439</v>
      </c>
      <c r="O55" s="69">
        <v>1.4256</v>
      </c>
      <c r="P55" s="75">
        <v>2574</v>
      </c>
      <c r="Q55" s="73">
        <v>8.359</v>
      </c>
      <c r="R55" s="76">
        <v>8871</v>
      </c>
      <c r="S55" s="79">
        <v>27.565999999999999</v>
      </c>
      <c r="T55" s="68">
        <v>1388</v>
      </c>
      <c r="U55" s="73">
        <v>4.3131000000000004</v>
      </c>
      <c r="V55" s="68">
        <v>2984</v>
      </c>
      <c r="W55" s="73">
        <v>9.2726000000000006</v>
      </c>
      <c r="X55" s="80">
        <v>2305</v>
      </c>
      <c r="Y55" s="81">
        <v>100</v>
      </c>
    </row>
    <row r="56" spans="1:25" s="24" customFormat="1" ht="15" customHeight="1" x14ac:dyDescent="0.2">
      <c r="A56" s="22" t="s">
        <v>19</v>
      </c>
      <c r="B56" s="64" t="s">
        <v>68</v>
      </c>
      <c r="C56" s="39">
        <v>21929</v>
      </c>
      <c r="D56" s="40">
        <v>15</v>
      </c>
      <c r="E56" s="42">
        <v>6.9599999999999995E-2</v>
      </c>
      <c r="F56" s="44">
        <v>60</v>
      </c>
      <c r="G56" s="42">
        <v>0.27850000000000003</v>
      </c>
      <c r="H56" s="44">
        <v>326</v>
      </c>
      <c r="I56" s="42">
        <v>1.5133000000000001</v>
      </c>
      <c r="J56" s="43">
        <v>1908</v>
      </c>
      <c r="K56" s="42">
        <v>8.8567</v>
      </c>
      <c r="L56" s="44">
        <v>18688</v>
      </c>
      <c r="M56" s="42">
        <v>86.747399999999999</v>
      </c>
      <c r="N56" s="43">
        <v>1</v>
      </c>
      <c r="O56" s="42">
        <v>4.5999999999999999E-3</v>
      </c>
      <c r="P56" s="45">
        <v>545</v>
      </c>
      <c r="Q56" s="41">
        <v>2.5297999999999998</v>
      </c>
      <c r="R56" s="47">
        <v>4414</v>
      </c>
      <c r="S56" s="46">
        <v>20.128599999999999</v>
      </c>
      <c r="T56" s="47">
        <v>386</v>
      </c>
      <c r="U56" s="41">
        <v>1.76023</v>
      </c>
      <c r="V56" s="47">
        <v>101</v>
      </c>
      <c r="W56" s="41">
        <v>0.46060000000000001</v>
      </c>
      <c r="X56" s="25">
        <v>720</v>
      </c>
      <c r="Y56" s="26">
        <v>100</v>
      </c>
    </row>
    <row r="57" spans="1:25" s="24" customFormat="1" ht="15" customHeight="1" x14ac:dyDescent="0.2">
      <c r="A57" s="22" t="s">
        <v>19</v>
      </c>
      <c r="B57" s="65" t="s">
        <v>69</v>
      </c>
      <c r="C57" s="63">
        <v>23874</v>
      </c>
      <c r="D57" s="68">
        <v>616</v>
      </c>
      <c r="E57" s="69">
        <v>2.601</v>
      </c>
      <c r="F57" s="71">
        <v>255</v>
      </c>
      <c r="G57" s="69">
        <v>1.0767</v>
      </c>
      <c r="H57" s="70">
        <v>2653</v>
      </c>
      <c r="I57" s="69">
        <v>11.2021</v>
      </c>
      <c r="J57" s="70">
        <v>4802</v>
      </c>
      <c r="K57" s="69">
        <v>20.2761</v>
      </c>
      <c r="L57" s="70">
        <v>14079</v>
      </c>
      <c r="M57" s="69">
        <v>59.447699999999998</v>
      </c>
      <c r="N57" s="70">
        <v>18</v>
      </c>
      <c r="O57" s="69">
        <v>7.5999999999999998E-2</v>
      </c>
      <c r="P57" s="75">
        <v>1260</v>
      </c>
      <c r="Q57" s="73">
        <v>5.3202999999999996</v>
      </c>
      <c r="R57" s="76">
        <v>7074</v>
      </c>
      <c r="S57" s="79">
        <v>29.630600000000001</v>
      </c>
      <c r="T57" s="76">
        <v>191</v>
      </c>
      <c r="U57" s="73">
        <v>0.80003000000000002</v>
      </c>
      <c r="V57" s="76">
        <v>985</v>
      </c>
      <c r="W57" s="73">
        <v>4.1257999999999999</v>
      </c>
      <c r="X57" s="80">
        <v>2232</v>
      </c>
      <c r="Y57" s="81">
        <v>100</v>
      </c>
    </row>
    <row r="58" spans="1:25" s="24" customFormat="1" ht="15" customHeight="1" thickBot="1" x14ac:dyDescent="0.25">
      <c r="A58" s="22" t="s">
        <v>19</v>
      </c>
      <c r="B58" s="67" t="s">
        <v>70</v>
      </c>
      <c r="C58" s="50">
        <v>4024</v>
      </c>
      <c r="D58" s="53">
        <v>414</v>
      </c>
      <c r="E58" s="54">
        <v>10.370699999999999</v>
      </c>
      <c r="F58" s="55">
        <v>23</v>
      </c>
      <c r="G58" s="54">
        <v>0.57620000000000005</v>
      </c>
      <c r="H58" s="56">
        <v>598</v>
      </c>
      <c r="I58" s="54">
        <v>14.98</v>
      </c>
      <c r="J58" s="55">
        <v>61</v>
      </c>
      <c r="K58" s="54">
        <v>1.5281</v>
      </c>
      <c r="L58" s="55">
        <v>2823</v>
      </c>
      <c r="M58" s="54">
        <v>70.716399999999993</v>
      </c>
      <c r="N58" s="55">
        <v>3</v>
      </c>
      <c r="O58" s="54">
        <v>7.5200000000000003E-2</v>
      </c>
      <c r="P58" s="78">
        <v>70</v>
      </c>
      <c r="Q58" s="52">
        <v>1.7535000000000001</v>
      </c>
      <c r="R58" s="51">
        <v>927</v>
      </c>
      <c r="S58" s="57">
        <v>23.036799999999999</v>
      </c>
      <c r="T58" s="51">
        <v>32</v>
      </c>
      <c r="U58" s="52">
        <v>0.79522999999999999</v>
      </c>
      <c r="V58" s="51">
        <v>110</v>
      </c>
      <c r="W58" s="52">
        <v>2.7336</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students with and without disabilities who received ", LOWER(A7), ", ",D68," (",TEXT(U7,"0.0"),"%) were served solely under Section 504 and ", F68," (",TEXT(S7,"0.0"),"%) were served under IDEA.")</f>
        <v>NOTE: Table reads (for US Totals):  Of all 2,704,800 public school students with and without disabilities who received one or more in-school suspensions, 83,986 (3.1%) were served solely under Section 504 and 527,329 (19.5%)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students without and with disabilities served under IDEA who received ",LOWER(A7), ", ",TEXT(D7,"#,##0")," (",TEXT(E7,"0.0"),"%) were American Indian or Alaska Native.")</f>
        <v xml:space="preserve">            Table reads (for US Race/Ethnicity):  Of all 2,620,814 public school students without and with disabilities served under IDEA who received one or more in-school suspensions, 32,927 (1.3%)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3" t="s">
        <v>74</v>
      </c>
      <c r="C65" s="83"/>
      <c r="D65" s="83"/>
      <c r="E65" s="83"/>
      <c r="F65" s="83"/>
      <c r="G65" s="83"/>
      <c r="H65" s="83"/>
      <c r="I65" s="83"/>
      <c r="J65" s="83"/>
      <c r="K65" s="83"/>
      <c r="L65" s="83"/>
      <c r="M65" s="83"/>
      <c r="N65" s="83"/>
      <c r="O65" s="83"/>
      <c r="P65" s="83"/>
      <c r="Q65" s="83"/>
      <c r="R65" s="83"/>
      <c r="S65" s="83"/>
      <c r="T65" s="83"/>
      <c r="U65" s="83"/>
      <c r="V65" s="83"/>
      <c r="W65" s="83"/>
      <c r="X65" s="30"/>
      <c r="Y65" s="30"/>
    </row>
    <row r="66" spans="1:26" s="35" customFormat="1" ht="14.1" customHeight="1" x14ac:dyDescent="0.2">
      <c r="A66" s="38"/>
      <c r="B66" s="83" t="s">
        <v>75</v>
      </c>
      <c r="C66" s="83"/>
      <c r="D66" s="83"/>
      <c r="E66" s="83"/>
      <c r="F66" s="83"/>
      <c r="G66" s="83"/>
      <c r="H66" s="83"/>
      <c r="I66" s="83"/>
      <c r="J66" s="83"/>
      <c r="K66" s="83"/>
      <c r="L66" s="83"/>
      <c r="M66" s="83"/>
      <c r="N66" s="83"/>
      <c r="O66" s="83"/>
      <c r="P66" s="83"/>
      <c r="Q66" s="83"/>
      <c r="R66" s="83"/>
      <c r="S66" s="83"/>
      <c r="T66" s="83"/>
      <c r="U66" s="83"/>
      <c r="V66" s="83"/>
      <c r="W66" s="83"/>
      <c r="X66" s="34"/>
      <c r="Y66" s="33"/>
    </row>
    <row r="68" spans="1:26" ht="15" customHeight="1" x14ac:dyDescent="0.2">
      <c r="B68" s="58"/>
      <c r="C68" s="59" t="str">
        <f>IF(ISTEXT(C7),LEFT(C7,3),TEXT(C7,"#,##0"))</f>
        <v>2,704,800</v>
      </c>
      <c r="D68" s="59" t="str">
        <f>IF(ISTEXT(T7),LEFT(T7,3),TEXT(T7,"#,##0"))</f>
        <v>83,986</v>
      </c>
      <c r="E68" s="59"/>
      <c r="F68" s="59" t="str">
        <f>IF(ISTEXT(R7),LEFT(R7,3),TEXT(R7,"#,##0"))</f>
        <v>527,329</v>
      </c>
      <c r="G68" s="59"/>
      <c r="H68" s="59" t="str">
        <f>IF(ISTEXT(D7),LEFT(D7,3),TEXT(D7,"#,##0"))</f>
        <v>32,927</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A8:Z58">
    <sortCondition ref="B8:B58"/>
  </sortState>
  <mergeCells count="16">
    <mergeCell ref="Y4:Y5"/>
    <mergeCell ref="D5:E5"/>
    <mergeCell ref="F5:G5"/>
    <mergeCell ref="H5:I5"/>
    <mergeCell ref="J5:K5"/>
    <mergeCell ref="L5:M5"/>
    <mergeCell ref="N5:O5"/>
    <mergeCell ref="P5:Q5"/>
    <mergeCell ref="V4:W5"/>
    <mergeCell ref="D4:Q4"/>
    <mergeCell ref="B2:W2"/>
    <mergeCell ref="X4:X5"/>
    <mergeCell ref="B4:B5"/>
    <mergeCell ref="C4:C5"/>
    <mergeCell ref="T4:U5"/>
    <mergeCell ref="R4:S5"/>
  </mergeCells>
  <phoneticPr fontId="16" type="noConversion"/>
  <printOptions horizontalCentered="1"/>
  <pageMargins left="0.25" right="0.25" top="0.75" bottom="0.75" header="0.3" footer="0.3"/>
  <pageSetup scale="39"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140625" style="36" customWidth="1"/>
    <col min="2" max="2" width="19.140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4" t="str">
        <f>CONCATENATE("Number and percentage of public school male students with and without disabilities receiving ",LOWER(A7), " by race/ethnicity, disability status, and English proficiency, by state: School Year 2015-16")</f>
        <v>Number and percentage of public school male students with and without disabilities receiving one or more in-school suspensions by race/ethnicity, disability status, and English proficiency, by state: School Year 2015-16</v>
      </c>
      <c r="C2" s="84"/>
      <c r="D2" s="84"/>
      <c r="E2" s="84"/>
      <c r="F2" s="84"/>
      <c r="G2" s="84"/>
      <c r="H2" s="84"/>
      <c r="I2" s="84"/>
      <c r="J2" s="84"/>
      <c r="K2" s="84"/>
      <c r="L2" s="84"/>
      <c r="M2" s="84"/>
      <c r="N2" s="84"/>
      <c r="O2" s="84"/>
      <c r="P2" s="84"/>
      <c r="Q2" s="84"/>
      <c r="R2" s="84"/>
      <c r="S2" s="84"/>
      <c r="T2" s="84"/>
      <c r="U2" s="84"/>
      <c r="V2" s="84"/>
      <c r="W2" s="84"/>
    </row>
    <row r="3" spans="1:25" s="6" customFormat="1" ht="15" customHeight="1" thickBot="1" x14ac:dyDescent="0.3">
      <c r="A3" s="82">
        <f>C7-T7</f>
        <v>1794353</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1</v>
      </c>
      <c r="D4" s="102" t="s">
        <v>88</v>
      </c>
      <c r="E4" s="103"/>
      <c r="F4" s="103"/>
      <c r="G4" s="103"/>
      <c r="H4" s="103"/>
      <c r="I4" s="103"/>
      <c r="J4" s="103"/>
      <c r="K4" s="103"/>
      <c r="L4" s="103"/>
      <c r="M4" s="103"/>
      <c r="N4" s="103"/>
      <c r="O4" s="103"/>
      <c r="P4" s="103"/>
      <c r="Q4" s="104"/>
      <c r="R4" s="91" t="s">
        <v>2</v>
      </c>
      <c r="S4" s="92"/>
      <c r="T4" s="91" t="s">
        <v>3</v>
      </c>
      <c r="U4" s="92"/>
      <c r="V4" s="91" t="s">
        <v>4</v>
      </c>
      <c r="W4" s="92"/>
      <c r="X4" s="85" t="s">
        <v>5</v>
      </c>
      <c r="Y4" s="95" t="s">
        <v>6</v>
      </c>
    </row>
    <row r="5" spans="1:25" s="12" customFormat="1" ht="24.95" customHeight="1" x14ac:dyDescent="0.2">
      <c r="A5" s="11"/>
      <c r="B5" s="88"/>
      <c r="C5" s="90"/>
      <c r="D5" s="97" t="s">
        <v>7</v>
      </c>
      <c r="E5" s="98"/>
      <c r="F5" s="99" t="s">
        <v>8</v>
      </c>
      <c r="G5" s="98"/>
      <c r="H5" s="100" t="s">
        <v>9</v>
      </c>
      <c r="I5" s="98"/>
      <c r="J5" s="100" t="s">
        <v>10</v>
      </c>
      <c r="K5" s="98"/>
      <c r="L5" s="100" t="s">
        <v>11</v>
      </c>
      <c r="M5" s="98"/>
      <c r="N5" s="100" t="s">
        <v>12</v>
      </c>
      <c r="O5" s="98"/>
      <c r="P5" s="100" t="s">
        <v>13</v>
      </c>
      <c r="Q5" s="101"/>
      <c r="R5" s="93"/>
      <c r="S5" s="94"/>
      <c r="T5" s="93"/>
      <c r="U5" s="94"/>
      <c r="V5" s="93"/>
      <c r="W5" s="94"/>
      <c r="X5" s="86"/>
      <c r="Y5" s="96"/>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1858298</v>
      </c>
      <c r="D7" s="68">
        <v>22042</v>
      </c>
      <c r="E7" s="69">
        <v>1.2283999999999999</v>
      </c>
      <c r="F7" s="70">
        <v>18679</v>
      </c>
      <c r="G7" s="69">
        <v>1.0409999999999999</v>
      </c>
      <c r="H7" s="70">
        <v>406991</v>
      </c>
      <c r="I7" s="69">
        <v>22.681799999999999</v>
      </c>
      <c r="J7" s="70">
        <v>544914</v>
      </c>
      <c r="K7" s="69">
        <v>30.368300000000001</v>
      </c>
      <c r="L7" s="70">
        <v>737081</v>
      </c>
      <c r="M7" s="69">
        <v>41.077800000000003</v>
      </c>
      <c r="N7" s="71">
        <v>3776</v>
      </c>
      <c r="O7" s="69">
        <v>0.2104</v>
      </c>
      <c r="P7" s="72">
        <v>60870</v>
      </c>
      <c r="Q7" s="73">
        <v>3.3923000000000001</v>
      </c>
      <c r="R7" s="74">
        <v>407368</v>
      </c>
      <c r="S7" s="79">
        <v>21.921600000000002</v>
      </c>
      <c r="T7" s="74">
        <v>63945</v>
      </c>
      <c r="U7" s="73">
        <v>3.4410500000000002</v>
      </c>
      <c r="V7" s="74">
        <v>126710</v>
      </c>
      <c r="W7" s="73">
        <v>6.8186</v>
      </c>
      <c r="X7" s="80">
        <v>96360</v>
      </c>
      <c r="Y7" s="81">
        <v>99.978999999999999</v>
      </c>
    </row>
    <row r="8" spans="1:25" s="24" customFormat="1" ht="15" customHeight="1" x14ac:dyDescent="0.2">
      <c r="A8" s="22" t="s">
        <v>19</v>
      </c>
      <c r="B8" s="64" t="s">
        <v>20</v>
      </c>
      <c r="C8" s="39">
        <v>40096</v>
      </c>
      <c r="D8" s="40">
        <v>394</v>
      </c>
      <c r="E8" s="42">
        <v>0.99039999999999995</v>
      </c>
      <c r="F8" s="44">
        <v>128</v>
      </c>
      <c r="G8" s="42">
        <v>0.32179999999999997</v>
      </c>
      <c r="H8" s="43">
        <v>1517</v>
      </c>
      <c r="I8" s="42">
        <v>3.8132999999999999</v>
      </c>
      <c r="J8" s="44">
        <v>19126</v>
      </c>
      <c r="K8" s="42">
        <v>48.076999999999998</v>
      </c>
      <c r="L8" s="44">
        <v>18124</v>
      </c>
      <c r="M8" s="42">
        <v>45.558300000000003</v>
      </c>
      <c r="N8" s="44">
        <v>23</v>
      </c>
      <c r="O8" s="42">
        <v>5.7799999999999997E-2</v>
      </c>
      <c r="P8" s="48">
        <v>470</v>
      </c>
      <c r="Q8" s="41">
        <v>1.1814</v>
      </c>
      <c r="R8" s="47">
        <v>6433</v>
      </c>
      <c r="S8" s="46">
        <v>16.044</v>
      </c>
      <c r="T8" s="40">
        <v>314</v>
      </c>
      <c r="U8" s="41">
        <v>0.78312000000000004</v>
      </c>
      <c r="V8" s="40">
        <v>634</v>
      </c>
      <c r="W8" s="41">
        <v>1.5811999999999999</v>
      </c>
      <c r="X8" s="25">
        <v>1400</v>
      </c>
      <c r="Y8" s="26">
        <v>100</v>
      </c>
    </row>
    <row r="9" spans="1:25" s="24" customFormat="1" ht="15" customHeight="1" x14ac:dyDescent="0.2">
      <c r="A9" s="22" t="s">
        <v>19</v>
      </c>
      <c r="B9" s="65" t="s">
        <v>21</v>
      </c>
      <c r="C9" s="63">
        <v>4163</v>
      </c>
      <c r="D9" s="68">
        <v>992</v>
      </c>
      <c r="E9" s="69">
        <v>24.3675</v>
      </c>
      <c r="F9" s="70">
        <v>103</v>
      </c>
      <c r="G9" s="69">
        <v>2.5301</v>
      </c>
      <c r="H9" s="70">
        <v>335</v>
      </c>
      <c r="I9" s="69">
        <v>8.2288999999999994</v>
      </c>
      <c r="J9" s="71">
        <v>306</v>
      </c>
      <c r="K9" s="69">
        <v>7.5166000000000004</v>
      </c>
      <c r="L9" s="71">
        <v>1611</v>
      </c>
      <c r="M9" s="69">
        <v>39.572600000000001</v>
      </c>
      <c r="N9" s="70">
        <v>197</v>
      </c>
      <c r="O9" s="69">
        <v>4.8391000000000002</v>
      </c>
      <c r="P9" s="75">
        <v>527</v>
      </c>
      <c r="Q9" s="73">
        <v>12.9452</v>
      </c>
      <c r="R9" s="76">
        <v>1102</v>
      </c>
      <c r="S9" s="79">
        <v>26.471299999999999</v>
      </c>
      <c r="T9" s="76">
        <v>92</v>
      </c>
      <c r="U9" s="73">
        <v>2.20994</v>
      </c>
      <c r="V9" s="76">
        <v>533</v>
      </c>
      <c r="W9" s="73">
        <v>12.8033</v>
      </c>
      <c r="X9" s="80">
        <v>503</v>
      </c>
      <c r="Y9" s="81">
        <v>100</v>
      </c>
    </row>
    <row r="10" spans="1:25" s="24" customFormat="1" ht="15" customHeight="1" x14ac:dyDescent="0.2">
      <c r="A10" s="22" t="s">
        <v>19</v>
      </c>
      <c r="B10" s="64" t="s">
        <v>22</v>
      </c>
      <c r="C10" s="39">
        <v>39750</v>
      </c>
      <c r="D10" s="47">
        <v>2320</v>
      </c>
      <c r="E10" s="42">
        <v>5.9043999999999999</v>
      </c>
      <c r="F10" s="44">
        <v>412</v>
      </c>
      <c r="G10" s="42">
        <v>1.0485</v>
      </c>
      <c r="H10" s="43">
        <v>18397</v>
      </c>
      <c r="I10" s="42">
        <v>46.82</v>
      </c>
      <c r="J10" s="44">
        <v>4176</v>
      </c>
      <c r="K10" s="42">
        <v>10.627800000000001</v>
      </c>
      <c r="L10" s="43">
        <v>12771</v>
      </c>
      <c r="M10" s="42">
        <v>32.502000000000002</v>
      </c>
      <c r="N10" s="43">
        <v>111</v>
      </c>
      <c r="O10" s="42">
        <v>0.28249999999999997</v>
      </c>
      <c r="P10" s="45">
        <v>1106</v>
      </c>
      <c r="Q10" s="41">
        <v>2.8148</v>
      </c>
      <c r="R10" s="47">
        <v>6928</v>
      </c>
      <c r="S10" s="46">
        <v>17.428899999999999</v>
      </c>
      <c r="T10" s="47">
        <v>457</v>
      </c>
      <c r="U10" s="41">
        <v>1.1496900000000001</v>
      </c>
      <c r="V10" s="47">
        <v>2166</v>
      </c>
      <c r="W10" s="41">
        <v>5.4490999999999996</v>
      </c>
      <c r="X10" s="25">
        <v>1977</v>
      </c>
      <c r="Y10" s="26">
        <v>100</v>
      </c>
    </row>
    <row r="11" spans="1:25" s="24" customFormat="1" ht="15" customHeight="1" x14ac:dyDescent="0.2">
      <c r="A11" s="22" t="s">
        <v>19</v>
      </c>
      <c r="B11" s="65" t="s">
        <v>23</v>
      </c>
      <c r="C11" s="63">
        <v>35220</v>
      </c>
      <c r="D11" s="68">
        <v>166</v>
      </c>
      <c r="E11" s="69">
        <v>0.48699999999999999</v>
      </c>
      <c r="F11" s="71">
        <v>150</v>
      </c>
      <c r="G11" s="69">
        <v>0.44009999999999999</v>
      </c>
      <c r="H11" s="70">
        <v>3111</v>
      </c>
      <c r="I11" s="69">
        <v>9.1273999999999997</v>
      </c>
      <c r="J11" s="70">
        <v>12400</v>
      </c>
      <c r="K11" s="69">
        <v>36.380699999999997</v>
      </c>
      <c r="L11" s="70">
        <v>17281</v>
      </c>
      <c r="M11" s="69">
        <v>50.7012</v>
      </c>
      <c r="N11" s="70">
        <v>164</v>
      </c>
      <c r="O11" s="69">
        <v>0.48120000000000002</v>
      </c>
      <c r="P11" s="75">
        <v>812</v>
      </c>
      <c r="Q11" s="73">
        <v>2.3822999999999999</v>
      </c>
      <c r="R11" s="68">
        <v>5672</v>
      </c>
      <c r="S11" s="79">
        <v>16.104500000000002</v>
      </c>
      <c r="T11" s="76">
        <v>1136</v>
      </c>
      <c r="U11" s="73">
        <v>3.2254399999999999</v>
      </c>
      <c r="V11" s="76">
        <v>2219</v>
      </c>
      <c r="W11" s="73">
        <v>6.3003999999999998</v>
      </c>
      <c r="X11" s="80">
        <v>1092</v>
      </c>
      <c r="Y11" s="81">
        <v>100</v>
      </c>
    </row>
    <row r="12" spans="1:25" s="24" customFormat="1" ht="15" customHeight="1" x14ac:dyDescent="0.2">
      <c r="A12" s="22" t="s">
        <v>19</v>
      </c>
      <c r="B12" s="64" t="s">
        <v>24</v>
      </c>
      <c r="C12" s="39">
        <v>60250</v>
      </c>
      <c r="D12" s="40">
        <v>607</v>
      </c>
      <c r="E12" s="42">
        <v>1.0283</v>
      </c>
      <c r="F12" s="43">
        <v>2010</v>
      </c>
      <c r="G12" s="42">
        <v>3.4049999999999998</v>
      </c>
      <c r="H12" s="44">
        <v>30660</v>
      </c>
      <c r="I12" s="42">
        <v>51.939700000000002</v>
      </c>
      <c r="J12" s="44">
        <v>9041</v>
      </c>
      <c r="K12" s="42">
        <v>15.315899999999999</v>
      </c>
      <c r="L12" s="44">
        <v>14096</v>
      </c>
      <c r="M12" s="42">
        <v>23.8794</v>
      </c>
      <c r="N12" s="43">
        <v>441</v>
      </c>
      <c r="O12" s="42">
        <v>0.74709999999999999</v>
      </c>
      <c r="P12" s="48">
        <v>2175</v>
      </c>
      <c r="Q12" s="41">
        <v>3.6846000000000001</v>
      </c>
      <c r="R12" s="40">
        <v>13344</v>
      </c>
      <c r="S12" s="46">
        <v>22.1477</v>
      </c>
      <c r="T12" s="47">
        <v>1220</v>
      </c>
      <c r="U12" s="41">
        <v>2.0249000000000001</v>
      </c>
      <c r="V12" s="47">
        <v>11688</v>
      </c>
      <c r="W12" s="41">
        <v>19.3992</v>
      </c>
      <c r="X12" s="25">
        <v>10138</v>
      </c>
      <c r="Y12" s="26">
        <v>100</v>
      </c>
    </row>
    <row r="13" spans="1:25" s="24" customFormat="1" ht="15" customHeight="1" x14ac:dyDescent="0.2">
      <c r="A13" s="22" t="s">
        <v>19</v>
      </c>
      <c r="B13" s="65" t="s">
        <v>25</v>
      </c>
      <c r="C13" s="63">
        <v>22241</v>
      </c>
      <c r="D13" s="68">
        <v>201</v>
      </c>
      <c r="E13" s="69">
        <v>0.90949999999999998</v>
      </c>
      <c r="F13" s="71">
        <v>188</v>
      </c>
      <c r="G13" s="69">
        <v>0.85060000000000002</v>
      </c>
      <c r="H13" s="70">
        <v>9297</v>
      </c>
      <c r="I13" s="69">
        <v>42.066000000000003</v>
      </c>
      <c r="J13" s="71">
        <v>2319</v>
      </c>
      <c r="K13" s="69">
        <v>10.492699999999999</v>
      </c>
      <c r="L13" s="70">
        <v>9147</v>
      </c>
      <c r="M13" s="69">
        <v>41.387300000000003</v>
      </c>
      <c r="N13" s="70">
        <v>39</v>
      </c>
      <c r="O13" s="69">
        <v>0.17649999999999999</v>
      </c>
      <c r="P13" s="72">
        <v>910</v>
      </c>
      <c r="Q13" s="73">
        <v>4.1174999999999997</v>
      </c>
      <c r="R13" s="76">
        <v>3771</v>
      </c>
      <c r="S13" s="79">
        <v>16.955200000000001</v>
      </c>
      <c r="T13" s="68">
        <v>140</v>
      </c>
      <c r="U13" s="73">
        <v>0.62946999999999997</v>
      </c>
      <c r="V13" s="68">
        <v>3872</v>
      </c>
      <c r="W13" s="73">
        <v>17.409300000000002</v>
      </c>
      <c r="X13" s="80">
        <v>1868</v>
      </c>
      <c r="Y13" s="81">
        <v>100</v>
      </c>
    </row>
    <row r="14" spans="1:25" s="24" customFormat="1" ht="15" customHeight="1" x14ac:dyDescent="0.2">
      <c r="A14" s="22" t="s">
        <v>19</v>
      </c>
      <c r="B14" s="64" t="s">
        <v>26</v>
      </c>
      <c r="C14" s="49">
        <v>20512</v>
      </c>
      <c r="D14" s="40">
        <v>56</v>
      </c>
      <c r="E14" s="42">
        <v>0.28520000000000001</v>
      </c>
      <c r="F14" s="44">
        <v>256</v>
      </c>
      <c r="G14" s="42">
        <v>1.3037000000000001</v>
      </c>
      <c r="H14" s="43">
        <v>6345</v>
      </c>
      <c r="I14" s="42">
        <v>32.311500000000002</v>
      </c>
      <c r="J14" s="43">
        <v>5245</v>
      </c>
      <c r="K14" s="42">
        <v>26.709800000000001</v>
      </c>
      <c r="L14" s="43">
        <v>7223</v>
      </c>
      <c r="M14" s="42">
        <v>36.782600000000002</v>
      </c>
      <c r="N14" s="44">
        <v>7</v>
      </c>
      <c r="O14" s="42">
        <v>3.56E-2</v>
      </c>
      <c r="P14" s="45">
        <v>505</v>
      </c>
      <c r="Q14" s="41">
        <v>2.5716999999999999</v>
      </c>
      <c r="R14" s="40">
        <v>5412</v>
      </c>
      <c r="S14" s="46">
        <v>26.384599999999999</v>
      </c>
      <c r="T14" s="47">
        <v>875</v>
      </c>
      <c r="U14" s="41">
        <v>4.2657999999999996</v>
      </c>
      <c r="V14" s="47">
        <v>1613</v>
      </c>
      <c r="W14" s="41">
        <v>7.8636999999999997</v>
      </c>
      <c r="X14" s="25">
        <v>1238</v>
      </c>
      <c r="Y14" s="26">
        <v>100</v>
      </c>
    </row>
    <row r="15" spans="1:25" s="24" customFormat="1" ht="15" customHeight="1" x14ac:dyDescent="0.2">
      <c r="A15" s="22" t="s">
        <v>19</v>
      </c>
      <c r="B15" s="65" t="s">
        <v>27</v>
      </c>
      <c r="C15" s="66">
        <v>6677</v>
      </c>
      <c r="D15" s="68">
        <v>28</v>
      </c>
      <c r="E15" s="69">
        <v>0.43559999999999999</v>
      </c>
      <c r="F15" s="70">
        <v>38</v>
      </c>
      <c r="G15" s="69">
        <v>0.59119999999999995</v>
      </c>
      <c r="H15" s="70">
        <v>811</v>
      </c>
      <c r="I15" s="69">
        <v>12.6167</v>
      </c>
      <c r="J15" s="71">
        <v>3286</v>
      </c>
      <c r="K15" s="69">
        <v>51.120100000000001</v>
      </c>
      <c r="L15" s="70">
        <v>2055</v>
      </c>
      <c r="M15" s="69">
        <v>31.9695</v>
      </c>
      <c r="N15" s="71">
        <v>1</v>
      </c>
      <c r="O15" s="69">
        <v>1.5599999999999999E-2</v>
      </c>
      <c r="P15" s="72">
        <v>209</v>
      </c>
      <c r="Q15" s="73">
        <v>3.2513999999999998</v>
      </c>
      <c r="R15" s="68">
        <v>1980</v>
      </c>
      <c r="S15" s="79">
        <v>29.654</v>
      </c>
      <c r="T15" s="76">
        <v>249</v>
      </c>
      <c r="U15" s="73">
        <v>3.7292200000000002</v>
      </c>
      <c r="V15" s="76">
        <v>276</v>
      </c>
      <c r="W15" s="73">
        <v>4.1336000000000004</v>
      </c>
      <c r="X15" s="80">
        <v>235</v>
      </c>
      <c r="Y15" s="81">
        <v>100</v>
      </c>
    </row>
    <row r="16" spans="1:25" s="24" customFormat="1" ht="15" customHeight="1" x14ac:dyDescent="0.2">
      <c r="A16" s="22" t="s">
        <v>19</v>
      </c>
      <c r="B16" s="64" t="s">
        <v>28</v>
      </c>
      <c r="C16" s="49">
        <v>1019</v>
      </c>
      <c r="D16" s="47">
        <v>0</v>
      </c>
      <c r="E16" s="42">
        <v>0</v>
      </c>
      <c r="F16" s="43">
        <v>5</v>
      </c>
      <c r="G16" s="42">
        <v>0.496</v>
      </c>
      <c r="H16" s="44">
        <v>63</v>
      </c>
      <c r="I16" s="42">
        <v>6.25</v>
      </c>
      <c r="J16" s="43">
        <v>908</v>
      </c>
      <c r="K16" s="42">
        <v>90.079400000000007</v>
      </c>
      <c r="L16" s="44">
        <v>28</v>
      </c>
      <c r="M16" s="42">
        <v>2.7778</v>
      </c>
      <c r="N16" s="43">
        <v>0</v>
      </c>
      <c r="O16" s="42">
        <v>0</v>
      </c>
      <c r="P16" s="45">
        <v>4</v>
      </c>
      <c r="Q16" s="41">
        <v>0.39679999999999999</v>
      </c>
      <c r="R16" s="40">
        <v>297</v>
      </c>
      <c r="S16" s="46">
        <v>29.1462</v>
      </c>
      <c r="T16" s="40">
        <v>11</v>
      </c>
      <c r="U16" s="41">
        <v>1.0794900000000001</v>
      </c>
      <c r="V16" s="40">
        <v>25</v>
      </c>
      <c r="W16" s="41">
        <v>2.4533999999999998</v>
      </c>
      <c r="X16" s="25">
        <v>221</v>
      </c>
      <c r="Y16" s="26">
        <v>100</v>
      </c>
    </row>
    <row r="17" spans="1:25" s="24" customFormat="1" ht="15" customHeight="1" x14ac:dyDescent="0.2">
      <c r="A17" s="22" t="s">
        <v>19</v>
      </c>
      <c r="B17" s="65" t="s">
        <v>29</v>
      </c>
      <c r="C17" s="63">
        <v>132581</v>
      </c>
      <c r="D17" s="68">
        <v>428</v>
      </c>
      <c r="E17" s="69">
        <v>0.34250000000000003</v>
      </c>
      <c r="F17" s="71">
        <v>881</v>
      </c>
      <c r="G17" s="69">
        <v>0.70489999999999997</v>
      </c>
      <c r="H17" s="70">
        <v>31812</v>
      </c>
      <c r="I17" s="69">
        <v>25.454499999999999</v>
      </c>
      <c r="J17" s="71">
        <v>44875</v>
      </c>
      <c r="K17" s="69">
        <v>35.9069</v>
      </c>
      <c r="L17" s="71">
        <v>42331</v>
      </c>
      <c r="M17" s="69">
        <v>33.871299999999998</v>
      </c>
      <c r="N17" s="71">
        <v>115</v>
      </c>
      <c r="O17" s="69">
        <v>9.1999999999999998E-2</v>
      </c>
      <c r="P17" s="75">
        <v>4534</v>
      </c>
      <c r="Q17" s="73">
        <v>3.6278999999999999</v>
      </c>
      <c r="R17" s="68">
        <v>27728</v>
      </c>
      <c r="S17" s="79">
        <v>20.914000000000001</v>
      </c>
      <c r="T17" s="68">
        <v>7605</v>
      </c>
      <c r="U17" s="73">
        <v>5.7361199999999997</v>
      </c>
      <c r="V17" s="68">
        <v>7097</v>
      </c>
      <c r="W17" s="73">
        <v>5.3529999999999998</v>
      </c>
      <c r="X17" s="80">
        <v>3952</v>
      </c>
      <c r="Y17" s="81">
        <v>100</v>
      </c>
    </row>
    <row r="18" spans="1:25" s="24" customFormat="1" ht="15" customHeight="1" x14ac:dyDescent="0.2">
      <c r="A18" s="22" t="s">
        <v>19</v>
      </c>
      <c r="B18" s="64" t="s">
        <v>30</v>
      </c>
      <c r="C18" s="39">
        <v>114418</v>
      </c>
      <c r="D18" s="47">
        <v>173</v>
      </c>
      <c r="E18" s="42">
        <v>0.15379999999999999</v>
      </c>
      <c r="F18" s="44">
        <v>1033</v>
      </c>
      <c r="G18" s="42">
        <v>0.91859999999999997</v>
      </c>
      <c r="H18" s="44">
        <v>12971</v>
      </c>
      <c r="I18" s="42">
        <v>11.5342</v>
      </c>
      <c r="J18" s="44">
        <v>58154</v>
      </c>
      <c r="K18" s="42">
        <v>51.712200000000003</v>
      </c>
      <c r="L18" s="44">
        <v>36156</v>
      </c>
      <c r="M18" s="42">
        <v>32.151000000000003</v>
      </c>
      <c r="N18" s="44">
        <v>98</v>
      </c>
      <c r="O18" s="42">
        <v>8.7099999999999997E-2</v>
      </c>
      <c r="P18" s="45">
        <v>3872</v>
      </c>
      <c r="Q18" s="41">
        <v>3.4430999999999998</v>
      </c>
      <c r="R18" s="40">
        <v>22425</v>
      </c>
      <c r="S18" s="46">
        <v>19.5992</v>
      </c>
      <c r="T18" s="47">
        <v>1961</v>
      </c>
      <c r="U18" s="41">
        <v>1.7138899999999999</v>
      </c>
      <c r="V18" s="47">
        <v>4076</v>
      </c>
      <c r="W18" s="41">
        <v>3.5623999999999998</v>
      </c>
      <c r="X18" s="25">
        <v>2407</v>
      </c>
      <c r="Y18" s="26">
        <v>100</v>
      </c>
    </row>
    <row r="19" spans="1:25" s="24" customFormat="1" ht="15" customHeight="1" x14ac:dyDescent="0.2">
      <c r="A19" s="22" t="s">
        <v>19</v>
      </c>
      <c r="B19" s="65" t="s">
        <v>31</v>
      </c>
      <c r="C19" s="63">
        <v>1519</v>
      </c>
      <c r="D19" s="68">
        <v>13</v>
      </c>
      <c r="E19" s="69">
        <v>0.90149999999999997</v>
      </c>
      <c r="F19" s="70">
        <v>207</v>
      </c>
      <c r="G19" s="69">
        <v>14.3551</v>
      </c>
      <c r="H19" s="70">
        <v>154</v>
      </c>
      <c r="I19" s="69">
        <v>10.679600000000001</v>
      </c>
      <c r="J19" s="70">
        <v>39</v>
      </c>
      <c r="K19" s="69">
        <v>2.7046000000000001</v>
      </c>
      <c r="L19" s="70">
        <v>174</v>
      </c>
      <c r="M19" s="69">
        <v>12.066599999999999</v>
      </c>
      <c r="N19" s="70">
        <v>735</v>
      </c>
      <c r="O19" s="69">
        <v>50.9709</v>
      </c>
      <c r="P19" s="72">
        <v>120</v>
      </c>
      <c r="Q19" s="73">
        <v>8.3217999999999996</v>
      </c>
      <c r="R19" s="68">
        <v>357</v>
      </c>
      <c r="S19" s="79">
        <v>23.502300000000002</v>
      </c>
      <c r="T19" s="68">
        <v>77</v>
      </c>
      <c r="U19" s="73">
        <v>5.0691199999999998</v>
      </c>
      <c r="V19" s="68">
        <v>249</v>
      </c>
      <c r="W19" s="73">
        <v>16.392399999999999</v>
      </c>
      <c r="X19" s="80">
        <v>290</v>
      </c>
      <c r="Y19" s="81">
        <v>100</v>
      </c>
    </row>
    <row r="20" spans="1:25" s="24" customFormat="1" ht="15" customHeight="1" x14ac:dyDescent="0.2">
      <c r="A20" s="22" t="s">
        <v>19</v>
      </c>
      <c r="B20" s="64" t="s">
        <v>32</v>
      </c>
      <c r="C20" s="49">
        <v>5861</v>
      </c>
      <c r="D20" s="47">
        <v>124</v>
      </c>
      <c r="E20" s="42">
        <v>2.1711999999999998</v>
      </c>
      <c r="F20" s="43">
        <v>40</v>
      </c>
      <c r="G20" s="42">
        <v>0.70040000000000002</v>
      </c>
      <c r="H20" s="44">
        <v>1232</v>
      </c>
      <c r="I20" s="42">
        <v>21.572399999999998</v>
      </c>
      <c r="J20" s="43">
        <v>126</v>
      </c>
      <c r="K20" s="42">
        <v>2.2063000000000001</v>
      </c>
      <c r="L20" s="43">
        <v>3974</v>
      </c>
      <c r="M20" s="42">
        <v>69.584999999999994</v>
      </c>
      <c r="N20" s="43">
        <v>26</v>
      </c>
      <c r="O20" s="42">
        <v>0.45529999999999998</v>
      </c>
      <c r="P20" s="45">
        <v>189</v>
      </c>
      <c r="Q20" s="41">
        <v>3.3094000000000001</v>
      </c>
      <c r="R20" s="40">
        <v>1178</v>
      </c>
      <c r="S20" s="46">
        <v>20.099</v>
      </c>
      <c r="T20" s="47">
        <v>150</v>
      </c>
      <c r="U20" s="41">
        <v>2.5592899999999998</v>
      </c>
      <c r="V20" s="47">
        <v>341</v>
      </c>
      <c r="W20" s="41">
        <v>5.8181000000000003</v>
      </c>
      <c r="X20" s="25">
        <v>720</v>
      </c>
      <c r="Y20" s="26">
        <v>100</v>
      </c>
    </row>
    <row r="21" spans="1:25" s="24" customFormat="1" ht="15" customHeight="1" x14ac:dyDescent="0.2">
      <c r="A21" s="22" t="s">
        <v>19</v>
      </c>
      <c r="B21" s="65" t="s">
        <v>33</v>
      </c>
      <c r="C21" s="63">
        <v>69530</v>
      </c>
      <c r="D21" s="76">
        <v>193</v>
      </c>
      <c r="E21" s="69">
        <v>0.2838</v>
      </c>
      <c r="F21" s="70">
        <v>764</v>
      </c>
      <c r="G21" s="69">
        <v>1.1234</v>
      </c>
      <c r="H21" s="71">
        <v>16651</v>
      </c>
      <c r="I21" s="69">
        <v>24.4832</v>
      </c>
      <c r="J21" s="70">
        <v>23547</v>
      </c>
      <c r="K21" s="69">
        <v>34.622799999999998</v>
      </c>
      <c r="L21" s="70">
        <v>24099</v>
      </c>
      <c r="M21" s="69">
        <v>35.4345</v>
      </c>
      <c r="N21" s="70">
        <v>45</v>
      </c>
      <c r="O21" s="69">
        <v>6.6199999999999995E-2</v>
      </c>
      <c r="P21" s="75">
        <v>2711</v>
      </c>
      <c r="Q21" s="73">
        <v>3.9862000000000002</v>
      </c>
      <c r="R21" s="76">
        <v>16884</v>
      </c>
      <c r="S21" s="79">
        <v>24.283000000000001</v>
      </c>
      <c r="T21" s="68">
        <v>1520</v>
      </c>
      <c r="U21" s="73">
        <v>2.1861100000000002</v>
      </c>
      <c r="V21" s="68">
        <v>4538</v>
      </c>
      <c r="W21" s="73">
        <v>6.5266999999999999</v>
      </c>
      <c r="X21" s="80">
        <v>4081</v>
      </c>
      <c r="Y21" s="81">
        <v>99.73</v>
      </c>
    </row>
    <row r="22" spans="1:25" s="24" customFormat="1" ht="15" customHeight="1" x14ac:dyDescent="0.2">
      <c r="A22" s="22" t="s">
        <v>19</v>
      </c>
      <c r="B22" s="64" t="s">
        <v>34</v>
      </c>
      <c r="C22" s="39">
        <v>37281</v>
      </c>
      <c r="D22" s="40">
        <v>72</v>
      </c>
      <c r="E22" s="42">
        <v>0.1961</v>
      </c>
      <c r="F22" s="43">
        <v>269</v>
      </c>
      <c r="G22" s="42">
        <v>0.73270000000000002</v>
      </c>
      <c r="H22" s="43">
        <v>4171</v>
      </c>
      <c r="I22" s="42">
        <v>11.3614</v>
      </c>
      <c r="J22" s="44">
        <v>7953</v>
      </c>
      <c r="K22" s="42">
        <v>21.6632</v>
      </c>
      <c r="L22" s="44">
        <v>22069</v>
      </c>
      <c r="M22" s="42">
        <v>60.113900000000001</v>
      </c>
      <c r="N22" s="44">
        <v>9</v>
      </c>
      <c r="O22" s="42">
        <v>2.4500000000000001E-2</v>
      </c>
      <c r="P22" s="48">
        <v>2169</v>
      </c>
      <c r="Q22" s="41">
        <v>5.9081000000000001</v>
      </c>
      <c r="R22" s="47">
        <v>9123</v>
      </c>
      <c r="S22" s="46">
        <v>24.4709</v>
      </c>
      <c r="T22" s="47">
        <v>569</v>
      </c>
      <c r="U22" s="41">
        <v>1.5262500000000001</v>
      </c>
      <c r="V22" s="47">
        <v>2001</v>
      </c>
      <c r="W22" s="41">
        <v>5.3673000000000002</v>
      </c>
      <c r="X22" s="25">
        <v>1879</v>
      </c>
      <c r="Y22" s="26">
        <v>100</v>
      </c>
    </row>
    <row r="23" spans="1:25" s="24" customFormat="1" ht="15" customHeight="1" x14ac:dyDescent="0.2">
      <c r="A23" s="22" t="s">
        <v>19</v>
      </c>
      <c r="B23" s="65" t="s">
        <v>35</v>
      </c>
      <c r="C23" s="63">
        <v>11941</v>
      </c>
      <c r="D23" s="68">
        <v>48</v>
      </c>
      <c r="E23" s="69">
        <v>0.41599999999999998</v>
      </c>
      <c r="F23" s="70">
        <v>72</v>
      </c>
      <c r="G23" s="69">
        <v>0.624</v>
      </c>
      <c r="H23" s="70">
        <v>1273</v>
      </c>
      <c r="I23" s="69">
        <v>11.0322</v>
      </c>
      <c r="J23" s="70">
        <v>1508</v>
      </c>
      <c r="K23" s="69">
        <v>13.0687</v>
      </c>
      <c r="L23" s="70">
        <v>8039</v>
      </c>
      <c r="M23" s="69">
        <v>69.668099999999995</v>
      </c>
      <c r="N23" s="70">
        <v>31</v>
      </c>
      <c r="O23" s="69">
        <v>0.26869999999999999</v>
      </c>
      <c r="P23" s="75">
        <v>568</v>
      </c>
      <c r="Q23" s="73">
        <v>4.9223999999999997</v>
      </c>
      <c r="R23" s="68">
        <v>3004</v>
      </c>
      <c r="S23" s="79">
        <v>25.157</v>
      </c>
      <c r="T23" s="76">
        <v>402</v>
      </c>
      <c r="U23" s="73">
        <v>3.3665500000000002</v>
      </c>
      <c r="V23" s="76">
        <v>565</v>
      </c>
      <c r="W23" s="73">
        <v>4.7316000000000003</v>
      </c>
      <c r="X23" s="80">
        <v>1365</v>
      </c>
      <c r="Y23" s="81">
        <v>100</v>
      </c>
    </row>
    <row r="24" spans="1:25" s="24" customFormat="1" ht="15" customHeight="1" x14ac:dyDescent="0.2">
      <c r="A24" s="22" t="s">
        <v>19</v>
      </c>
      <c r="B24" s="64" t="s">
        <v>36</v>
      </c>
      <c r="C24" s="39">
        <v>18438</v>
      </c>
      <c r="D24" s="47">
        <v>201</v>
      </c>
      <c r="E24" s="42">
        <v>1.1029</v>
      </c>
      <c r="F24" s="44">
        <v>181</v>
      </c>
      <c r="G24" s="42">
        <v>0.99309999999999998</v>
      </c>
      <c r="H24" s="43">
        <v>4090</v>
      </c>
      <c r="I24" s="42">
        <v>22.441700000000001</v>
      </c>
      <c r="J24" s="44">
        <v>3191</v>
      </c>
      <c r="K24" s="42">
        <v>17.508900000000001</v>
      </c>
      <c r="L24" s="44">
        <v>9401</v>
      </c>
      <c r="M24" s="42">
        <v>51.582999999999998</v>
      </c>
      <c r="N24" s="44">
        <v>29</v>
      </c>
      <c r="O24" s="42">
        <v>0.15909999999999999</v>
      </c>
      <c r="P24" s="48">
        <v>1132</v>
      </c>
      <c r="Q24" s="41">
        <v>6.2111999999999998</v>
      </c>
      <c r="R24" s="40">
        <v>4153</v>
      </c>
      <c r="S24" s="46">
        <v>22.524100000000001</v>
      </c>
      <c r="T24" s="47">
        <v>213</v>
      </c>
      <c r="U24" s="41">
        <v>1.1552199999999999</v>
      </c>
      <c r="V24" s="47">
        <v>2325</v>
      </c>
      <c r="W24" s="41">
        <v>12.6098</v>
      </c>
      <c r="X24" s="25">
        <v>1356</v>
      </c>
      <c r="Y24" s="26">
        <v>100</v>
      </c>
    </row>
    <row r="25" spans="1:25" s="24" customFormat="1" ht="15" customHeight="1" x14ac:dyDescent="0.2">
      <c r="A25" s="22" t="s">
        <v>19</v>
      </c>
      <c r="B25" s="65" t="s">
        <v>37</v>
      </c>
      <c r="C25" s="66">
        <v>43541</v>
      </c>
      <c r="D25" s="68">
        <v>54</v>
      </c>
      <c r="E25" s="69">
        <v>0.12520000000000001</v>
      </c>
      <c r="F25" s="70">
        <v>171</v>
      </c>
      <c r="G25" s="69">
        <v>0.39639999999999997</v>
      </c>
      <c r="H25" s="70">
        <v>2127</v>
      </c>
      <c r="I25" s="69">
        <v>4.9306000000000001</v>
      </c>
      <c r="J25" s="70">
        <v>8748</v>
      </c>
      <c r="K25" s="69">
        <v>20.278600000000001</v>
      </c>
      <c r="L25" s="71">
        <v>30291</v>
      </c>
      <c r="M25" s="69">
        <v>70.217200000000005</v>
      </c>
      <c r="N25" s="70">
        <v>28</v>
      </c>
      <c r="O25" s="69">
        <v>6.4899999999999999E-2</v>
      </c>
      <c r="P25" s="75">
        <v>1720</v>
      </c>
      <c r="Q25" s="73">
        <v>3.9870999999999999</v>
      </c>
      <c r="R25" s="68">
        <v>8606</v>
      </c>
      <c r="S25" s="79">
        <v>19.7653</v>
      </c>
      <c r="T25" s="68">
        <v>402</v>
      </c>
      <c r="U25" s="73">
        <v>0.92327000000000004</v>
      </c>
      <c r="V25" s="68">
        <v>702</v>
      </c>
      <c r="W25" s="73">
        <v>1.6123000000000001</v>
      </c>
      <c r="X25" s="80">
        <v>1407</v>
      </c>
      <c r="Y25" s="81">
        <v>100</v>
      </c>
    </row>
    <row r="26" spans="1:25" s="24" customFormat="1" ht="15" customHeight="1" x14ac:dyDescent="0.2">
      <c r="A26" s="22" t="s">
        <v>19</v>
      </c>
      <c r="B26" s="64" t="s">
        <v>38</v>
      </c>
      <c r="C26" s="39">
        <v>48352</v>
      </c>
      <c r="D26" s="40">
        <v>280</v>
      </c>
      <c r="E26" s="42">
        <v>0.64170000000000005</v>
      </c>
      <c r="F26" s="43">
        <v>235</v>
      </c>
      <c r="G26" s="42">
        <v>0.53849999999999998</v>
      </c>
      <c r="H26" s="43">
        <v>2017</v>
      </c>
      <c r="I26" s="42">
        <v>4.6222000000000003</v>
      </c>
      <c r="J26" s="44">
        <v>26592</v>
      </c>
      <c r="K26" s="42">
        <v>60.939100000000003</v>
      </c>
      <c r="L26" s="44">
        <v>13737</v>
      </c>
      <c r="M26" s="42">
        <v>31.4802</v>
      </c>
      <c r="N26" s="43">
        <v>13</v>
      </c>
      <c r="O26" s="42">
        <v>2.98E-2</v>
      </c>
      <c r="P26" s="48">
        <v>763</v>
      </c>
      <c r="Q26" s="41">
        <v>1.7484999999999999</v>
      </c>
      <c r="R26" s="40">
        <v>9175</v>
      </c>
      <c r="S26" s="46">
        <v>18.9754</v>
      </c>
      <c r="T26" s="40">
        <v>4715</v>
      </c>
      <c r="U26" s="41">
        <v>9.7514099999999999</v>
      </c>
      <c r="V26" s="40">
        <v>1042</v>
      </c>
      <c r="W26" s="41">
        <v>2.1549999999999998</v>
      </c>
      <c r="X26" s="25">
        <v>1367</v>
      </c>
      <c r="Y26" s="26">
        <v>99.927000000000007</v>
      </c>
    </row>
    <row r="27" spans="1:25" s="24" customFormat="1" ht="15" customHeight="1" x14ac:dyDescent="0.2">
      <c r="A27" s="22" t="s">
        <v>19</v>
      </c>
      <c r="B27" s="65" t="s">
        <v>39</v>
      </c>
      <c r="C27" s="66">
        <v>3943</v>
      </c>
      <c r="D27" s="76">
        <v>38</v>
      </c>
      <c r="E27" s="69">
        <v>1.0072000000000001</v>
      </c>
      <c r="F27" s="70">
        <v>19</v>
      </c>
      <c r="G27" s="69">
        <v>0.50360000000000005</v>
      </c>
      <c r="H27" s="70">
        <v>75</v>
      </c>
      <c r="I27" s="69">
        <v>1.9878</v>
      </c>
      <c r="J27" s="70">
        <v>357</v>
      </c>
      <c r="K27" s="69">
        <v>9.4619999999999997</v>
      </c>
      <c r="L27" s="71">
        <v>3208</v>
      </c>
      <c r="M27" s="69">
        <v>85.025199999999998</v>
      </c>
      <c r="N27" s="70">
        <v>1</v>
      </c>
      <c r="O27" s="69">
        <v>2.6499999999999999E-2</v>
      </c>
      <c r="P27" s="75">
        <v>75</v>
      </c>
      <c r="Q27" s="73">
        <v>1.9878</v>
      </c>
      <c r="R27" s="68">
        <v>1373</v>
      </c>
      <c r="S27" s="79">
        <v>34.821199999999997</v>
      </c>
      <c r="T27" s="76">
        <v>170</v>
      </c>
      <c r="U27" s="73">
        <v>4.3114400000000002</v>
      </c>
      <c r="V27" s="76">
        <v>288</v>
      </c>
      <c r="W27" s="73">
        <v>7.3041</v>
      </c>
      <c r="X27" s="80">
        <v>589</v>
      </c>
      <c r="Y27" s="81">
        <v>100</v>
      </c>
    </row>
    <row r="28" spans="1:25" s="24" customFormat="1" ht="15" customHeight="1" x14ac:dyDescent="0.2">
      <c r="A28" s="22" t="s">
        <v>19</v>
      </c>
      <c r="B28" s="64" t="s">
        <v>40</v>
      </c>
      <c r="C28" s="49">
        <v>8917</v>
      </c>
      <c r="D28" s="47">
        <v>35</v>
      </c>
      <c r="E28" s="42">
        <v>0.41</v>
      </c>
      <c r="F28" s="44">
        <v>83</v>
      </c>
      <c r="G28" s="42">
        <v>0.97240000000000004</v>
      </c>
      <c r="H28" s="44">
        <v>787</v>
      </c>
      <c r="I28" s="42">
        <v>9.2197999999999993</v>
      </c>
      <c r="J28" s="44">
        <v>3854</v>
      </c>
      <c r="K28" s="42">
        <v>45.15</v>
      </c>
      <c r="L28" s="43">
        <v>3219</v>
      </c>
      <c r="M28" s="42">
        <v>37.710900000000002</v>
      </c>
      <c r="N28" s="44">
        <v>16</v>
      </c>
      <c r="O28" s="42">
        <v>0.18740000000000001</v>
      </c>
      <c r="P28" s="45">
        <v>542</v>
      </c>
      <c r="Q28" s="41">
        <v>6.3495999999999997</v>
      </c>
      <c r="R28" s="47">
        <v>2081</v>
      </c>
      <c r="S28" s="46">
        <v>23.337399999999999</v>
      </c>
      <c r="T28" s="40">
        <v>381</v>
      </c>
      <c r="U28" s="41">
        <v>4.2727399999999998</v>
      </c>
      <c r="V28" s="40">
        <v>269</v>
      </c>
      <c r="W28" s="41">
        <v>3.0167000000000002</v>
      </c>
      <c r="X28" s="25">
        <v>1434</v>
      </c>
      <c r="Y28" s="26">
        <v>100</v>
      </c>
    </row>
    <row r="29" spans="1:25" s="24" customFormat="1" ht="15" customHeight="1" x14ac:dyDescent="0.2">
      <c r="A29" s="22" t="s">
        <v>19</v>
      </c>
      <c r="B29" s="65" t="s">
        <v>41</v>
      </c>
      <c r="C29" s="63">
        <v>16285</v>
      </c>
      <c r="D29" s="68">
        <v>39</v>
      </c>
      <c r="E29" s="69">
        <v>0.25109999999999999</v>
      </c>
      <c r="F29" s="70">
        <v>405</v>
      </c>
      <c r="G29" s="69">
        <v>2.6072000000000002</v>
      </c>
      <c r="H29" s="71">
        <v>4196</v>
      </c>
      <c r="I29" s="69">
        <v>27.011700000000001</v>
      </c>
      <c r="J29" s="70">
        <v>2631</v>
      </c>
      <c r="K29" s="69">
        <v>16.937000000000001</v>
      </c>
      <c r="L29" s="71">
        <v>7555</v>
      </c>
      <c r="M29" s="69">
        <v>48.635300000000001</v>
      </c>
      <c r="N29" s="70">
        <v>13</v>
      </c>
      <c r="O29" s="69">
        <v>8.3699999999999997E-2</v>
      </c>
      <c r="P29" s="75">
        <v>695</v>
      </c>
      <c r="Q29" s="73">
        <v>4.4741</v>
      </c>
      <c r="R29" s="68">
        <v>5209</v>
      </c>
      <c r="S29" s="79">
        <v>31.986499999999999</v>
      </c>
      <c r="T29" s="68">
        <v>751</v>
      </c>
      <c r="U29" s="73">
        <v>4.6116099999999998</v>
      </c>
      <c r="V29" s="68">
        <v>1548</v>
      </c>
      <c r="W29" s="73">
        <v>9.5056999999999992</v>
      </c>
      <c r="X29" s="80">
        <v>1873</v>
      </c>
      <c r="Y29" s="81">
        <v>100</v>
      </c>
    </row>
    <row r="30" spans="1:25" s="24" customFormat="1" ht="15" customHeight="1" x14ac:dyDescent="0.2">
      <c r="A30" s="22" t="s">
        <v>19</v>
      </c>
      <c r="B30" s="64" t="s">
        <v>42</v>
      </c>
      <c r="C30" s="39">
        <v>35964</v>
      </c>
      <c r="D30" s="47">
        <v>319</v>
      </c>
      <c r="E30" s="42">
        <v>0.8972</v>
      </c>
      <c r="F30" s="43">
        <v>268</v>
      </c>
      <c r="G30" s="42">
        <v>0.75370000000000004</v>
      </c>
      <c r="H30" s="44">
        <v>2235</v>
      </c>
      <c r="I30" s="42">
        <v>6.2858999999999998</v>
      </c>
      <c r="J30" s="44">
        <v>10018</v>
      </c>
      <c r="K30" s="42">
        <v>28.1753</v>
      </c>
      <c r="L30" s="44">
        <v>21412</v>
      </c>
      <c r="M30" s="42">
        <v>60.220500000000001</v>
      </c>
      <c r="N30" s="44">
        <v>23</v>
      </c>
      <c r="O30" s="42">
        <v>6.4699999999999994E-2</v>
      </c>
      <c r="P30" s="45">
        <v>1281</v>
      </c>
      <c r="Q30" s="41">
        <v>3.6027999999999998</v>
      </c>
      <c r="R30" s="47">
        <v>7850</v>
      </c>
      <c r="S30" s="46">
        <v>21.827400000000001</v>
      </c>
      <c r="T30" s="40">
        <v>408</v>
      </c>
      <c r="U30" s="41">
        <v>1.1344700000000001</v>
      </c>
      <c r="V30" s="40">
        <v>1348</v>
      </c>
      <c r="W30" s="41">
        <v>3.7482000000000002</v>
      </c>
      <c r="X30" s="25">
        <v>3616</v>
      </c>
      <c r="Y30" s="26">
        <v>100</v>
      </c>
    </row>
    <row r="31" spans="1:25" s="24" customFormat="1" ht="15" customHeight="1" x14ac:dyDescent="0.2">
      <c r="A31" s="22" t="s">
        <v>19</v>
      </c>
      <c r="B31" s="65" t="s">
        <v>43</v>
      </c>
      <c r="C31" s="66">
        <v>19145</v>
      </c>
      <c r="D31" s="68">
        <v>602</v>
      </c>
      <c r="E31" s="69">
        <v>3.1934999999999998</v>
      </c>
      <c r="F31" s="71">
        <v>479</v>
      </c>
      <c r="G31" s="69">
        <v>2.5409999999999999</v>
      </c>
      <c r="H31" s="70">
        <v>1797</v>
      </c>
      <c r="I31" s="69">
        <v>9.5327000000000002</v>
      </c>
      <c r="J31" s="71">
        <v>4500</v>
      </c>
      <c r="K31" s="69">
        <v>23.871400000000001</v>
      </c>
      <c r="L31" s="70">
        <v>10541</v>
      </c>
      <c r="M31" s="69">
        <v>55.917499999999997</v>
      </c>
      <c r="N31" s="70">
        <v>5</v>
      </c>
      <c r="O31" s="69">
        <v>2.6499999999999999E-2</v>
      </c>
      <c r="P31" s="72">
        <v>927</v>
      </c>
      <c r="Q31" s="73">
        <v>4.9175000000000004</v>
      </c>
      <c r="R31" s="76">
        <v>5674</v>
      </c>
      <c r="S31" s="79">
        <v>29.637</v>
      </c>
      <c r="T31" s="68">
        <v>294</v>
      </c>
      <c r="U31" s="73">
        <v>1.53565</v>
      </c>
      <c r="V31" s="68">
        <v>1543</v>
      </c>
      <c r="W31" s="73">
        <v>8.0594999999999999</v>
      </c>
      <c r="X31" s="80">
        <v>2170</v>
      </c>
      <c r="Y31" s="81">
        <v>99.953999999999994</v>
      </c>
    </row>
    <row r="32" spans="1:25" s="24" customFormat="1" ht="15" customHeight="1" x14ac:dyDescent="0.2">
      <c r="A32" s="22" t="s">
        <v>19</v>
      </c>
      <c r="B32" s="64" t="s">
        <v>44</v>
      </c>
      <c r="C32" s="39">
        <v>36892</v>
      </c>
      <c r="D32" s="40">
        <v>107</v>
      </c>
      <c r="E32" s="42">
        <v>0.29049999999999998</v>
      </c>
      <c r="F32" s="44">
        <v>105</v>
      </c>
      <c r="G32" s="42">
        <v>0.28510000000000002</v>
      </c>
      <c r="H32" s="44">
        <v>831</v>
      </c>
      <c r="I32" s="42">
        <v>2.2565</v>
      </c>
      <c r="J32" s="44">
        <v>23157</v>
      </c>
      <c r="K32" s="42">
        <v>62.880499999999998</v>
      </c>
      <c r="L32" s="43">
        <v>12422</v>
      </c>
      <c r="M32" s="42">
        <v>33.730699999999999</v>
      </c>
      <c r="N32" s="43">
        <v>9</v>
      </c>
      <c r="O32" s="42">
        <v>2.4400000000000002E-2</v>
      </c>
      <c r="P32" s="48">
        <v>196</v>
      </c>
      <c r="Q32" s="41">
        <v>0.53220000000000001</v>
      </c>
      <c r="R32" s="40">
        <v>5710</v>
      </c>
      <c r="S32" s="46">
        <v>15.477600000000001</v>
      </c>
      <c r="T32" s="47">
        <v>65</v>
      </c>
      <c r="U32" s="41">
        <v>0.17619000000000001</v>
      </c>
      <c r="V32" s="47">
        <v>377</v>
      </c>
      <c r="W32" s="41">
        <v>1.0219</v>
      </c>
      <c r="X32" s="25">
        <v>978</v>
      </c>
      <c r="Y32" s="26">
        <v>100</v>
      </c>
    </row>
    <row r="33" spans="1:25" s="24" customFormat="1" ht="15" customHeight="1" x14ac:dyDescent="0.2">
      <c r="A33" s="22" t="s">
        <v>19</v>
      </c>
      <c r="B33" s="65" t="s">
        <v>45</v>
      </c>
      <c r="C33" s="63">
        <v>61890</v>
      </c>
      <c r="D33" s="76">
        <v>272</v>
      </c>
      <c r="E33" s="69">
        <v>0.44529999999999997</v>
      </c>
      <c r="F33" s="70">
        <v>307</v>
      </c>
      <c r="G33" s="69">
        <v>0.50260000000000005</v>
      </c>
      <c r="H33" s="71">
        <v>3376</v>
      </c>
      <c r="I33" s="69">
        <v>5.5270000000000001</v>
      </c>
      <c r="J33" s="70">
        <v>18008</v>
      </c>
      <c r="K33" s="69">
        <v>29.4817</v>
      </c>
      <c r="L33" s="70">
        <v>37045</v>
      </c>
      <c r="M33" s="69">
        <v>60.648000000000003</v>
      </c>
      <c r="N33" s="71">
        <v>115</v>
      </c>
      <c r="O33" s="69">
        <v>0.1883</v>
      </c>
      <c r="P33" s="75">
        <v>1959</v>
      </c>
      <c r="Q33" s="73">
        <v>3.2071999999999998</v>
      </c>
      <c r="R33" s="76">
        <v>12874</v>
      </c>
      <c r="S33" s="79">
        <v>20.801400000000001</v>
      </c>
      <c r="T33" s="76">
        <v>808</v>
      </c>
      <c r="U33" s="73">
        <v>1.3055399999999999</v>
      </c>
      <c r="V33" s="76">
        <v>1830</v>
      </c>
      <c r="W33" s="73">
        <v>2.9569000000000001</v>
      </c>
      <c r="X33" s="80">
        <v>2372</v>
      </c>
      <c r="Y33" s="81">
        <v>100</v>
      </c>
    </row>
    <row r="34" spans="1:25" s="24" customFormat="1" ht="15" customHeight="1" x14ac:dyDescent="0.2">
      <c r="A34" s="22" t="s">
        <v>19</v>
      </c>
      <c r="B34" s="64" t="s">
        <v>46</v>
      </c>
      <c r="C34" s="49">
        <v>4624</v>
      </c>
      <c r="D34" s="40">
        <v>1119</v>
      </c>
      <c r="E34" s="42">
        <v>24.544899999999998</v>
      </c>
      <c r="F34" s="44">
        <v>11</v>
      </c>
      <c r="G34" s="42">
        <v>0.24129999999999999</v>
      </c>
      <c r="H34" s="43">
        <v>186</v>
      </c>
      <c r="I34" s="42">
        <v>4.0797999999999996</v>
      </c>
      <c r="J34" s="44">
        <v>70</v>
      </c>
      <c r="K34" s="42">
        <v>1.5354000000000001</v>
      </c>
      <c r="L34" s="43">
        <v>3047</v>
      </c>
      <c r="M34" s="42">
        <v>66.834800000000001</v>
      </c>
      <c r="N34" s="43">
        <v>4</v>
      </c>
      <c r="O34" s="42">
        <v>8.77E-2</v>
      </c>
      <c r="P34" s="45">
        <v>122</v>
      </c>
      <c r="Q34" s="41">
        <v>2.6760000000000002</v>
      </c>
      <c r="R34" s="47">
        <v>994</v>
      </c>
      <c r="S34" s="46">
        <v>21.496500000000001</v>
      </c>
      <c r="T34" s="47">
        <v>65</v>
      </c>
      <c r="U34" s="41">
        <v>1.40571</v>
      </c>
      <c r="V34" s="47">
        <v>171</v>
      </c>
      <c r="W34" s="41">
        <v>3.6981000000000002</v>
      </c>
      <c r="X34" s="25">
        <v>825</v>
      </c>
      <c r="Y34" s="26">
        <v>100</v>
      </c>
    </row>
    <row r="35" spans="1:25" s="24" customFormat="1" ht="15" customHeight="1" x14ac:dyDescent="0.2">
      <c r="A35" s="22" t="s">
        <v>19</v>
      </c>
      <c r="B35" s="65" t="s">
        <v>47</v>
      </c>
      <c r="C35" s="66">
        <v>9008</v>
      </c>
      <c r="D35" s="76">
        <v>249</v>
      </c>
      <c r="E35" s="69">
        <v>2.7917999999999998</v>
      </c>
      <c r="F35" s="70">
        <v>69</v>
      </c>
      <c r="G35" s="69">
        <v>0.77359999999999995</v>
      </c>
      <c r="H35" s="71">
        <v>1889</v>
      </c>
      <c r="I35" s="69">
        <v>21.179500000000001</v>
      </c>
      <c r="J35" s="70">
        <v>1082</v>
      </c>
      <c r="K35" s="69">
        <v>12.131399999999999</v>
      </c>
      <c r="L35" s="71">
        <v>5244</v>
      </c>
      <c r="M35" s="69">
        <v>58.7958</v>
      </c>
      <c r="N35" s="70">
        <v>13</v>
      </c>
      <c r="O35" s="69">
        <v>0.14580000000000001</v>
      </c>
      <c r="P35" s="75">
        <v>373</v>
      </c>
      <c r="Q35" s="73">
        <v>4.1821000000000002</v>
      </c>
      <c r="R35" s="76">
        <v>2412</v>
      </c>
      <c r="S35" s="79">
        <v>26.776199999999999</v>
      </c>
      <c r="T35" s="76">
        <v>89</v>
      </c>
      <c r="U35" s="73">
        <v>0.98801000000000005</v>
      </c>
      <c r="V35" s="76">
        <v>357</v>
      </c>
      <c r="W35" s="73">
        <v>3.9630999999999998</v>
      </c>
      <c r="X35" s="80">
        <v>1064</v>
      </c>
      <c r="Y35" s="81">
        <v>100</v>
      </c>
    </row>
    <row r="36" spans="1:25" s="24" customFormat="1" ht="15" customHeight="1" x14ac:dyDescent="0.2">
      <c r="A36" s="22" t="s">
        <v>19</v>
      </c>
      <c r="B36" s="64" t="s">
        <v>48</v>
      </c>
      <c r="C36" s="49">
        <v>13723</v>
      </c>
      <c r="D36" s="47">
        <v>155</v>
      </c>
      <c r="E36" s="42">
        <v>1.1574</v>
      </c>
      <c r="F36" s="44">
        <v>193</v>
      </c>
      <c r="G36" s="42">
        <v>1.4412</v>
      </c>
      <c r="H36" s="44">
        <v>5577</v>
      </c>
      <c r="I36" s="42">
        <v>41.644300000000001</v>
      </c>
      <c r="J36" s="43">
        <v>2844</v>
      </c>
      <c r="K36" s="42">
        <v>21.236599999999999</v>
      </c>
      <c r="L36" s="43">
        <v>3789</v>
      </c>
      <c r="M36" s="42">
        <v>28.292999999999999</v>
      </c>
      <c r="N36" s="44">
        <v>138</v>
      </c>
      <c r="O36" s="42">
        <v>1.0305</v>
      </c>
      <c r="P36" s="48">
        <v>696</v>
      </c>
      <c r="Q36" s="41">
        <v>5.1970999999999998</v>
      </c>
      <c r="R36" s="40">
        <v>2556</v>
      </c>
      <c r="S36" s="46">
        <v>18.625699999999998</v>
      </c>
      <c r="T36" s="47">
        <v>331</v>
      </c>
      <c r="U36" s="41">
        <v>2.41201</v>
      </c>
      <c r="V36" s="47">
        <v>2208</v>
      </c>
      <c r="W36" s="41">
        <v>16.0898</v>
      </c>
      <c r="X36" s="25">
        <v>658</v>
      </c>
      <c r="Y36" s="26">
        <v>100</v>
      </c>
    </row>
    <row r="37" spans="1:25" s="24" customFormat="1" ht="15" customHeight="1" x14ac:dyDescent="0.2">
      <c r="A37" s="22" t="s">
        <v>19</v>
      </c>
      <c r="B37" s="65" t="s">
        <v>49</v>
      </c>
      <c r="C37" s="63">
        <v>5780</v>
      </c>
      <c r="D37" s="68">
        <v>17</v>
      </c>
      <c r="E37" s="69">
        <v>0.31390000000000001</v>
      </c>
      <c r="F37" s="70">
        <v>49</v>
      </c>
      <c r="G37" s="69">
        <v>0.90469999999999995</v>
      </c>
      <c r="H37" s="70">
        <v>424</v>
      </c>
      <c r="I37" s="69">
        <v>7.8287000000000004</v>
      </c>
      <c r="J37" s="70">
        <v>199</v>
      </c>
      <c r="K37" s="69">
        <v>3.6743000000000001</v>
      </c>
      <c r="L37" s="70">
        <v>4611</v>
      </c>
      <c r="M37" s="69">
        <v>85.136600000000001</v>
      </c>
      <c r="N37" s="71">
        <v>6</v>
      </c>
      <c r="O37" s="69">
        <v>0.1108</v>
      </c>
      <c r="P37" s="75">
        <v>110</v>
      </c>
      <c r="Q37" s="73">
        <v>2.0310000000000001</v>
      </c>
      <c r="R37" s="68">
        <v>1725</v>
      </c>
      <c r="S37" s="79">
        <v>29.8443</v>
      </c>
      <c r="T37" s="76">
        <v>364</v>
      </c>
      <c r="U37" s="73">
        <v>6.29758</v>
      </c>
      <c r="V37" s="76">
        <v>142</v>
      </c>
      <c r="W37" s="73">
        <v>2.4567000000000001</v>
      </c>
      <c r="X37" s="80">
        <v>483</v>
      </c>
      <c r="Y37" s="81">
        <v>100</v>
      </c>
    </row>
    <row r="38" spans="1:25" s="24" customFormat="1" ht="15" customHeight="1" x14ac:dyDescent="0.2">
      <c r="A38" s="22" t="s">
        <v>19</v>
      </c>
      <c r="B38" s="64" t="s">
        <v>50</v>
      </c>
      <c r="C38" s="39">
        <v>34267</v>
      </c>
      <c r="D38" s="40">
        <v>30</v>
      </c>
      <c r="E38" s="42">
        <v>8.8999999999999996E-2</v>
      </c>
      <c r="F38" s="44">
        <v>833</v>
      </c>
      <c r="G38" s="42">
        <v>2.4723999999999999</v>
      </c>
      <c r="H38" s="44">
        <v>10686</v>
      </c>
      <c r="I38" s="42">
        <v>31.716699999999999</v>
      </c>
      <c r="J38" s="44">
        <v>11285</v>
      </c>
      <c r="K38" s="42">
        <v>33.494599999999998</v>
      </c>
      <c r="L38" s="44">
        <v>10263</v>
      </c>
      <c r="M38" s="42">
        <v>30.461200000000002</v>
      </c>
      <c r="N38" s="44">
        <v>26</v>
      </c>
      <c r="O38" s="42">
        <v>7.7200000000000005E-2</v>
      </c>
      <c r="P38" s="45">
        <v>569</v>
      </c>
      <c r="Q38" s="41">
        <v>1.6888000000000001</v>
      </c>
      <c r="R38" s="40">
        <v>9863</v>
      </c>
      <c r="S38" s="46">
        <v>28.782800000000002</v>
      </c>
      <c r="T38" s="47">
        <v>575</v>
      </c>
      <c r="U38" s="41">
        <v>1.6779999999999999</v>
      </c>
      <c r="V38" s="47">
        <v>966</v>
      </c>
      <c r="W38" s="41">
        <v>2.819</v>
      </c>
      <c r="X38" s="25">
        <v>2577</v>
      </c>
      <c r="Y38" s="26">
        <v>99.960999999999999</v>
      </c>
    </row>
    <row r="39" spans="1:25" s="24" customFormat="1" ht="15" customHeight="1" x14ac:dyDescent="0.2">
      <c r="A39" s="22" t="s">
        <v>19</v>
      </c>
      <c r="B39" s="65" t="s">
        <v>51</v>
      </c>
      <c r="C39" s="63">
        <v>9858</v>
      </c>
      <c r="D39" s="76">
        <v>1385</v>
      </c>
      <c r="E39" s="69">
        <v>14.1182</v>
      </c>
      <c r="F39" s="70">
        <v>29</v>
      </c>
      <c r="G39" s="69">
        <v>0.29559999999999997</v>
      </c>
      <c r="H39" s="71">
        <v>5993</v>
      </c>
      <c r="I39" s="69">
        <v>61.090699999999998</v>
      </c>
      <c r="J39" s="70">
        <v>334</v>
      </c>
      <c r="K39" s="69">
        <v>3.4047000000000001</v>
      </c>
      <c r="L39" s="71">
        <v>1934</v>
      </c>
      <c r="M39" s="69">
        <v>19.714600000000001</v>
      </c>
      <c r="N39" s="70">
        <v>5</v>
      </c>
      <c r="O39" s="69">
        <v>5.0999999999999997E-2</v>
      </c>
      <c r="P39" s="75">
        <v>130</v>
      </c>
      <c r="Q39" s="73">
        <v>1.3251999999999999</v>
      </c>
      <c r="R39" s="68">
        <v>2533</v>
      </c>
      <c r="S39" s="79">
        <v>25.694900000000001</v>
      </c>
      <c r="T39" s="68">
        <v>48</v>
      </c>
      <c r="U39" s="73">
        <v>0.48691000000000001</v>
      </c>
      <c r="V39" s="68">
        <v>1750</v>
      </c>
      <c r="W39" s="73">
        <v>17.752099999999999</v>
      </c>
      <c r="X39" s="80">
        <v>880</v>
      </c>
      <c r="Y39" s="81">
        <v>100</v>
      </c>
    </row>
    <row r="40" spans="1:25" s="24" customFormat="1" ht="15" customHeight="1" x14ac:dyDescent="0.2">
      <c r="A40" s="22" t="s">
        <v>19</v>
      </c>
      <c r="B40" s="64" t="s">
        <v>52</v>
      </c>
      <c r="C40" s="49">
        <v>69814</v>
      </c>
      <c r="D40" s="40">
        <v>489</v>
      </c>
      <c r="E40" s="42">
        <v>0.72199999999999998</v>
      </c>
      <c r="F40" s="44">
        <v>1673</v>
      </c>
      <c r="G40" s="42">
        <v>2.4702000000000002</v>
      </c>
      <c r="H40" s="44">
        <v>13770</v>
      </c>
      <c r="I40" s="42">
        <v>20.331600000000002</v>
      </c>
      <c r="J40" s="43">
        <v>19394</v>
      </c>
      <c r="K40" s="42">
        <v>28.6356</v>
      </c>
      <c r="L40" s="43">
        <v>30806</v>
      </c>
      <c r="M40" s="42">
        <v>45.485599999999998</v>
      </c>
      <c r="N40" s="44">
        <v>24</v>
      </c>
      <c r="O40" s="42">
        <v>3.5400000000000001E-2</v>
      </c>
      <c r="P40" s="45">
        <v>1571</v>
      </c>
      <c r="Q40" s="41">
        <v>2.3195999999999999</v>
      </c>
      <c r="R40" s="40">
        <v>21210</v>
      </c>
      <c r="S40" s="46">
        <v>30.380700000000001</v>
      </c>
      <c r="T40" s="47">
        <v>2087</v>
      </c>
      <c r="U40" s="41">
        <v>2.9893700000000001</v>
      </c>
      <c r="V40" s="47">
        <v>4135</v>
      </c>
      <c r="W40" s="41">
        <v>5.9229000000000003</v>
      </c>
      <c r="X40" s="25">
        <v>4916</v>
      </c>
      <c r="Y40" s="26">
        <v>99.897999999999996</v>
      </c>
    </row>
    <row r="41" spans="1:25" s="24" customFormat="1" ht="15" customHeight="1" x14ac:dyDescent="0.2">
      <c r="A41" s="22" t="s">
        <v>19</v>
      </c>
      <c r="B41" s="65" t="s">
        <v>53</v>
      </c>
      <c r="C41" s="63">
        <v>79596</v>
      </c>
      <c r="D41" s="76">
        <v>1042</v>
      </c>
      <c r="E41" s="69">
        <v>1.3472</v>
      </c>
      <c r="F41" s="70">
        <v>504</v>
      </c>
      <c r="G41" s="69">
        <v>0.65159999999999996</v>
      </c>
      <c r="H41" s="70">
        <v>10643</v>
      </c>
      <c r="I41" s="69">
        <v>13.7606</v>
      </c>
      <c r="J41" s="70">
        <v>31190</v>
      </c>
      <c r="K41" s="69">
        <v>40.326300000000003</v>
      </c>
      <c r="L41" s="71">
        <v>30493</v>
      </c>
      <c r="M41" s="69">
        <v>39.425199999999997</v>
      </c>
      <c r="N41" s="71">
        <v>56</v>
      </c>
      <c r="O41" s="69">
        <v>7.2400000000000006E-2</v>
      </c>
      <c r="P41" s="72">
        <v>3416</v>
      </c>
      <c r="Q41" s="73">
        <v>4.4165999999999999</v>
      </c>
      <c r="R41" s="76">
        <v>19051</v>
      </c>
      <c r="S41" s="79">
        <v>23.9346</v>
      </c>
      <c r="T41" s="68">
        <v>2252</v>
      </c>
      <c r="U41" s="73">
        <v>2.8292899999999999</v>
      </c>
      <c r="V41" s="68">
        <v>3223</v>
      </c>
      <c r="W41" s="73">
        <v>4.0491999999999999</v>
      </c>
      <c r="X41" s="80">
        <v>2618</v>
      </c>
      <c r="Y41" s="81">
        <v>100</v>
      </c>
    </row>
    <row r="42" spans="1:25" s="24" customFormat="1" ht="15" customHeight="1" x14ac:dyDescent="0.2">
      <c r="A42" s="22" t="s">
        <v>19</v>
      </c>
      <c r="B42" s="64" t="s">
        <v>54</v>
      </c>
      <c r="C42" s="49">
        <v>1821</v>
      </c>
      <c r="D42" s="40">
        <v>404</v>
      </c>
      <c r="E42" s="42">
        <v>22.980699999999999</v>
      </c>
      <c r="F42" s="44">
        <v>15</v>
      </c>
      <c r="G42" s="42">
        <v>0.85319999999999996</v>
      </c>
      <c r="H42" s="44">
        <v>79</v>
      </c>
      <c r="I42" s="42">
        <v>4.4936999999999996</v>
      </c>
      <c r="J42" s="43">
        <v>156</v>
      </c>
      <c r="K42" s="42">
        <v>8.8736999999999995</v>
      </c>
      <c r="L42" s="43">
        <v>1093</v>
      </c>
      <c r="M42" s="42">
        <v>62.172899999999998</v>
      </c>
      <c r="N42" s="43">
        <v>5</v>
      </c>
      <c r="O42" s="42">
        <v>0.28439999999999999</v>
      </c>
      <c r="P42" s="45">
        <v>6</v>
      </c>
      <c r="Q42" s="41">
        <v>0.34129999999999999</v>
      </c>
      <c r="R42" s="40">
        <v>484</v>
      </c>
      <c r="S42" s="46">
        <v>26.578800000000001</v>
      </c>
      <c r="T42" s="47">
        <v>63</v>
      </c>
      <c r="U42" s="41">
        <v>3.4596399999999998</v>
      </c>
      <c r="V42" s="47">
        <v>78</v>
      </c>
      <c r="W42" s="41">
        <v>4.2834000000000003</v>
      </c>
      <c r="X42" s="25">
        <v>481</v>
      </c>
      <c r="Y42" s="26">
        <v>100</v>
      </c>
    </row>
    <row r="43" spans="1:25" s="24" customFormat="1" ht="15" customHeight="1" x14ac:dyDescent="0.2">
      <c r="A43" s="22" t="s">
        <v>19</v>
      </c>
      <c r="B43" s="65" t="s">
        <v>55</v>
      </c>
      <c r="C43" s="63">
        <v>55900</v>
      </c>
      <c r="D43" s="68">
        <v>64</v>
      </c>
      <c r="E43" s="69">
        <v>0.1178</v>
      </c>
      <c r="F43" s="70">
        <v>325</v>
      </c>
      <c r="G43" s="69">
        <v>0.59819999999999995</v>
      </c>
      <c r="H43" s="71">
        <v>2476</v>
      </c>
      <c r="I43" s="69">
        <v>4.5576999999999996</v>
      </c>
      <c r="J43" s="70">
        <v>18305</v>
      </c>
      <c r="K43" s="69">
        <v>33.694699999999997</v>
      </c>
      <c r="L43" s="70">
        <v>29836</v>
      </c>
      <c r="M43" s="69">
        <v>54.920299999999997</v>
      </c>
      <c r="N43" s="70">
        <v>19</v>
      </c>
      <c r="O43" s="69">
        <v>3.5000000000000003E-2</v>
      </c>
      <c r="P43" s="72">
        <v>3301</v>
      </c>
      <c r="Q43" s="73">
        <v>6.0762999999999998</v>
      </c>
      <c r="R43" s="76">
        <v>15325</v>
      </c>
      <c r="S43" s="79">
        <v>27.414999999999999</v>
      </c>
      <c r="T43" s="76">
        <v>1574</v>
      </c>
      <c r="U43" s="73">
        <v>2.8157399999999999</v>
      </c>
      <c r="V43" s="76">
        <v>1263</v>
      </c>
      <c r="W43" s="73">
        <v>2.2593999999999999</v>
      </c>
      <c r="X43" s="80">
        <v>3631</v>
      </c>
      <c r="Y43" s="81">
        <v>100</v>
      </c>
    </row>
    <row r="44" spans="1:25" s="24" customFormat="1" ht="15" customHeight="1" x14ac:dyDescent="0.2">
      <c r="A44" s="22" t="s">
        <v>19</v>
      </c>
      <c r="B44" s="64" t="s">
        <v>56</v>
      </c>
      <c r="C44" s="39">
        <v>33442</v>
      </c>
      <c r="D44" s="40">
        <v>4668</v>
      </c>
      <c r="E44" s="42">
        <v>14.1181</v>
      </c>
      <c r="F44" s="43">
        <v>176</v>
      </c>
      <c r="G44" s="42">
        <v>0.5323</v>
      </c>
      <c r="H44" s="44">
        <v>4787</v>
      </c>
      <c r="I44" s="42">
        <v>14.478</v>
      </c>
      <c r="J44" s="44">
        <v>6208</v>
      </c>
      <c r="K44" s="42">
        <v>18.775700000000001</v>
      </c>
      <c r="L44" s="44">
        <v>14869</v>
      </c>
      <c r="M44" s="42">
        <v>44.970399999999998</v>
      </c>
      <c r="N44" s="43">
        <v>130</v>
      </c>
      <c r="O44" s="42">
        <v>0.39319999999999999</v>
      </c>
      <c r="P44" s="48">
        <v>2226</v>
      </c>
      <c r="Q44" s="41">
        <v>6.7324000000000002</v>
      </c>
      <c r="R44" s="47">
        <v>8400</v>
      </c>
      <c r="S44" s="46">
        <v>25.118099999999998</v>
      </c>
      <c r="T44" s="47">
        <v>378</v>
      </c>
      <c r="U44" s="41">
        <v>1.13032</v>
      </c>
      <c r="V44" s="47">
        <v>1768</v>
      </c>
      <c r="W44" s="41">
        <v>5.2868000000000004</v>
      </c>
      <c r="X44" s="25">
        <v>1815</v>
      </c>
      <c r="Y44" s="26">
        <v>100</v>
      </c>
    </row>
    <row r="45" spans="1:25" s="24" customFormat="1" ht="15" customHeight="1" x14ac:dyDescent="0.2">
      <c r="A45" s="22" t="s">
        <v>19</v>
      </c>
      <c r="B45" s="65" t="s">
        <v>57</v>
      </c>
      <c r="C45" s="63">
        <v>14240</v>
      </c>
      <c r="D45" s="76">
        <v>276</v>
      </c>
      <c r="E45" s="69">
        <v>1.9785999999999999</v>
      </c>
      <c r="F45" s="70">
        <v>110</v>
      </c>
      <c r="G45" s="69">
        <v>0.78859999999999997</v>
      </c>
      <c r="H45" s="71">
        <v>3831</v>
      </c>
      <c r="I45" s="69">
        <v>27.464300000000001</v>
      </c>
      <c r="J45" s="70">
        <v>489</v>
      </c>
      <c r="K45" s="69">
        <v>3.5055999999999998</v>
      </c>
      <c r="L45" s="71">
        <v>8373</v>
      </c>
      <c r="M45" s="69">
        <v>60.025799999999997</v>
      </c>
      <c r="N45" s="70">
        <v>155</v>
      </c>
      <c r="O45" s="69">
        <v>1.1112</v>
      </c>
      <c r="P45" s="72">
        <v>715</v>
      </c>
      <c r="Q45" s="73">
        <v>5.1257999999999999</v>
      </c>
      <c r="R45" s="76">
        <v>3782</v>
      </c>
      <c r="S45" s="79">
        <v>26.559000000000001</v>
      </c>
      <c r="T45" s="68">
        <v>291</v>
      </c>
      <c r="U45" s="73">
        <v>2.0435400000000001</v>
      </c>
      <c r="V45" s="68">
        <v>1246</v>
      </c>
      <c r="W45" s="73">
        <v>8.75</v>
      </c>
      <c r="X45" s="80">
        <v>1283</v>
      </c>
      <c r="Y45" s="81">
        <v>100</v>
      </c>
    </row>
    <row r="46" spans="1:25" s="24" customFormat="1" ht="15" customHeight="1" x14ac:dyDescent="0.2">
      <c r="A46" s="22" t="s">
        <v>19</v>
      </c>
      <c r="B46" s="64" t="s">
        <v>58</v>
      </c>
      <c r="C46" s="39">
        <v>44442</v>
      </c>
      <c r="D46" s="40">
        <v>76</v>
      </c>
      <c r="E46" s="42">
        <v>0.1744</v>
      </c>
      <c r="F46" s="44">
        <v>379</v>
      </c>
      <c r="G46" s="42">
        <v>0.86970000000000003</v>
      </c>
      <c r="H46" s="44">
        <v>6852</v>
      </c>
      <c r="I46" s="42">
        <v>15.7232</v>
      </c>
      <c r="J46" s="44">
        <v>9374</v>
      </c>
      <c r="K46" s="42">
        <v>21.510400000000001</v>
      </c>
      <c r="L46" s="43">
        <v>25232</v>
      </c>
      <c r="M46" s="42">
        <v>57.8994</v>
      </c>
      <c r="N46" s="43">
        <v>15</v>
      </c>
      <c r="O46" s="42">
        <v>3.44E-2</v>
      </c>
      <c r="P46" s="48">
        <v>1651</v>
      </c>
      <c r="Q46" s="41">
        <v>3.7885</v>
      </c>
      <c r="R46" s="40">
        <v>13766</v>
      </c>
      <c r="S46" s="46">
        <v>30.975200000000001</v>
      </c>
      <c r="T46" s="40">
        <v>863</v>
      </c>
      <c r="U46" s="41">
        <v>1.9418599999999999</v>
      </c>
      <c r="V46" s="40">
        <v>1534</v>
      </c>
      <c r="W46" s="41">
        <v>3.4517000000000002</v>
      </c>
      <c r="X46" s="25">
        <v>3027</v>
      </c>
      <c r="Y46" s="26">
        <v>100</v>
      </c>
    </row>
    <row r="47" spans="1:25" s="24" customFormat="1" ht="15" customHeight="1" x14ac:dyDescent="0.2">
      <c r="A47" s="22" t="s">
        <v>19</v>
      </c>
      <c r="B47" s="65" t="s">
        <v>59</v>
      </c>
      <c r="C47" s="66">
        <v>3431</v>
      </c>
      <c r="D47" s="68">
        <v>47</v>
      </c>
      <c r="E47" s="69">
        <v>1.403</v>
      </c>
      <c r="F47" s="71">
        <v>38</v>
      </c>
      <c r="G47" s="69">
        <v>1.1343000000000001</v>
      </c>
      <c r="H47" s="71">
        <v>859</v>
      </c>
      <c r="I47" s="69">
        <v>25.6418</v>
      </c>
      <c r="J47" s="71">
        <v>329</v>
      </c>
      <c r="K47" s="69">
        <v>9.8209</v>
      </c>
      <c r="L47" s="71">
        <v>1932</v>
      </c>
      <c r="M47" s="69">
        <v>57.671599999999998</v>
      </c>
      <c r="N47" s="70">
        <v>1</v>
      </c>
      <c r="O47" s="69">
        <v>2.9899999999999999E-2</v>
      </c>
      <c r="P47" s="72">
        <v>144</v>
      </c>
      <c r="Q47" s="73">
        <v>4.2984999999999998</v>
      </c>
      <c r="R47" s="68">
        <v>833</v>
      </c>
      <c r="S47" s="79">
        <v>24.278600000000001</v>
      </c>
      <c r="T47" s="76">
        <v>81</v>
      </c>
      <c r="U47" s="73">
        <v>2.36083</v>
      </c>
      <c r="V47" s="76">
        <v>204</v>
      </c>
      <c r="W47" s="73">
        <v>5.9458000000000002</v>
      </c>
      <c r="X47" s="80">
        <v>308</v>
      </c>
      <c r="Y47" s="81">
        <v>100</v>
      </c>
    </row>
    <row r="48" spans="1:25" s="24" customFormat="1" ht="15" customHeight="1" x14ac:dyDescent="0.2">
      <c r="A48" s="22" t="s">
        <v>19</v>
      </c>
      <c r="B48" s="64" t="s">
        <v>60</v>
      </c>
      <c r="C48" s="39">
        <v>60058</v>
      </c>
      <c r="D48" s="47">
        <v>187</v>
      </c>
      <c r="E48" s="42">
        <v>0.31859999999999999</v>
      </c>
      <c r="F48" s="44">
        <v>264</v>
      </c>
      <c r="G48" s="42">
        <v>0.44969999999999999</v>
      </c>
      <c r="H48" s="43">
        <v>3485</v>
      </c>
      <c r="I48" s="42">
        <v>5.9367999999999999</v>
      </c>
      <c r="J48" s="44">
        <v>30049</v>
      </c>
      <c r="K48" s="42">
        <v>51.189100000000003</v>
      </c>
      <c r="L48" s="44">
        <v>22649</v>
      </c>
      <c r="M48" s="42">
        <v>38.582999999999998</v>
      </c>
      <c r="N48" s="43">
        <v>46</v>
      </c>
      <c r="O48" s="42">
        <v>7.8399999999999997E-2</v>
      </c>
      <c r="P48" s="48">
        <v>2022</v>
      </c>
      <c r="Q48" s="41">
        <v>3.4445000000000001</v>
      </c>
      <c r="R48" s="47">
        <v>12535</v>
      </c>
      <c r="S48" s="46">
        <v>20.871500000000001</v>
      </c>
      <c r="T48" s="47">
        <v>1356</v>
      </c>
      <c r="U48" s="41">
        <v>2.2578200000000002</v>
      </c>
      <c r="V48" s="47">
        <v>2625</v>
      </c>
      <c r="W48" s="41">
        <v>4.3708</v>
      </c>
      <c r="X48" s="25">
        <v>1236</v>
      </c>
      <c r="Y48" s="26">
        <v>99.918999999999997</v>
      </c>
    </row>
    <row r="49" spans="1:25" s="24" customFormat="1" ht="15" customHeight="1" x14ac:dyDescent="0.2">
      <c r="A49" s="22" t="s">
        <v>19</v>
      </c>
      <c r="B49" s="65" t="s">
        <v>61</v>
      </c>
      <c r="C49" s="66">
        <v>4980</v>
      </c>
      <c r="D49" s="68">
        <v>1448</v>
      </c>
      <c r="E49" s="69">
        <v>29.217099999999999</v>
      </c>
      <c r="F49" s="70">
        <v>32</v>
      </c>
      <c r="G49" s="69">
        <v>0.64570000000000005</v>
      </c>
      <c r="H49" s="70">
        <v>244</v>
      </c>
      <c r="I49" s="69">
        <v>4.9233000000000002</v>
      </c>
      <c r="J49" s="70">
        <v>266</v>
      </c>
      <c r="K49" s="69">
        <v>5.3672000000000004</v>
      </c>
      <c r="L49" s="71">
        <v>2740</v>
      </c>
      <c r="M49" s="69">
        <v>55.286499999999997</v>
      </c>
      <c r="N49" s="71">
        <v>2</v>
      </c>
      <c r="O49" s="69">
        <v>4.0399999999999998E-2</v>
      </c>
      <c r="P49" s="72">
        <v>224</v>
      </c>
      <c r="Q49" s="73">
        <v>4.5198</v>
      </c>
      <c r="R49" s="76">
        <v>1205</v>
      </c>
      <c r="S49" s="79">
        <v>24.1968</v>
      </c>
      <c r="T49" s="76">
        <v>24</v>
      </c>
      <c r="U49" s="73">
        <v>0.48193000000000003</v>
      </c>
      <c r="V49" s="76">
        <v>133</v>
      </c>
      <c r="W49" s="73">
        <v>2.6707000000000001</v>
      </c>
      <c r="X49" s="80">
        <v>688</v>
      </c>
      <c r="Y49" s="81">
        <v>100</v>
      </c>
    </row>
    <row r="50" spans="1:25" s="24" customFormat="1" ht="15" customHeight="1" x14ac:dyDescent="0.2">
      <c r="A50" s="22" t="s">
        <v>19</v>
      </c>
      <c r="B50" s="64" t="s">
        <v>62</v>
      </c>
      <c r="C50" s="39">
        <v>60825</v>
      </c>
      <c r="D50" s="40">
        <v>95</v>
      </c>
      <c r="E50" s="42">
        <v>0.15870000000000001</v>
      </c>
      <c r="F50" s="44">
        <v>341</v>
      </c>
      <c r="G50" s="42">
        <v>0.5696</v>
      </c>
      <c r="H50" s="43">
        <v>3808</v>
      </c>
      <c r="I50" s="42">
        <v>6.3602999999999996</v>
      </c>
      <c r="J50" s="44">
        <v>21366</v>
      </c>
      <c r="K50" s="42">
        <v>35.686700000000002</v>
      </c>
      <c r="L50" s="44">
        <v>33286</v>
      </c>
      <c r="M50" s="42">
        <v>55.596200000000003</v>
      </c>
      <c r="N50" s="43">
        <v>39</v>
      </c>
      <c r="O50" s="42">
        <v>6.5100000000000005E-2</v>
      </c>
      <c r="P50" s="48">
        <v>936</v>
      </c>
      <c r="Q50" s="41">
        <v>1.5633999999999999</v>
      </c>
      <c r="R50" s="40">
        <v>11905</v>
      </c>
      <c r="S50" s="46">
        <v>19.572500000000002</v>
      </c>
      <c r="T50" s="40">
        <v>954</v>
      </c>
      <c r="U50" s="41">
        <v>1.56843</v>
      </c>
      <c r="V50" s="40">
        <v>1616</v>
      </c>
      <c r="W50" s="41">
        <v>2.6568000000000001</v>
      </c>
      <c r="X50" s="25">
        <v>1818</v>
      </c>
      <c r="Y50" s="26">
        <v>100</v>
      </c>
    </row>
    <row r="51" spans="1:25" s="24" customFormat="1" ht="15" customHeight="1" x14ac:dyDescent="0.2">
      <c r="A51" s="22" t="s">
        <v>19</v>
      </c>
      <c r="B51" s="65" t="s">
        <v>63</v>
      </c>
      <c r="C51" s="63">
        <v>342572</v>
      </c>
      <c r="D51" s="68">
        <v>1079</v>
      </c>
      <c r="E51" s="69">
        <v>0.33960000000000001</v>
      </c>
      <c r="F51" s="71">
        <v>3276</v>
      </c>
      <c r="G51" s="69">
        <v>1.0309999999999999</v>
      </c>
      <c r="H51" s="70">
        <v>156705</v>
      </c>
      <c r="I51" s="69">
        <v>49.3155</v>
      </c>
      <c r="J51" s="70">
        <v>71964</v>
      </c>
      <c r="K51" s="69">
        <v>22.647300000000001</v>
      </c>
      <c r="L51" s="70">
        <v>77202</v>
      </c>
      <c r="M51" s="69">
        <v>24.2957</v>
      </c>
      <c r="N51" s="71">
        <v>389</v>
      </c>
      <c r="O51" s="69">
        <v>0.12239999999999999</v>
      </c>
      <c r="P51" s="72">
        <v>7145</v>
      </c>
      <c r="Q51" s="73">
        <v>2.2486000000000002</v>
      </c>
      <c r="R51" s="68">
        <v>60406</v>
      </c>
      <c r="S51" s="79">
        <v>17.633099999999999</v>
      </c>
      <c r="T51" s="68">
        <v>24812</v>
      </c>
      <c r="U51" s="73">
        <v>7.2428600000000003</v>
      </c>
      <c r="V51" s="68">
        <v>43645</v>
      </c>
      <c r="W51" s="73">
        <v>12.740399999999999</v>
      </c>
      <c r="X51" s="80">
        <v>8616</v>
      </c>
      <c r="Y51" s="81">
        <v>100</v>
      </c>
    </row>
    <row r="52" spans="1:25" s="24" customFormat="1" ht="15" customHeight="1" x14ac:dyDescent="0.2">
      <c r="A52" s="22" t="s">
        <v>19</v>
      </c>
      <c r="B52" s="64" t="s">
        <v>64</v>
      </c>
      <c r="C52" s="39">
        <v>4566</v>
      </c>
      <c r="D52" s="47">
        <v>76</v>
      </c>
      <c r="E52" s="42">
        <v>1.681</v>
      </c>
      <c r="F52" s="44">
        <v>27</v>
      </c>
      <c r="G52" s="42">
        <v>0.59719999999999995</v>
      </c>
      <c r="H52" s="43">
        <v>1168</v>
      </c>
      <c r="I52" s="42">
        <v>25.835000000000001</v>
      </c>
      <c r="J52" s="43">
        <v>164</v>
      </c>
      <c r="K52" s="42">
        <v>3.6274999999999999</v>
      </c>
      <c r="L52" s="44">
        <v>2927</v>
      </c>
      <c r="M52" s="42">
        <v>64.7423</v>
      </c>
      <c r="N52" s="43">
        <v>56</v>
      </c>
      <c r="O52" s="42">
        <v>1.2386999999999999</v>
      </c>
      <c r="P52" s="45">
        <v>103</v>
      </c>
      <c r="Q52" s="41">
        <v>2.2783000000000002</v>
      </c>
      <c r="R52" s="40">
        <v>1027</v>
      </c>
      <c r="S52" s="46">
        <v>22.4923</v>
      </c>
      <c r="T52" s="40">
        <v>45</v>
      </c>
      <c r="U52" s="41">
        <v>0.98555000000000004</v>
      </c>
      <c r="V52" s="40">
        <v>460</v>
      </c>
      <c r="W52" s="41">
        <v>10.0745</v>
      </c>
      <c r="X52" s="25">
        <v>1009</v>
      </c>
      <c r="Y52" s="26">
        <v>100</v>
      </c>
    </row>
    <row r="53" spans="1:25" s="24" customFormat="1" ht="15" customHeight="1" x14ac:dyDescent="0.2">
      <c r="A53" s="22" t="s">
        <v>19</v>
      </c>
      <c r="B53" s="65" t="s">
        <v>65</v>
      </c>
      <c r="C53" s="66">
        <v>2007</v>
      </c>
      <c r="D53" s="76">
        <v>13</v>
      </c>
      <c r="E53" s="69">
        <v>0.68969999999999998</v>
      </c>
      <c r="F53" s="70">
        <v>17</v>
      </c>
      <c r="G53" s="69">
        <v>0.90190000000000003</v>
      </c>
      <c r="H53" s="71">
        <v>24</v>
      </c>
      <c r="I53" s="69">
        <v>1.2732000000000001</v>
      </c>
      <c r="J53" s="70">
        <v>86</v>
      </c>
      <c r="K53" s="69">
        <v>4.5622999999999996</v>
      </c>
      <c r="L53" s="71">
        <v>1706</v>
      </c>
      <c r="M53" s="69">
        <v>90.504000000000005</v>
      </c>
      <c r="N53" s="71">
        <v>0</v>
      </c>
      <c r="O53" s="69">
        <v>0</v>
      </c>
      <c r="P53" s="72">
        <v>39</v>
      </c>
      <c r="Q53" s="73">
        <v>2.069</v>
      </c>
      <c r="R53" s="68">
        <v>571</v>
      </c>
      <c r="S53" s="79">
        <v>28.450399999999998</v>
      </c>
      <c r="T53" s="76">
        <v>122</v>
      </c>
      <c r="U53" s="73">
        <v>6.0787199999999997</v>
      </c>
      <c r="V53" s="76">
        <v>37</v>
      </c>
      <c r="W53" s="73">
        <v>1.8434999999999999</v>
      </c>
      <c r="X53" s="80">
        <v>306</v>
      </c>
      <c r="Y53" s="81">
        <v>100</v>
      </c>
    </row>
    <row r="54" spans="1:25" s="24" customFormat="1" ht="15" customHeight="1" x14ac:dyDescent="0.2">
      <c r="A54" s="22" t="s">
        <v>19</v>
      </c>
      <c r="B54" s="64" t="s">
        <v>66</v>
      </c>
      <c r="C54" s="39">
        <v>47144</v>
      </c>
      <c r="D54" s="47">
        <v>139</v>
      </c>
      <c r="E54" s="42">
        <v>0.30130000000000001</v>
      </c>
      <c r="F54" s="44">
        <v>654</v>
      </c>
      <c r="G54" s="77">
        <v>1.4175</v>
      </c>
      <c r="H54" s="43">
        <v>4932</v>
      </c>
      <c r="I54" s="77">
        <v>10.690099999999999</v>
      </c>
      <c r="J54" s="44">
        <v>19464</v>
      </c>
      <c r="K54" s="42">
        <v>42.188299999999998</v>
      </c>
      <c r="L54" s="44">
        <v>18882</v>
      </c>
      <c r="M54" s="42">
        <v>40.9268</v>
      </c>
      <c r="N54" s="44">
        <v>34</v>
      </c>
      <c r="O54" s="42">
        <v>7.3700000000000002E-2</v>
      </c>
      <c r="P54" s="48">
        <v>2031</v>
      </c>
      <c r="Q54" s="41">
        <v>4.4021999999999997</v>
      </c>
      <c r="R54" s="47">
        <v>11454</v>
      </c>
      <c r="S54" s="46">
        <v>24.2958</v>
      </c>
      <c r="T54" s="40">
        <v>1008</v>
      </c>
      <c r="U54" s="41">
        <v>2.1381299999999999</v>
      </c>
      <c r="V54" s="40">
        <v>2758</v>
      </c>
      <c r="W54" s="41">
        <v>5.8502000000000001</v>
      </c>
      <c r="X54" s="25">
        <v>1971</v>
      </c>
      <c r="Y54" s="26">
        <v>100</v>
      </c>
    </row>
    <row r="55" spans="1:25" s="24" customFormat="1" ht="15" customHeight="1" x14ac:dyDescent="0.2">
      <c r="A55" s="22" t="s">
        <v>19</v>
      </c>
      <c r="B55" s="65" t="s">
        <v>67</v>
      </c>
      <c r="C55" s="63">
        <v>23815</v>
      </c>
      <c r="D55" s="68">
        <v>512</v>
      </c>
      <c r="E55" s="69">
        <v>2.2559</v>
      </c>
      <c r="F55" s="70">
        <v>607</v>
      </c>
      <c r="G55" s="69">
        <v>2.6745000000000001</v>
      </c>
      <c r="H55" s="71">
        <v>5660</v>
      </c>
      <c r="I55" s="69">
        <v>24.938300000000002</v>
      </c>
      <c r="J55" s="71">
        <v>1880</v>
      </c>
      <c r="K55" s="69">
        <v>8.2834000000000003</v>
      </c>
      <c r="L55" s="70">
        <v>11844</v>
      </c>
      <c r="M55" s="69">
        <v>52.185400000000001</v>
      </c>
      <c r="N55" s="70">
        <v>301</v>
      </c>
      <c r="O55" s="69">
        <v>1.3262</v>
      </c>
      <c r="P55" s="75">
        <v>1892</v>
      </c>
      <c r="Q55" s="73">
        <v>8.3362999999999996</v>
      </c>
      <c r="R55" s="76">
        <v>7111</v>
      </c>
      <c r="S55" s="79">
        <v>29.859300000000001</v>
      </c>
      <c r="T55" s="68">
        <v>1119</v>
      </c>
      <c r="U55" s="73">
        <v>4.6987199999999998</v>
      </c>
      <c r="V55" s="68">
        <v>2307</v>
      </c>
      <c r="W55" s="73">
        <v>9.6872000000000007</v>
      </c>
      <c r="X55" s="80">
        <v>2305</v>
      </c>
      <c r="Y55" s="81">
        <v>100</v>
      </c>
    </row>
    <row r="56" spans="1:25" s="24" customFormat="1" ht="15" customHeight="1" x14ac:dyDescent="0.2">
      <c r="A56" s="22" t="s">
        <v>19</v>
      </c>
      <c r="B56" s="64" t="s">
        <v>68</v>
      </c>
      <c r="C56" s="39">
        <v>15535</v>
      </c>
      <c r="D56" s="40">
        <v>14</v>
      </c>
      <c r="E56" s="42">
        <v>9.1800000000000007E-2</v>
      </c>
      <c r="F56" s="44">
        <v>37</v>
      </c>
      <c r="G56" s="42">
        <v>0.2427</v>
      </c>
      <c r="H56" s="44">
        <v>210</v>
      </c>
      <c r="I56" s="42">
        <v>1.3774</v>
      </c>
      <c r="J56" s="43">
        <v>1243</v>
      </c>
      <c r="K56" s="42">
        <v>8.1530000000000005</v>
      </c>
      <c r="L56" s="44">
        <v>13359</v>
      </c>
      <c r="M56" s="42">
        <v>87.623000000000005</v>
      </c>
      <c r="N56" s="43">
        <v>0</v>
      </c>
      <c r="O56" s="42">
        <v>0</v>
      </c>
      <c r="P56" s="45">
        <v>383</v>
      </c>
      <c r="Q56" s="41">
        <v>2.5121000000000002</v>
      </c>
      <c r="R56" s="47">
        <v>3455</v>
      </c>
      <c r="S56" s="46">
        <v>22.240100000000002</v>
      </c>
      <c r="T56" s="47">
        <v>289</v>
      </c>
      <c r="U56" s="41">
        <v>1.86032</v>
      </c>
      <c r="V56" s="47">
        <v>68</v>
      </c>
      <c r="W56" s="41">
        <v>0.43769999999999998</v>
      </c>
      <c r="X56" s="25">
        <v>720</v>
      </c>
      <c r="Y56" s="26">
        <v>100</v>
      </c>
    </row>
    <row r="57" spans="1:25" s="24" customFormat="1" ht="15" customHeight="1" x14ac:dyDescent="0.2">
      <c r="A57" s="22" t="s">
        <v>19</v>
      </c>
      <c r="B57" s="65" t="s">
        <v>69</v>
      </c>
      <c r="C57" s="63">
        <v>17419</v>
      </c>
      <c r="D57" s="68">
        <v>429</v>
      </c>
      <c r="E57" s="69">
        <v>2.4841000000000002</v>
      </c>
      <c r="F57" s="71">
        <v>195</v>
      </c>
      <c r="G57" s="69">
        <v>1.1291</v>
      </c>
      <c r="H57" s="70">
        <v>1914</v>
      </c>
      <c r="I57" s="69">
        <v>11.082800000000001</v>
      </c>
      <c r="J57" s="70">
        <v>3054</v>
      </c>
      <c r="K57" s="69">
        <v>17.683800000000002</v>
      </c>
      <c r="L57" s="70">
        <v>10825</v>
      </c>
      <c r="M57" s="69">
        <v>62.680900000000001</v>
      </c>
      <c r="N57" s="70">
        <v>15</v>
      </c>
      <c r="O57" s="69">
        <v>8.6900000000000005E-2</v>
      </c>
      <c r="P57" s="75">
        <v>838</v>
      </c>
      <c r="Q57" s="73">
        <v>4.8522999999999996</v>
      </c>
      <c r="R57" s="76">
        <v>5684</v>
      </c>
      <c r="S57" s="79">
        <v>32.631</v>
      </c>
      <c r="T57" s="76">
        <v>149</v>
      </c>
      <c r="U57" s="73">
        <v>0.85538999999999998</v>
      </c>
      <c r="V57" s="76">
        <v>756</v>
      </c>
      <c r="W57" s="73">
        <v>4.3400999999999996</v>
      </c>
      <c r="X57" s="80">
        <v>2232</v>
      </c>
      <c r="Y57" s="81">
        <v>100</v>
      </c>
    </row>
    <row r="58" spans="1:25" s="24" customFormat="1" ht="15" customHeight="1" thickBot="1" x14ac:dyDescent="0.25">
      <c r="A58" s="22" t="s">
        <v>19</v>
      </c>
      <c r="B58" s="67" t="s">
        <v>70</v>
      </c>
      <c r="C58" s="50">
        <v>3005</v>
      </c>
      <c r="D58" s="53">
        <v>267</v>
      </c>
      <c r="E58" s="54">
        <v>8.9476999999999993</v>
      </c>
      <c r="F58" s="55">
        <v>16</v>
      </c>
      <c r="G58" s="54">
        <v>0.53620000000000001</v>
      </c>
      <c r="H58" s="56">
        <v>458</v>
      </c>
      <c r="I58" s="54">
        <v>15.3485</v>
      </c>
      <c r="J58" s="55">
        <v>54</v>
      </c>
      <c r="K58" s="54">
        <v>1.8097000000000001</v>
      </c>
      <c r="L58" s="55">
        <v>2130</v>
      </c>
      <c r="M58" s="54">
        <v>71.380700000000004</v>
      </c>
      <c r="N58" s="55">
        <v>3</v>
      </c>
      <c r="O58" s="54">
        <v>0.10050000000000001</v>
      </c>
      <c r="P58" s="78">
        <v>56</v>
      </c>
      <c r="Q58" s="52">
        <v>1.8767</v>
      </c>
      <c r="R58" s="51">
        <v>738</v>
      </c>
      <c r="S58" s="57">
        <v>24.559100000000001</v>
      </c>
      <c r="T58" s="51">
        <v>21</v>
      </c>
      <c r="U58" s="52">
        <v>0.69884000000000002</v>
      </c>
      <c r="V58" s="51">
        <v>95</v>
      </c>
      <c r="W58" s="52">
        <v>3.1614</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male students with and without disabilities who received ", LOWER(A7), ", ",D68," (",TEXT(U7,"0.0"),"%) were served solely under Section 504 and ", F68," (",TEXT(S7,"0.0"),"%) were served under IDEA.")</f>
        <v>NOTE: Table reads (for US Totals):  Of all 1,858,298 public school male students with and without disabilities who received one or more in-school suspensions, 63,945 (3.4%) were served solely under Section 504 and 407,368 (21.9%)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male students without and with disabilities served under IDEA who received ",LOWER(A7), ", ",TEXT(D7,"#,##0")," (",TEXT(E7,"0.0"),"%) were American Indian or Alaska Native.")</f>
        <v xml:space="preserve">            Table reads (for US Race/Ethnicity):  Of all 1,794,353 public school male students without and with disabilities served under IDEA who received one or more in-school suspensions, 22,042 (1.2%)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3" t="s">
        <v>74</v>
      </c>
      <c r="C65" s="83"/>
      <c r="D65" s="83"/>
      <c r="E65" s="83"/>
      <c r="F65" s="83"/>
      <c r="G65" s="83"/>
      <c r="H65" s="83"/>
      <c r="I65" s="83"/>
      <c r="J65" s="83"/>
      <c r="K65" s="83"/>
      <c r="L65" s="83"/>
      <c r="M65" s="83"/>
      <c r="N65" s="83"/>
      <c r="O65" s="83"/>
      <c r="P65" s="83"/>
      <c r="Q65" s="83"/>
      <c r="R65" s="83"/>
      <c r="S65" s="83"/>
      <c r="T65" s="83"/>
      <c r="U65" s="83"/>
      <c r="V65" s="83"/>
      <c r="W65" s="83"/>
      <c r="X65" s="30"/>
      <c r="Y65" s="30"/>
    </row>
    <row r="66" spans="1:26" s="35" customFormat="1" ht="14.1" customHeight="1" x14ac:dyDescent="0.2">
      <c r="A66" s="38"/>
      <c r="B66" s="83" t="s">
        <v>75</v>
      </c>
      <c r="C66" s="83"/>
      <c r="D66" s="83"/>
      <c r="E66" s="83"/>
      <c r="F66" s="83"/>
      <c r="G66" s="83"/>
      <c r="H66" s="83"/>
      <c r="I66" s="83"/>
      <c r="J66" s="83"/>
      <c r="K66" s="83"/>
      <c r="L66" s="83"/>
      <c r="M66" s="83"/>
      <c r="N66" s="83"/>
      <c r="O66" s="83"/>
      <c r="P66" s="83"/>
      <c r="Q66" s="83"/>
      <c r="R66" s="83"/>
      <c r="S66" s="83"/>
      <c r="T66" s="83"/>
      <c r="U66" s="83"/>
      <c r="V66" s="83"/>
      <c r="W66" s="83"/>
      <c r="X66" s="34"/>
      <c r="Y66" s="33"/>
    </row>
    <row r="67" spans="1:26" ht="15" customHeight="1" x14ac:dyDescent="0.2"/>
    <row r="68" spans="1:26" x14ac:dyDescent="0.2">
      <c r="B68" s="58"/>
      <c r="C68" s="59" t="str">
        <f>IF(ISTEXT(C7),LEFT(C7,3),TEXT(C7,"#,##0"))</f>
        <v>1,858,298</v>
      </c>
      <c r="D68" s="59" t="str">
        <f>IF(ISTEXT(T7),LEFT(T7,3),TEXT(T7,"#,##0"))</f>
        <v>63,945</v>
      </c>
      <c r="E68" s="59"/>
      <c r="F68" s="59" t="str">
        <f>IF(ISTEXT(R7),LEFT(R7,3),TEXT(R7,"#,##0"))</f>
        <v>407,368</v>
      </c>
      <c r="G68" s="59"/>
      <c r="H68" s="59" t="str">
        <f>IF(ISTEXT(D7),LEFT(D7,3),TEXT(D7,"#,##0"))</f>
        <v>22,042</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B8:Y58">
    <sortCondition ref="B8:B58"/>
  </sortState>
  <mergeCells count="16">
    <mergeCell ref="B2:W2"/>
    <mergeCell ref="B4:B5"/>
    <mergeCell ref="C4:C5"/>
    <mergeCell ref="T4:U5"/>
    <mergeCell ref="R4:S5"/>
    <mergeCell ref="D4:Q4"/>
    <mergeCell ref="V4:W5"/>
    <mergeCell ref="X4:X5"/>
    <mergeCell ref="Y4:Y5"/>
    <mergeCell ref="D5:E5"/>
    <mergeCell ref="F5:G5"/>
    <mergeCell ref="H5:I5"/>
    <mergeCell ref="J5:K5"/>
    <mergeCell ref="L5:M5"/>
    <mergeCell ref="N5:O5"/>
    <mergeCell ref="P5:Q5"/>
  </mergeCells>
  <pageMargins left="0.7" right="0.7" top="0.75" bottom="0.75" header="0.3" footer="0.3"/>
  <pageSetup scale="2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140625" style="36" customWidth="1"/>
    <col min="2" max="2" width="19.140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4" t="str">
        <f>CONCATENATE("Number and percentage of public school female students with and without disabilities receiving ",LOWER(A7), " by race/ethnicity, disability status, and English proficiency, by state: School Year 2015-16")</f>
        <v>Number and percentage of public school female students with and without disabilities receiving one or more in-school suspensions by race/ethnicity, disability status, and English proficiency, by state: School Year 2015-16</v>
      </c>
      <c r="C2" s="84"/>
      <c r="D2" s="84"/>
      <c r="E2" s="84"/>
      <c r="F2" s="84"/>
      <c r="G2" s="84"/>
      <c r="H2" s="84"/>
      <c r="I2" s="84"/>
      <c r="J2" s="84"/>
      <c r="K2" s="84"/>
      <c r="L2" s="84"/>
      <c r="M2" s="84"/>
      <c r="N2" s="84"/>
      <c r="O2" s="84"/>
      <c r="P2" s="84"/>
      <c r="Q2" s="84"/>
      <c r="R2" s="84"/>
      <c r="S2" s="84"/>
      <c r="T2" s="84"/>
      <c r="U2" s="84"/>
      <c r="V2" s="84"/>
      <c r="W2" s="84"/>
    </row>
    <row r="3" spans="1:25" s="6" customFormat="1" ht="15" customHeight="1" thickBot="1" x14ac:dyDescent="0.3">
      <c r="A3" s="82">
        <f>C7-T7</f>
        <v>826461</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1</v>
      </c>
      <c r="D4" s="102" t="s">
        <v>88</v>
      </c>
      <c r="E4" s="103"/>
      <c r="F4" s="103"/>
      <c r="G4" s="103"/>
      <c r="H4" s="103"/>
      <c r="I4" s="103"/>
      <c r="J4" s="103"/>
      <c r="K4" s="103"/>
      <c r="L4" s="103"/>
      <c r="M4" s="103"/>
      <c r="N4" s="103"/>
      <c r="O4" s="103"/>
      <c r="P4" s="103"/>
      <c r="Q4" s="104"/>
      <c r="R4" s="91" t="s">
        <v>2</v>
      </c>
      <c r="S4" s="92"/>
      <c r="T4" s="91" t="s">
        <v>3</v>
      </c>
      <c r="U4" s="92"/>
      <c r="V4" s="91" t="s">
        <v>4</v>
      </c>
      <c r="W4" s="92"/>
      <c r="X4" s="85" t="s">
        <v>5</v>
      </c>
      <c r="Y4" s="95" t="s">
        <v>6</v>
      </c>
    </row>
    <row r="5" spans="1:25" s="12" customFormat="1" ht="24.95" customHeight="1" x14ac:dyDescent="0.2">
      <c r="A5" s="11"/>
      <c r="B5" s="88"/>
      <c r="C5" s="90"/>
      <c r="D5" s="97" t="s">
        <v>7</v>
      </c>
      <c r="E5" s="98"/>
      <c r="F5" s="99" t="s">
        <v>8</v>
      </c>
      <c r="G5" s="98"/>
      <c r="H5" s="100" t="s">
        <v>9</v>
      </c>
      <c r="I5" s="98"/>
      <c r="J5" s="100" t="s">
        <v>10</v>
      </c>
      <c r="K5" s="98"/>
      <c r="L5" s="100" t="s">
        <v>11</v>
      </c>
      <c r="M5" s="98"/>
      <c r="N5" s="100" t="s">
        <v>12</v>
      </c>
      <c r="O5" s="98"/>
      <c r="P5" s="100" t="s">
        <v>13</v>
      </c>
      <c r="Q5" s="101"/>
      <c r="R5" s="93"/>
      <c r="S5" s="94"/>
      <c r="T5" s="93"/>
      <c r="U5" s="94"/>
      <c r="V5" s="93"/>
      <c r="W5" s="94"/>
      <c r="X5" s="86"/>
      <c r="Y5" s="96"/>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846502</v>
      </c>
      <c r="D7" s="68">
        <v>10885</v>
      </c>
      <c r="E7" s="69">
        <v>1.3170999999999999</v>
      </c>
      <c r="F7" s="70">
        <v>5969</v>
      </c>
      <c r="G7" s="69">
        <v>0.72223999999999999</v>
      </c>
      <c r="H7" s="70">
        <v>192621</v>
      </c>
      <c r="I7" s="69">
        <v>23.306699999999999</v>
      </c>
      <c r="J7" s="70">
        <v>311335</v>
      </c>
      <c r="K7" s="69">
        <v>37.670900000000003</v>
      </c>
      <c r="L7" s="70">
        <v>275595</v>
      </c>
      <c r="M7" s="69">
        <v>33.346400000000003</v>
      </c>
      <c r="N7" s="71">
        <v>1781</v>
      </c>
      <c r="O7" s="69">
        <v>0.2155</v>
      </c>
      <c r="P7" s="72">
        <v>28275</v>
      </c>
      <c r="Q7" s="73">
        <v>3.4211999999999998</v>
      </c>
      <c r="R7" s="74">
        <v>119961</v>
      </c>
      <c r="S7" s="79">
        <v>14.1714</v>
      </c>
      <c r="T7" s="74">
        <v>20041</v>
      </c>
      <c r="U7" s="73">
        <v>2.3675099999999998</v>
      </c>
      <c r="V7" s="74">
        <v>47500</v>
      </c>
      <c r="W7" s="73">
        <v>5.6113</v>
      </c>
      <c r="X7" s="80">
        <v>96360</v>
      </c>
      <c r="Y7" s="81">
        <v>99.978999999999999</v>
      </c>
    </row>
    <row r="8" spans="1:25" s="24" customFormat="1" ht="15" customHeight="1" x14ac:dyDescent="0.2">
      <c r="A8" s="22" t="s">
        <v>19</v>
      </c>
      <c r="B8" s="64" t="s">
        <v>20</v>
      </c>
      <c r="C8" s="39">
        <v>19337</v>
      </c>
      <c r="D8" s="40">
        <v>141</v>
      </c>
      <c r="E8" s="42">
        <v>0.73240000000000005</v>
      </c>
      <c r="F8" s="44">
        <v>63</v>
      </c>
      <c r="G8" s="42">
        <v>0.32722000000000001</v>
      </c>
      <c r="H8" s="43">
        <v>681</v>
      </c>
      <c r="I8" s="42">
        <v>3.5371000000000001</v>
      </c>
      <c r="J8" s="44">
        <v>11045</v>
      </c>
      <c r="K8" s="42">
        <v>57.367699999999999</v>
      </c>
      <c r="L8" s="44">
        <v>7099</v>
      </c>
      <c r="M8" s="42">
        <v>36.872199999999999</v>
      </c>
      <c r="N8" s="44">
        <v>17</v>
      </c>
      <c r="O8" s="42">
        <v>8.8300000000000003E-2</v>
      </c>
      <c r="P8" s="48">
        <v>207</v>
      </c>
      <c r="Q8" s="41">
        <v>1.0751999999999999</v>
      </c>
      <c r="R8" s="47">
        <v>2124</v>
      </c>
      <c r="S8" s="46">
        <v>10.9841</v>
      </c>
      <c r="T8" s="40">
        <v>84</v>
      </c>
      <c r="U8" s="41">
        <v>0.43440000000000001</v>
      </c>
      <c r="V8" s="40">
        <v>185</v>
      </c>
      <c r="W8" s="41">
        <v>0.95669999999999999</v>
      </c>
      <c r="X8" s="25">
        <v>1400</v>
      </c>
      <c r="Y8" s="26">
        <v>100</v>
      </c>
    </row>
    <row r="9" spans="1:25" s="24" customFormat="1" ht="15" customHeight="1" x14ac:dyDescent="0.2">
      <c r="A9" s="22" t="s">
        <v>19</v>
      </c>
      <c r="B9" s="65" t="s">
        <v>21</v>
      </c>
      <c r="C9" s="63">
        <v>1537</v>
      </c>
      <c r="D9" s="68">
        <v>393</v>
      </c>
      <c r="E9" s="69">
        <v>25.872299999999999</v>
      </c>
      <c r="F9" s="70">
        <v>27</v>
      </c>
      <c r="G9" s="69">
        <v>1.77749</v>
      </c>
      <c r="H9" s="70">
        <v>119</v>
      </c>
      <c r="I9" s="69">
        <v>7.8341000000000003</v>
      </c>
      <c r="J9" s="71">
        <v>126</v>
      </c>
      <c r="K9" s="69">
        <v>8.2949000000000002</v>
      </c>
      <c r="L9" s="71">
        <v>529</v>
      </c>
      <c r="M9" s="69">
        <v>34.825499999999998</v>
      </c>
      <c r="N9" s="70">
        <v>107</v>
      </c>
      <c r="O9" s="69">
        <v>7.0441000000000003</v>
      </c>
      <c r="P9" s="75">
        <v>218</v>
      </c>
      <c r="Q9" s="73">
        <v>14.3515</v>
      </c>
      <c r="R9" s="76">
        <v>280</v>
      </c>
      <c r="S9" s="79">
        <v>18.217300000000002</v>
      </c>
      <c r="T9" s="76">
        <v>18</v>
      </c>
      <c r="U9" s="73">
        <v>1.1711100000000001</v>
      </c>
      <c r="V9" s="76">
        <v>168</v>
      </c>
      <c r="W9" s="73">
        <v>10.930400000000001</v>
      </c>
      <c r="X9" s="80">
        <v>503</v>
      </c>
      <c r="Y9" s="81">
        <v>100</v>
      </c>
    </row>
    <row r="10" spans="1:25" s="24" customFormat="1" ht="15" customHeight="1" x14ac:dyDescent="0.2">
      <c r="A10" s="22" t="s">
        <v>19</v>
      </c>
      <c r="B10" s="64" t="s">
        <v>22</v>
      </c>
      <c r="C10" s="39">
        <v>15394</v>
      </c>
      <c r="D10" s="47">
        <v>1391</v>
      </c>
      <c r="E10" s="42">
        <v>9.0873000000000008</v>
      </c>
      <c r="F10" s="44">
        <v>136</v>
      </c>
      <c r="G10" s="42">
        <v>0.88848000000000005</v>
      </c>
      <c r="H10" s="43">
        <v>7395</v>
      </c>
      <c r="I10" s="42">
        <v>48.311199999999999</v>
      </c>
      <c r="J10" s="44">
        <v>1765</v>
      </c>
      <c r="K10" s="42">
        <v>11.5307</v>
      </c>
      <c r="L10" s="43">
        <v>4169</v>
      </c>
      <c r="M10" s="42">
        <v>27.235900000000001</v>
      </c>
      <c r="N10" s="43">
        <v>42</v>
      </c>
      <c r="O10" s="42">
        <v>0.27439999999999998</v>
      </c>
      <c r="P10" s="45">
        <v>409</v>
      </c>
      <c r="Q10" s="41">
        <v>2.6720000000000002</v>
      </c>
      <c r="R10" s="47">
        <v>1631</v>
      </c>
      <c r="S10" s="46">
        <v>10.595000000000001</v>
      </c>
      <c r="T10" s="47">
        <v>87</v>
      </c>
      <c r="U10" s="41">
        <v>0.56516</v>
      </c>
      <c r="V10" s="47">
        <v>629</v>
      </c>
      <c r="W10" s="41">
        <v>4.0860000000000003</v>
      </c>
      <c r="X10" s="25">
        <v>1977</v>
      </c>
      <c r="Y10" s="26">
        <v>100</v>
      </c>
    </row>
    <row r="11" spans="1:25" s="24" customFormat="1" ht="15" customHeight="1" x14ac:dyDescent="0.2">
      <c r="A11" s="22" t="s">
        <v>19</v>
      </c>
      <c r="B11" s="65" t="s">
        <v>23</v>
      </c>
      <c r="C11" s="63">
        <v>16708</v>
      </c>
      <c r="D11" s="68">
        <v>87</v>
      </c>
      <c r="E11" s="69">
        <v>0.53180000000000005</v>
      </c>
      <c r="F11" s="71">
        <v>64</v>
      </c>
      <c r="G11" s="69">
        <v>0.39122000000000001</v>
      </c>
      <c r="H11" s="70">
        <v>1376</v>
      </c>
      <c r="I11" s="69">
        <v>8.4113000000000007</v>
      </c>
      <c r="J11" s="70">
        <v>7597</v>
      </c>
      <c r="K11" s="69">
        <v>46.439300000000003</v>
      </c>
      <c r="L11" s="70">
        <v>6781</v>
      </c>
      <c r="M11" s="69">
        <v>41.4512</v>
      </c>
      <c r="N11" s="70">
        <v>77</v>
      </c>
      <c r="O11" s="69">
        <v>0.47070000000000001</v>
      </c>
      <c r="P11" s="75">
        <v>377</v>
      </c>
      <c r="Q11" s="73">
        <v>2.3045</v>
      </c>
      <c r="R11" s="68">
        <v>1714</v>
      </c>
      <c r="S11" s="79">
        <v>10.258599999999999</v>
      </c>
      <c r="T11" s="76">
        <v>349</v>
      </c>
      <c r="U11" s="73">
        <v>2.0888200000000001</v>
      </c>
      <c r="V11" s="76">
        <v>1003</v>
      </c>
      <c r="W11" s="73">
        <v>6.0030999999999999</v>
      </c>
      <c r="X11" s="80">
        <v>1092</v>
      </c>
      <c r="Y11" s="81">
        <v>100</v>
      </c>
    </row>
    <row r="12" spans="1:25" s="24" customFormat="1" ht="15" customHeight="1" x14ac:dyDescent="0.2">
      <c r="A12" s="22" t="s">
        <v>19</v>
      </c>
      <c r="B12" s="64" t="s">
        <v>24</v>
      </c>
      <c r="C12" s="39">
        <v>23219</v>
      </c>
      <c r="D12" s="40">
        <v>259</v>
      </c>
      <c r="E12" s="42">
        <v>1.1283000000000001</v>
      </c>
      <c r="F12" s="43">
        <v>597</v>
      </c>
      <c r="G12" s="42">
        <v>2.6008499999999999</v>
      </c>
      <c r="H12" s="44">
        <v>12163</v>
      </c>
      <c r="I12" s="42">
        <v>52.988599999999998</v>
      </c>
      <c r="J12" s="44">
        <v>4178</v>
      </c>
      <c r="K12" s="42">
        <v>18.201599999999999</v>
      </c>
      <c r="L12" s="44">
        <v>4662</v>
      </c>
      <c r="M12" s="42">
        <v>20.310199999999998</v>
      </c>
      <c r="N12" s="43">
        <v>192</v>
      </c>
      <c r="O12" s="42">
        <v>0.83650000000000002</v>
      </c>
      <c r="P12" s="48">
        <v>903</v>
      </c>
      <c r="Q12" s="41">
        <v>3.9340000000000002</v>
      </c>
      <c r="R12" s="40">
        <v>3112</v>
      </c>
      <c r="S12" s="46">
        <v>13.402799999999999</v>
      </c>
      <c r="T12" s="47">
        <v>265</v>
      </c>
      <c r="U12" s="41">
        <v>1.14131</v>
      </c>
      <c r="V12" s="47">
        <v>3545</v>
      </c>
      <c r="W12" s="41">
        <v>15.2677</v>
      </c>
      <c r="X12" s="25">
        <v>10138</v>
      </c>
      <c r="Y12" s="26">
        <v>100</v>
      </c>
    </row>
    <row r="13" spans="1:25" s="24" customFormat="1" ht="15" customHeight="1" x14ac:dyDescent="0.2">
      <c r="A13" s="22" t="s">
        <v>19</v>
      </c>
      <c r="B13" s="65" t="s">
        <v>25</v>
      </c>
      <c r="C13" s="63">
        <v>7459</v>
      </c>
      <c r="D13" s="68">
        <v>96</v>
      </c>
      <c r="E13" s="69">
        <v>1.2924</v>
      </c>
      <c r="F13" s="71">
        <v>77</v>
      </c>
      <c r="G13" s="69">
        <v>1.0366200000000001</v>
      </c>
      <c r="H13" s="70">
        <v>3604</v>
      </c>
      <c r="I13" s="69">
        <v>48.519100000000002</v>
      </c>
      <c r="J13" s="71">
        <v>903</v>
      </c>
      <c r="K13" s="69">
        <v>12.156700000000001</v>
      </c>
      <c r="L13" s="70">
        <v>2387</v>
      </c>
      <c r="M13" s="69">
        <v>32.135199999999998</v>
      </c>
      <c r="N13" s="70">
        <v>14</v>
      </c>
      <c r="O13" s="69">
        <v>0.1885</v>
      </c>
      <c r="P13" s="72">
        <v>347</v>
      </c>
      <c r="Q13" s="73">
        <v>4.6715</v>
      </c>
      <c r="R13" s="76">
        <v>730</v>
      </c>
      <c r="S13" s="79">
        <v>9.7867999999999995</v>
      </c>
      <c r="T13" s="68">
        <v>31</v>
      </c>
      <c r="U13" s="73">
        <v>0.41560999999999998</v>
      </c>
      <c r="V13" s="68">
        <v>1335</v>
      </c>
      <c r="W13" s="73">
        <v>17.8978</v>
      </c>
      <c r="X13" s="80">
        <v>1868</v>
      </c>
      <c r="Y13" s="81">
        <v>100</v>
      </c>
    </row>
    <row r="14" spans="1:25" s="24" customFormat="1" ht="15" customHeight="1" x14ac:dyDescent="0.2">
      <c r="A14" s="22" t="s">
        <v>19</v>
      </c>
      <c r="B14" s="64" t="s">
        <v>26</v>
      </c>
      <c r="C14" s="49">
        <v>8819</v>
      </c>
      <c r="D14" s="40">
        <v>20</v>
      </c>
      <c r="E14" s="42">
        <v>0.23380000000000001</v>
      </c>
      <c r="F14" s="44">
        <v>69</v>
      </c>
      <c r="G14" s="42">
        <v>0.80672999999999995</v>
      </c>
      <c r="H14" s="43">
        <v>3209</v>
      </c>
      <c r="I14" s="42">
        <v>37.518999999999998</v>
      </c>
      <c r="J14" s="43">
        <v>2618</v>
      </c>
      <c r="K14" s="42">
        <v>30.609100000000002</v>
      </c>
      <c r="L14" s="43">
        <v>2386</v>
      </c>
      <c r="M14" s="42">
        <v>27.896599999999999</v>
      </c>
      <c r="N14" s="44">
        <v>4</v>
      </c>
      <c r="O14" s="42">
        <v>4.6800000000000001E-2</v>
      </c>
      <c r="P14" s="45">
        <v>247</v>
      </c>
      <c r="Q14" s="41">
        <v>2.8879000000000001</v>
      </c>
      <c r="R14" s="40">
        <v>1647</v>
      </c>
      <c r="S14" s="46">
        <v>18.675599999999999</v>
      </c>
      <c r="T14" s="47">
        <v>266</v>
      </c>
      <c r="U14" s="41">
        <v>3.0162100000000001</v>
      </c>
      <c r="V14" s="47">
        <v>656</v>
      </c>
      <c r="W14" s="41">
        <v>7.4385000000000003</v>
      </c>
      <c r="X14" s="25">
        <v>1238</v>
      </c>
      <c r="Y14" s="26">
        <v>100</v>
      </c>
    </row>
    <row r="15" spans="1:25" s="24" customFormat="1" ht="15" customHeight="1" x14ac:dyDescent="0.2">
      <c r="A15" s="22" t="s">
        <v>19</v>
      </c>
      <c r="B15" s="65" t="s">
        <v>27</v>
      </c>
      <c r="C15" s="66">
        <v>3337</v>
      </c>
      <c r="D15" s="68">
        <v>12</v>
      </c>
      <c r="E15" s="69">
        <v>0.36820000000000003</v>
      </c>
      <c r="F15" s="70">
        <v>19</v>
      </c>
      <c r="G15" s="69">
        <v>0.58299999999999996</v>
      </c>
      <c r="H15" s="70">
        <v>412</v>
      </c>
      <c r="I15" s="69">
        <v>12.6419</v>
      </c>
      <c r="J15" s="71">
        <v>1869</v>
      </c>
      <c r="K15" s="69">
        <v>57.3489</v>
      </c>
      <c r="L15" s="70">
        <v>824</v>
      </c>
      <c r="M15" s="69">
        <v>25.283799999999999</v>
      </c>
      <c r="N15" s="71">
        <v>2</v>
      </c>
      <c r="O15" s="69">
        <v>6.1400000000000003E-2</v>
      </c>
      <c r="P15" s="72">
        <v>121</v>
      </c>
      <c r="Q15" s="73">
        <v>3.7128000000000001</v>
      </c>
      <c r="R15" s="68">
        <v>676</v>
      </c>
      <c r="S15" s="79">
        <v>20.2577</v>
      </c>
      <c r="T15" s="76">
        <v>78</v>
      </c>
      <c r="U15" s="73">
        <v>2.3374299999999999</v>
      </c>
      <c r="V15" s="76">
        <v>109</v>
      </c>
      <c r="W15" s="73">
        <v>3.2664</v>
      </c>
      <c r="X15" s="80">
        <v>235</v>
      </c>
      <c r="Y15" s="81">
        <v>100</v>
      </c>
    </row>
    <row r="16" spans="1:25" s="24" customFormat="1" ht="15" customHeight="1" x14ac:dyDescent="0.2">
      <c r="A16" s="22" t="s">
        <v>19</v>
      </c>
      <c r="B16" s="64" t="s">
        <v>28</v>
      </c>
      <c r="C16" s="49">
        <v>653</v>
      </c>
      <c r="D16" s="47">
        <v>0</v>
      </c>
      <c r="E16" s="42">
        <v>0</v>
      </c>
      <c r="F16" s="43">
        <v>1</v>
      </c>
      <c r="G16" s="42">
        <v>0.15576000000000001</v>
      </c>
      <c r="H16" s="44">
        <v>28</v>
      </c>
      <c r="I16" s="42">
        <v>4.3613999999999997</v>
      </c>
      <c r="J16" s="43">
        <v>609</v>
      </c>
      <c r="K16" s="42">
        <v>94.859800000000007</v>
      </c>
      <c r="L16" s="44">
        <v>1</v>
      </c>
      <c r="M16" s="42">
        <v>0.15579999999999999</v>
      </c>
      <c r="N16" s="43">
        <v>0</v>
      </c>
      <c r="O16" s="42">
        <v>0</v>
      </c>
      <c r="P16" s="45">
        <v>3</v>
      </c>
      <c r="Q16" s="41">
        <v>0.46729999999999999</v>
      </c>
      <c r="R16" s="40">
        <v>114</v>
      </c>
      <c r="S16" s="46">
        <v>17.457899999999999</v>
      </c>
      <c r="T16" s="40">
        <v>11</v>
      </c>
      <c r="U16" s="41">
        <v>1.6845300000000001</v>
      </c>
      <c r="V16" s="40">
        <v>4</v>
      </c>
      <c r="W16" s="41">
        <v>0.61260000000000003</v>
      </c>
      <c r="X16" s="25">
        <v>221</v>
      </c>
      <c r="Y16" s="26">
        <v>100</v>
      </c>
    </row>
    <row r="17" spans="1:25" s="24" customFormat="1" ht="15" customHeight="1" x14ac:dyDescent="0.2">
      <c r="A17" s="22" t="s">
        <v>19</v>
      </c>
      <c r="B17" s="65" t="s">
        <v>29</v>
      </c>
      <c r="C17" s="63">
        <v>66071</v>
      </c>
      <c r="D17" s="68">
        <v>207</v>
      </c>
      <c r="E17" s="69">
        <v>0.32490000000000002</v>
      </c>
      <c r="F17" s="71">
        <v>391</v>
      </c>
      <c r="G17" s="69">
        <v>0.61372000000000004</v>
      </c>
      <c r="H17" s="70">
        <v>15909</v>
      </c>
      <c r="I17" s="69">
        <v>24.971</v>
      </c>
      <c r="J17" s="71">
        <v>26552</v>
      </c>
      <c r="K17" s="69">
        <v>41.676299999999998</v>
      </c>
      <c r="L17" s="71">
        <v>18279</v>
      </c>
      <c r="M17" s="69">
        <v>28.690899999999999</v>
      </c>
      <c r="N17" s="71">
        <v>67</v>
      </c>
      <c r="O17" s="69">
        <v>0.1052</v>
      </c>
      <c r="P17" s="75">
        <v>2305</v>
      </c>
      <c r="Q17" s="73">
        <v>3.6179999999999999</v>
      </c>
      <c r="R17" s="68">
        <v>8330</v>
      </c>
      <c r="S17" s="79">
        <v>12.6076</v>
      </c>
      <c r="T17" s="68">
        <v>2361</v>
      </c>
      <c r="U17" s="73">
        <v>3.5734300000000001</v>
      </c>
      <c r="V17" s="68">
        <v>3024</v>
      </c>
      <c r="W17" s="73">
        <v>4.5769000000000002</v>
      </c>
      <c r="X17" s="80">
        <v>3952</v>
      </c>
      <c r="Y17" s="81">
        <v>100</v>
      </c>
    </row>
    <row r="18" spans="1:25" s="24" customFormat="1" ht="15" customHeight="1" x14ac:dyDescent="0.2">
      <c r="A18" s="22" t="s">
        <v>19</v>
      </c>
      <c r="B18" s="64" t="s">
        <v>30</v>
      </c>
      <c r="C18" s="39">
        <v>57483</v>
      </c>
      <c r="D18" s="47">
        <v>88</v>
      </c>
      <c r="E18" s="42">
        <v>0.1547</v>
      </c>
      <c r="F18" s="44">
        <v>344</v>
      </c>
      <c r="G18" s="42">
        <v>0.60485999999999995</v>
      </c>
      <c r="H18" s="44">
        <v>6208</v>
      </c>
      <c r="I18" s="42">
        <v>10.9155</v>
      </c>
      <c r="J18" s="44">
        <v>33791</v>
      </c>
      <c r="K18" s="42">
        <v>59.4148</v>
      </c>
      <c r="L18" s="44">
        <v>14380</v>
      </c>
      <c r="M18" s="42">
        <v>25.284400000000002</v>
      </c>
      <c r="N18" s="44">
        <v>61</v>
      </c>
      <c r="O18" s="42">
        <v>0.10730000000000001</v>
      </c>
      <c r="P18" s="45">
        <v>2001</v>
      </c>
      <c r="Q18" s="41">
        <v>3.5184000000000002</v>
      </c>
      <c r="R18" s="40">
        <v>6665</v>
      </c>
      <c r="S18" s="46">
        <v>11.5947</v>
      </c>
      <c r="T18" s="47">
        <v>610</v>
      </c>
      <c r="U18" s="41">
        <v>1.06118</v>
      </c>
      <c r="V18" s="47">
        <v>1425</v>
      </c>
      <c r="W18" s="41">
        <v>2.4790000000000001</v>
      </c>
      <c r="X18" s="25">
        <v>2407</v>
      </c>
      <c r="Y18" s="26">
        <v>100</v>
      </c>
    </row>
    <row r="19" spans="1:25" s="24" customFormat="1" ht="15" customHeight="1" x14ac:dyDescent="0.2">
      <c r="A19" s="22" t="s">
        <v>19</v>
      </c>
      <c r="B19" s="65" t="s">
        <v>31</v>
      </c>
      <c r="C19" s="63">
        <v>589</v>
      </c>
      <c r="D19" s="68">
        <v>3</v>
      </c>
      <c r="E19" s="69">
        <v>0.51719999999999999</v>
      </c>
      <c r="F19" s="70">
        <v>57</v>
      </c>
      <c r="G19" s="69">
        <v>9.8275900000000007</v>
      </c>
      <c r="H19" s="70">
        <v>65</v>
      </c>
      <c r="I19" s="69">
        <v>11.206899999999999</v>
      </c>
      <c r="J19" s="70">
        <v>14</v>
      </c>
      <c r="K19" s="69">
        <v>2.4138000000000002</v>
      </c>
      <c r="L19" s="70">
        <v>70</v>
      </c>
      <c r="M19" s="69">
        <v>12.069000000000001</v>
      </c>
      <c r="N19" s="70">
        <v>326</v>
      </c>
      <c r="O19" s="69">
        <v>56.206899999999997</v>
      </c>
      <c r="P19" s="72">
        <v>45</v>
      </c>
      <c r="Q19" s="73">
        <v>7.7586000000000004</v>
      </c>
      <c r="R19" s="68">
        <v>92</v>
      </c>
      <c r="S19" s="79">
        <v>15.6197</v>
      </c>
      <c r="T19" s="68">
        <v>9</v>
      </c>
      <c r="U19" s="73">
        <v>1.5280100000000001</v>
      </c>
      <c r="V19" s="68">
        <v>106</v>
      </c>
      <c r="W19" s="73">
        <v>17.996600000000001</v>
      </c>
      <c r="X19" s="80">
        <v>290</v>
      </c>
      <c r="Y19" s="81">
        <v>100</v>
      </c>
    </row>
    <row r="20" spans="1:25" s="24" customFormat="1" ht="15" customHeight="1" x14ac:dyDescent="0.2">
      <c r="A20" s="22" t="s">
        <v>19</v>
      </c>
      <c r="B20" s="64" t="s">
        <v>32</v>
      </c>
      <c r="C20" s="49">
        <v>1902</v>
      </c>
      <c r="D20" s="47">
        <v>40</v>
      </c>
      <c r="E20" s="42">
        <v>2.1448</v>
      </c>
      <c r="F20" s="43">
        <v>4</v>
      </c>
      <c r="G20" s="42">
        <v>0.21448</v>
      </c>
      <c r="H20" s="44">
        <v>435</v>
      </c>
      <c r="I20" s="42">
        <v>23.324400000000001</v>
      </c>
      <c r="J20" s="43">
        <v>43</v>
      </c>
      <c r="K20" s="42">
        <v>2.3056000000000001</v>
      </c>
      <c r="L20" s="43">
        <v>1266</v>
      </c>
      <c r="M20" s="42">
        <v>67.882000000000005</v>
      </c>
      <c r="N20" s="43">
        <v>7</v>
      </c>
      <c r="O20" s="42">
        <v>0.37530000000000002</v>
      </c>
      <c r="P20" s="45">
        <v>70</v>
      </c>
      <c r="Q20" s="41">
        <v>3.7534000000000001</v>
      </c>
      <c r="R20" s="40">
        <v>275</v>
      </c>
      <c r="S20" s="46">
        <v>14.458500000000001</v>
      </c>
      <c r="T20" s="47">
        <v>37</v>
      </c>
      <c r="U20" s="41">
        <v>1.9453199999999999</v>
      </c>
      <c r="V20" s="47">
        <v>89</v>
      </c>
      <c r="W20" s="41">
        <v>4.6792999999999996</v>
      </c>
      <c r="X20" s="25">
        <v>720</v>
      </c>
      <c r="Y20" s="26">
        <v>100</v>
      </c>
    </row>
    <row r="21" spans="1:25" s="24" customFormat="1" ht="15" customHeight="1" x14ac:dyDescent="0.2">
      <c r="A21" s="22" t="s">
        <v>19</v>
      </c>
      <c r="B21" s="65" t="s">
        <v>33</v>
      </c>
      <c r="C21" s="63">
        <v>35292</v>
      </c>
      <c r="D21" s="76">
        <v>89</v>
      </c>
      <c r="E21" s="69">
        <v>0.25629999999999997</v>
      </c>
      <c r="F21" s="70">
        <v>223</v>
      </c>
      <c r="G21" s="69">
        <v>0.6421</v>
      </c>
      <c r="H21" s="71">
        <v>8896</v>
      </c>
      <c r="I21" s="69">
        <v>25.614699999999999</v>
      </c>
      <c r="J21" s="70">
        <v>15293</v>
      </c>
      <c r="K21" s="69">
        <v>44.033999999999999</v>
      </c>
      <c r="L21" s="70">
        <v>8935</v>
      </c>
      <c r="M21" s="69">
        <v>25.727</v>
      </c>
      <c r="N21" s="70">
        <v>13</v>
      </c>
      <c r="O21" s="69">
        <v>3.7400000000000003E-2</v>
      </c>
      <c r="P21" s="75">
        <v>1281</v>
      </c>
      <c r="Q21" s="73">
        <v>3.6884999999999999</v>
      </c>
      <c r="R21" s="76">
        <v>5490</v>
      </c>
      <c r="S21" s="79">
        <v>15.555899999999999</v>
      </c>
      <c r="T21" s="68">
        <v>562</v>
      </c>
      <c r="U21" s="73">
        <v>1.59243</v>
      </c>
      <c r="V21" s="68">
        <v>1772</v>
      </c>
      <c r="W21" s="73">
        <v>5.0209999999999999</v>
      </c>
      <c r="X21" s="80">
        <v>4081</v>
      </c>
      <c r="Y21" s="81">
        <v>99.73</v>
      </c>
    </row>
    <row r="22" spans="1:25" s="24" customFormat="1" ht="15" customHeight="1" x14ac:dyDescent="0.2">
      <c r="A22" s="22" t="s">
        <v>19</v>
      </c>
      <c r="B22" s="64" t="s">
        <v>34</v>
      </c>
      <c r="C22" s="39">
        <v>16453</v>
      </c>
      <c r="D22" s="40">
        <v>34</v>
      </c>
      <c r="E22" s="42">
        <v>0.20880000000000001</v>
      </c>
      <c r="F22" s="43">
        <v>69</v>
      </c>
      <c r="G22" s="42">
        <v>0.42373</v>
      </c>
      <c r="H22" s="43">
        <v>1912</v>
      </c>
      <c r="I22" s="42">
        <v>11.7416</v>
      </c>
      <c r="J22" s="44">
        <v>4575</v>
      </c>
      <c r="K22" s="42">
        <v>28.095099999999999</v>
      </c>
      <c r="L22" s="44">
        <v>8580</v>
      </c>
      <c r="M22" s="42">
        <v>52.689799999999998</v>
      </c>
      <c r="N22" s="44">
        <v>4</v>
      </c>
      <c r="O22" s="42">
        <v>2.46E-2</v>
      </c>
      <c r="P22" s="48">
        <v>1110</v>
      </c>
      <c r="Q22" s="41">
        <v>6.8164999999999996</v>
      </c>
      <c r="R22" s="47">
        <v>2721</v>
      </c>
      <c r="S22" s="46">
        <v>16.538</v>
      </c>
      <c r="T22" s="47">
        <v>169</v>
      </c>
      <c r="U22" s="41">
        <v>1.0271699999999999</v>
      </c>
      <c r="V22" s="47">
        <v>783</v>
      </c>
      <c r="W22" s="41">
        <v>4.7590000000000003</v>
      </c>
      <c r="X22" s="25">
        <v>1879</v>
      </c>
      <c r="Y22" s="26">
        <v>100</v>
      </c>
    </row>
    <row r="23" spans="1:25" s="24" customFormat="1" ht="15" customHeight="1" x14ac:dyDescent="0.2">
      <c r="A23" s="22" t="s">
        <v>19</v>
      </c>
      <c r="B23" s="65" t="s">
        <v>35</v>
      </c>
      <c r="C23" s="63">
        <v>4117</v>
      </c>
      <c r="D23" s="68">
        <v>40</v>
      </c>
      <c r="E23" s="69">
        <v>0.98809999999999998</v>
      </c>
      <c r="F23" s="70">
        <v>29</v>
      </c>
      <c r="G23" s="69">
        <v>0.71640000000000004</v>
      </c>
      <c r="H23" s="70">
        <v>503</v>
      </c>
      <c r="I23" s="69">
        <v>12.4259</v>
      </c>
      <c r="J23" s="70">
        <v>759</v>
      </c>
      <c r="K23" s="69">
        <v>18.75</v>
      </c>
      <c r="L23" s="70">
        <v>2468</v>
      </c>
      <c r="M23" s="69">
        <v>60.968400000000003</v>
      </c>
      <c r="N23" s="70">
        <v>16</v>
      </c>
      <c r="O23" s="69">
        <v>0.39529999999999998</v>
      </c>
      <c r="P23" s="75">
        <v>233</v>
      </c>
      <c r="Q23" s="73">
        <v>5.7558999999999996</v>
      </c>
      <c r="R23" s="68">
        <v>815</v>
      </c>
      <c r="S23" s="79">
        <v>19.795999999999999</v>
      </c>
      <c r="T23" s="76">
        <v>69</v>
      </c>
      <c r="U23" s="73">
        <v>1.67598</v>
      </c>
      <c r="V23" s="76">
        <v>194</v>
      </c>
      <c r="W23" s="73">
        <v>4.7122000000000002</v>
      </c>
      <c r="X23" s="80">
        <v>1365</v>
      </c>
      <c r="Y23" s="81">
        <v>100</v>
      </c>
    </row>
    <row r="24" spans="1:25" s="24" customFormat="1" ht="15" customHeight="1" x14ac:dyDescent="0.2">
      <c r="A24" s="22" t="s">
        <v>19</v>
      </c>
      <c r="B24" s="64" t="s">
        <v>36</v>
      </c>
      <c r="C24" s="39">
        <v>7220</v>
      </c>
      <c r="D24" s="47">
        <v>126</v>
      </c>
      <c r="E24" s="42">
        <v>1.7635000000000001</v>
      </c>
      <c r="F24" s="44">
        <v>63</v>
      </c>
      <c r="G24" s="42">
        <v>0.88173999999999997</v>
      </c>
      <c r="H24" s="43">
        <v>1704</v>
      </c>
      <c r="I24" s="42">
        <v>23.848800000000001</v>
      </c>
      <c r="J24" s="44">
        <v>1536</v>
      </c>
      <c r="K24" s="42">
        <v>21.497599999999998</v>
      </c>
      <c r="L24" s="44">
        <v>3155</v>
      </c>
      <c r="M24" s="42">
        <v>44.156799999999997</v>
      </c>
      <c r="N24" s="44">
        <v>8</v>
      </c>
      <c r="O24" s="42">
        <v>0.112</v>
      </c>
      <c r="P24" s="48">
        <v>553</v>
      </c>
      <c r="Q24" s="41">
        <v>7.7397</v>
      </c>
      <c r="R24" s="40">
        <v>1109</v>
      </c>
      <c r="S24" s="46">
        <v>15.360099999999999</v>
      </c>
      <c r="T24" s="47">
        <v>75</v>
      </c>
      <c r="U24" s="41">
        <v>1.03878</v>
      </c>
      <c r="V24" s="47">
        <v>895</v>
      </c>
      <c r="W24" s="41">
        <v>12.396100000000001</v>
      </c>
      <c r="X24" s="25">
        <v>1356</v>
      </c>
      <c r="Y24" s="26">
        <v>100</v>
      </c>
    </row>
    <row r="25" spans="1:25" s="24" customFormat="1" ht="15" customHeight="1" x14ac:dyDescent="0.2">
      <c r="A25" s="22" t="s">
        <v>19</v>
      </c>
      <c r="B25" s="65" t="s">
        <v>37</v>
      </c>
      <c r="C25" s="66">
        <v>19676</v>
      </c>
      <c r="D25" s="68">
        <v>25</v>
      </c>
      <c r="E25" s="69">
        <v>0.12770000000000001</v>
      </c>
      <c r="F25" s="70">
        <v>59</v>
      </c>
      <c r="G25" s="69">
        <v>0.30138999999999999</v>
      </c>
      <c r="H25" s="70">
        <v>904</v>
      </c>
      <c r="I25" s="69">
        <v>4.6178999999999997</v>
      </c>
      <c r="J25" s="70">
        <v>5170</v>
      </c>
      <c r="K25" s="69">
        <v>26.4099</v>
      </c>
      <c r="L25" s="71">
        <v>12572</v>
      </c>
      <c r="M25" s="69">
        <v>64.221500000000006</v>
      </c>
      <c r="N25" s="70">
        <v>17</v>
      </c>
      <c r="O25" s="69">
        <v>8.6800000000000002E-2</v>
      </c>
      <c r="P25" s="75">
        <v>829</v>
      </c>
      <c r="Q25" s="73">
        <v>4.2347999999999999</v>
      </c>
      <c r="R25" s="68">
        <v>2115</v>
      </c>
      <c r="S25" s="79">
        <v>10.7491</v>
      </c>
      <c r="T25" s="68">
        <v>100</v>
      </c>
      <c r="U25" s="73">
        <v>0.50822999999999996</v>
      </c>
      <c r="V25" s="68">
        <v>223</v>
      </c>
      <c r="W25" s="73">
        <v>1.1334</v>
      </c>
      <c r="X25" s="80">
        <v>1407</v>
      </c>
      <c r="Y25" s="81">
        <v>100</v>
      </c>
    </row>
    <row r="26" spans="1:25" s="24" customFormat="1" ht="15" customHeight="1" x14ac:dyDescent="0.2">
      <c r="A26" s="22" t="s">
        <v>19</v>
      </c>
      <c r="B26" s="64" t="s">
        <v>38</v>
      </c>
      <c r="C26" s="39">
        <v>24857</v>
      </c>
      <c r="D26" s="40">
        <v>128</v>
      </c>
      <c r="E26" s="42">
        <v>0.5544</v>
      </c>
      <c r="F26" s="43">
        <v>108</v>
      </c>
      <c r="G26" s="42">
        <v>0.46776000000000001</v>
      </c>
      <c r="H26" s="43">
        <v>918</v>
      </c>
      <c r="I26" s="42">
        <v>3.9759000000000002</v>
      </c>
      <c r="J26" s="44">
        <v>16312</v>
      </c>
      <c r="K26" s="42">
        <v>70.648399999999995</v>
      </c>
      <c r="L26" s="44">
        <v>5273</v>
      </c>
      <c r="M26" s="42">
        <v>22.837700000000002</v>
      </c>
      <c r="N26" s="43">
        <v>10</v>
      </c>
      <c r="O26" s="42">
        <v>4.3299999999999998E-2</v>
      </c>
      <c r="P26" s="48">
        <v>340</v>
      </c>
      <c r="Q26" s="41">
        <v>1.4725999999999999</v>
      </c>
      <c r="R26" s="40">
        <v>2832</v>
      </c>
      <c r="S26" s="46">
        <v>11.3932</v>
      </c>
      <c r="T26" s="40">
        <v>1768</v>
      </c>
      <c r="U26" s="41">
        <v>7.1126800000000001</v>
      </c>
      <c r="V26" s="40">
        <v>408</v>
      </c>
      <c r="W26" s="41">
        <v>1.6414</v>
      </c>
      <c r="X26" s="25">
        <v>1367</v>
      </c>
      <c r="Y26" s="26">
        <v>99.927000000000007</v>
      </c>
    </row>
    <row r="27" spans="1:25" s="24" customFormat="1" ht="15" customHeight="1" x14ac:dyDescent="0.2">
      <c r="A27" s="22" t="s">
        <v>19</v>
      </c>
      <c r="B27" s="65" t="s">
        <v>39</v>
      </c>
      <c r="C27" s="66">
        <v>1431</v>
      </c>
      <c r="D27" s="76">
        <v>14</v>
      </c>
      <c r="E27" s="69">
        <v>1.0212000000000001</v>
      </c>
      <c r="F27" s="70">
        <v>8</v>
      </c>
      <c r="G27" s="69">
        <v>0.58352000000000004</v>
      </c>
      <c r="H27" s="70">
        <v>34</v>
      </c>
      <c r="I27" s="69">
        <v>2.4799000000000002</v>
      </c>
      <c r="J27" s="70">
        <v>142</v>
      </c>
      <c r="K27" s="69">
        <v>10.3574</v>
      </c>
      <c r="L27" s="71">
        <v>1127</v>
      </c>
      <c r="M27" s="69">
        <v>82.202799999999996</v>
      </c>
      <c r="N27" s="70">
        <v>1</v>
      </c>
      <c r="O27" s="69">
        <v>7.2900000000000006E-2</v>
      </c>
      <c r="P27" s="75">
        <v>45</v>
      </c>
      <c r="Q27" s="73">
        <v>3.2823000000000002</v>
      </c>
      <c r="R27" s="68">
        <v>417</v>
      </c>
      <c r="S27" s="79">
        <v>29.140499999999999</v>
      </c>
      <c r="T27" s="76">
        <v>60</v>
      </c>
      <c r="U27" s="73">
        <v>4.1928700000000001</v>
      </c>
      <c r="V27" s="76">
        <v>114</v>
      </c>
      <c r="W27" s="73">
        <v>7.9664999999999999</v>
      </c>
      <c r="X27" s="80">
        <v>589</v>
      </c>
      <c r="Y27" s="81">
        <v>100</v>
      </c>
    </row>
    <row r="28" spans="1:25" s="24" customFormat="1" ht="15" customHeight="1" x14ac:dyDescent="0.2">
      <c r="A28" s="22" t="s">
        <v>19</v>
      </c>
      <c r="B28" s="64" t="s">
        <v>40</v>
      </c>
      <c r="C28" s="49">
        <v>3476</v>
      </c>
      <c r="D28" s="47">
        <v>7</v>
      </c>
      <c r="E28" s="42">
        <v>0.2069</v>
      </c>
      <c r="F28" s="44">
        <v>15</v>
      </c>
      <c r="G28" s="42">
        <v>0.44339000000000001</v>
      </c>
      <c r="H28" s="44">
        <v>288</v>
      </c>
      <c r="I28" s="42">
        <v>8.5131999999999994</v>
      </c>
      <c r="J28" s="44">
        <v>1807</v>
      </c>
      <c r="K28" s="42">
        <v>53.414099999999998</v>
      </c>
      <c r="L28" s="43">
        <v>1028</v>
      </c>
      <c r="M28" s="42">
        <v>30.3872</v>
      </c>
      <c r="N28" s="44">
        <v>5</v>
      </c>
      <c r="O28" s="42">
        <v>0.14779999999999999</v>
      </c>
      <c r="P28" s="45">
        <v>233</v>
      </c>
      <c r="Q28" s="41">
        <v>6.8874000000000004</v>
      </c>
      <c r="R28" s="47">
        <v>541</v>
      </c>
      <c r="S28" s="46">
        <v>15.5639</v>
      </c>
      <c r="T28" s="40">
        <v>93</v>
      </c>
      <c r="U28" s="41">
        <v>2.6754899999999999</v>
      </c>
      <c r="V28" s="40">
        <v>75</v>
      </c>
      <c r="W28" s="41">
        <v>2.1577000000000002</v>
      </c>
      <c r="X28" s="25">
        <v>1434</v>
      </c>
      <c r="Y28" s="26">
        <v>100</v>
      </c>
    </row>
    <row r="29" spans="1:25" s="24" customFormat="1" ht="15" customHeight="1" x14ac:dyDescent="0.2">
      <c r="A29" s="22" t="s">
        <v>19</v>
      </c>
      <c r="B29" s="65" t="s">
        <v>41</v>
      </c>
      <c r="C29" s="63">
        <v>6756</v>
      </c>
      <c r="D29" s="68">
        <v>27</v>
      </c>
      <c r="E29" s="69">
        <v>0.41320000000000001</v>
      </c>
      <c r="F29" s="70">
        <v>162</v>
      </c>
      <c r="G29" s="69">
        <v>2.4793400000000001</v>
      </c>
      <c r="H29" s="71">
        <v>2020</v>
      </c>
      <c r="I29" s="69">
        <v>30.915199999999999</v>
      </c>
      <c r="J29" s="70">
        <v>1187</v>
      </c>
      <c r="K29" s="69">
        <v>18.166499999999999</v>
      </c>
      <c r="L29" s="71">
        <v>2863</v>
      </c>
      <c r="M29" s="69">
        <v>43.817</v>
      </c>
      <c r="N29" s="70">
        <v>2</v>
      </c>
      <c r="O29" s="69">
        <v>3.0599999999999999E-2</v>
      </c>
      <c r="P29" s="75">
        <v>273</v>
      </c>
      <c r="Q29" s="73">
        <v>4.1780999999999997</v>
      </c>
      <c r="R29" s="68">
        <v>1563</v>
      </c>
      <c r="S29" s="79">
        <v>23.135000000000002</v>
      </c>
      <c r="T29" s="68">
        <v>222</v>
      </c>
      <c r="U29" s="73">
        <v>3.2859699999999998</v>
      </c>
      <c r="V29" s="68">
        <v>546</v>
      </c>
      <c r="W29" s="73">
        <v>8.0816999999999997</v>
      </c>
      <c r="X29" s="80">
        <v>1873</v>
      </c>
      <c r="Y29" s="81">
        <v>100</v>
      </c>
    </row>
    <row r="30" spans="1:25" s="24" customFormat="1" ht="15" customHeight="1" x14ac:dyDescent="0.2">
      <c r="A30" s="22" t="s">
        <v>19</v>
      </c>
      <c r="B30" s="64" t="s">
        <v>42</v>
      </c>
      <c r="C30" s="39">
        <v>15045</v>
      </c>
      <c r="D30" s="47">
        <v>143</v>
      </c>
      <c r="E30" s="42">
        <v>0.95689999999999997</v>
      </c>
      <c r="F30" s="43">
        <v>78</v>
      </c>
      <c r="G30" s="42">
        <v>0.52195000000000003</v>
      </c>
      <c r="H30" s="44">
        <v>1002</v>
      </c>
      <c r="I30" s="42">
        <v>6.7050000000000001</v>
      </c>
      <c r="J30" s="44">
        <v>5730</v>
      </c>
      <c r="K30" s="42">
        <v>38.3431</v>
      </c>
      <c r="L30" s="44">
        <v>7396</v>
      </c>
      <c r="M30" s="42">
        <v>49.491399999999999</v>
      </c>
      <c r="N30" s="44">
        <v>10</v>
      </c>
      <c r="O30" s="42">
        <v>6.6900000000000001E-2</v>
      </c>
      <c r="P30" s="45">
        <v>585</v>
      </c>
      <c r="Q30" s="41">
        <v>3.9146000000000001</v>
      </c>
      <c r="R30" s="47">
        <v>2234</v>
      </c>
      <c r="S30" s="46">
        <v>14.848800000000001</v>
      </c>
      <c r="T30" s="40">
        <v>101</v>
      </c>
      <c r="U30" s="41">
        <v>0.67132000000000003</v>
      </c>
      <c r="V30" s="40">
        <v>366</v>
      </c>
      <c r="W30" s="41">
        <v>2.4327000000000001</v>
      </c>
      <c r="X30" s="25">
        <v>3616</v>
      </c>
      <c r="Y30" s="26">
        <v>100</v>
      </c>
    </row>
    <row r="31" spans="1:25" s="24" customFormat="1" ht="15" customHeight="1" x14ac:dyDescent="0.2">
      <c r="A31" s="22" t="s">
        <v>19</v>
      </c>
      <c r="B31" s="65" t="s">
        <v>43</v>
      </c>
      <c r="C31" s="66">
        <v>7284</v>
      </c>
      <c r="D31" s="68">
        <v>333</v>
      </c>
      <c r="E31" s="69">
        <v>4.6384999999999996</v>
      </c>
      <c r="F31" s="71">
        <v>124</v>
      </c>
      <c r="G31" s="69">
        <v>1.72726</v>
      </c>
      <c r="H31" s="70">
        <v>759</v>
      </c>
      <c r="I31" s="69">
        <v>10.5725</v>
      </c>
      <c r="J31" s="71">
        <v>2144</v>
      </c>
      <c r="K31" s="69">
        <v>29.864899999999999</v>
      </c>
      <c r="L31" s="70">
        <v>3414</v>
      </c>
      <c r="M31" s="69">
        <v>47.555399999999999</v>
      </c>
      <c r="N31" s="70">
        <v>2</v>
      </c>
      <c r="O31" s="69">
        <v>2.7900000000000001E-2</v>
      </c>
      <c r="P31" s="72">
        <v>403</v>
      </c>
      <c r="Q31" s="73">
        <v>5.6135999999999999</v>
      </c>
      <c r="R31" s="76">
        <v>1506</v>
      </c>
      <c r="S31" s="79">
        <v>20.6755</v>
      </c>
      <c r="T31" s="68">
        <v>105</v>
      </c>
      <c r="U31" s="73">
        <v>1.4415199999999999</v>
      </c>
      <c r="V31" s="68">
        <v>506</v>
      </c>
      <c r="W31" s="73">
        <v>6.9466999999999999</v>
      </c>
      <c r="X31" s="80">
        <v>2170</v>
      </c>
      <c r="Y31" s="81">
        <v>99.953999999999994</v>
      </c>
    </row>
    <row r="32" spans="1:25" s="24" customFormat="1" ht="15" customHeight="1" x14ac:dyDescent="0.2">
      <c r="A32" s="22" t="s">
        <v>19</v>
      </c>
      <c r="B32" s="64" t="s">
        <v>44</v>
      </c>
      <c r="C32" s="39">
        <v>18885</v>
      </c>
      <c r="D32" s="40">
        <v>112</v>
      </c>
      <c r="E32" s="42">
        <v>0.59360000000000002</v>
      </c>
      <c r="F32" s="44">
        <v>45</v>
      </c>
      <c r="G32" s="42">
        <v>0.23849000000000001</v>
      </c>
      <c r="H32" s="44">
        <v>343</v>
      </c>
      <c r="I32" s="42">
        <v>1.8178000000000001</v>
      </c>
      <c r="J32" s="44">
        <v>13186</v>
      </c>
      <c r="K32" s="42">
        <v>69.881799999999998</v>
      </c>
      <c r="L32" s="43">
        <v>5068</v>
      </c>
      <c r="M32" s="42">
        <v>26.858899999999998</v>
      </c>
      <c r="N32" s="43">
        <v>9</v>
      </c>
      <c r="O32" s="42">
        <v>4.7699999999999999E-2</v>
      </c>
      <c r="P32" s="48">
        <v>106</v>
      </c>
      <c r="Q32" s="41">
        <v>0.56179999999999997</v>
      </c>
      <c r="R32" s="40">
        <v>1577</v>
      </c>
      <c r="S32" s="46">
        <v>8.3505000000000003</v>
      </c>
      <c r="T32" s="47">
        <v>16</v>
      </c>
      <c r="U32" s="41">
        <v>8.4720000000000004E-2</v>
      </c>
      <c r="V32" s="47">
        <v>117</v>
      </c>
      <c r="W32" s="41">
        <v>0.61950000000000005</v>
      </c>
      <c r="X32" s="25">
        <v>978</v>
      </c>
      <c r="Y32" s="26">
        <v>100</v>
      </c>
    </row>
    <row r="33" spans="1:25" s="24" customFormat="1" ht="15" customHeight="1" x14ac:dyDescent="0.2">
      <c r="A33" s="22" t="s">
        <v>19</v>
      </c>
      <c r="B33" s="65" t="s">
        <v>45</v>
      </c>
      <c r="C33" s="63">
        <v>26720</v>
      </c>
      <c r="D33" s="76">
        <v>94</v>
      </c>
      <c r="E33" s="69">
        <v>0.35570000000000002</v>
      </c>
      <c r="F33" s="70">
        <v>96</v>
      </c>
      <c r="G33" s="69">
        <v>0.36326000000000003</v>
      </c>
      <c r="H33" s="71">
        <v>1350</v>
      </c>
      <c r="I33" s="69">
        <v>5.1083999999999996</v>
      </c>
      <c r="J33" s="70">
        <v>10556</v>
      </c>
      <c r="K33" s="69">
        <v>39.944000000000003</v>
      </c>
      <c r="L33" s="70">
        <v>13408</v>
      </c>
      <c r="M33" s="69">
        <v>50.735999999999997</v>
      </c>
      <c r="N33" s="71">
        <v>58</v>
      </c>
      <c r="O33" s="69">
        <v>0.2195</v>
      </c>
      <c r="P33" s="75">
        <v>865</v>
      </c>
      <c r="Q33" s="73">
        <v>3.2732000000000001</v>
      </c>
      <c r="R33" s="76">
        <v>3421</v>
      </c>
      <c r="S33" s="79">
        <v>12.803100000000001</v>
      </c>
      <c r="T33" s="76">
        <v>293</v>
      </c>
      <c r="U33" s="73">
        <v>1.09656</v>
      </c>
      <c r="V33" s="76">
        <v>733</v>
      </c>
      <c r="W33" s="73">
        <v>2.7433000000000001</v>
      </c>
      <c r="X33" s="80">
        <v>2372</v>
      </c>
      <c r="Y33" s="81">
        <v>100</v>
      </c>
    </row>
    <row r="34" spans="1:25" s="24" customFormat="1" ht="15" customHeight="1" x14ac:dyDescent="0.2">
      <c r="A34" s="22" t="s">
        <v>19</v>
      </c>
      <c r="B34" s="64" t="s">
        <v>46</v>
      </c>
      <c r="C34" s="49">
        <v>1746</v>
      </c>
      <c r="D34" s="40">
        <v>650</v>
      </c>
      <c r="E34" s="42">
        <v>37.594000000000001</v>
      </c>
      <c r="F34" s="44">
        <v>4</v>
      </c>
      <c r="G34" s="42">
        <v>0.23135</v>
      </c>
      <c r="H34" s="43">
        <v>50</v>
      </c>
      <c r="I34" s="42">
        <v>2.8917999999999999</v>
      </c>
      <c r="J34" s="44">
        <v>21</v>
      </c>
      <c r="K34" s="42">
        <v>1.2145999999999999</v>
      </c>
      <c r="L34" s="43">
        <v>943</v>
      </c>
      <c r="M34" s="42">
        <v>54.540199999999999</v>
      </c>
      <c r="N34" s="43">
        <v>6</v>
      </c>
      <c r="O34" s="42">
        <v>0.34699999999999998</v>
      </c>
      <c r="P34" s="45">
        <v>55</v>
      </c>
      <c r="Q34" s="41">
        <v>3.181</v>
      </c>
      <c r="R34" s="47">
        <v>242</v>
      </c>
      <c r="S34" s="46">
        <v>13.860300000000001</v>
      </c>
      <c r="T34" s="47">
        <v>17</v>
      </c>
      <c r="U34" s="41">
        <v>0.97365000000000002</v>
      </c>
      <c r="V34" s="47">
        <v>53</v>
      </c>
      <c r="W34" s="41">
        <v>3.0354999999999999</v>
      </c>
      <c r="X34" s="25">
        <v>825</v>
      </c>
      <c r="Y34" s="26">
        <v>100</v>
      </c>
    </row>
    <row r="35" spans="1:25" s="24" customFormat="1" ht="15" customHeight="1" x14ac:dyDescent="0.2">
      <c r="A35" s="22" t="s">
        <v>19</v>
      </c>
      <c r="B35" s="65" t="s">
        <v>47</v>
      </c>
      <c r="C35" s="66">
        <v>3154</v>
      </c>
      <c r="D35" s="76">
        <v>127</v>
      </c>
      <c r="E35" s="69">
        <v>4.0652999999999997</v>
      </c>
      <c r="F35" s="70">
        <v>21</v>
      </c>
      <c r="G35" s="69">
        <v>0.67222000000000004</v>
      </c>
      <c r="H35" s="71">
        <v>707</v>
      </c>
      <c r="I35" s="69">
        <v>22.6312</v>
      </c>
      <c r="J35" s="70">
        <v>518</v>
      </c>
      <c r="K35" s="69">
        <v>16.581299999999999</v>
      </c>
      <c r="L35" s="71">
        <v>1596</v>
      </c>
      <c r="M35" s="69">
        <v>51.088299999999997</v>
      </c>
      <c r="N35" s="70">
        <v>4</v>
      </c>
      <c r="O35" s="69">
        <v>0.128</v>
      </c>
      <c r="P35" s="75">
        <v>151</v>
      </c>
      <c r="Q35" s="73">
        <v>4.8334999999999999</v>
      </c>
      <c r="R35" s="76">
        <v>585</v>
      </c>
      <c r="S35" s="79">
        <v>18.547899999999998</v>
      </c>
      <c r="T35" s="76">
        <v>30</v>
      </c>
      <c r="U35" s="73">
        <v>0.95116999999999996</v>
      </c>
      <c r="V35" s="76">
        <v>83</v>
      </c>
      <c r="W35" s="73">
        <v>2.6316000000000002</v>
      </c>
      <c r="X35" s="80">
        <v>1064</v>
      </c>
      <c r="Y35" s="81">
        <v>100</v>
      </c>
    </row>
    <row r="36" spans="1:25" s="24" customFormat="1" ht="15" customHeight="1" x14ac:dyDescent="0.2">
      <c r="A36" s="22" t="s">
        <v>19</v>
      </c>
      <c r="B36" s="64" t="s">
        <v>48</v>
      </c>
      <c r="C36" s="49">
        <v>6350</v>
      </c>
      <c r="D36" s="47">
        <v>75</v>
      </c>
      <c r="E36" s="42">
        <v>1.1975</v>
      </c>
      <c r="F36" s="44">
        <v>76</v>
      </c>
      <c r="G36" s="42">
        <v>1.2134799999999999</v>
      </c>
      <c r="H36" s="44">
        <v>2817</v>
      </c>
      <c r="I36" s="42">
        <v>44.978400000000001</v>
      </c>
      <c r="J36" s="43">
        <v>1454</v>
      </c>
      <c r="K36" s="42">
        <v>23.215699999999998</v>
      </c>
      <c r="L36" s="43">
        <v>1447</v>
      </c>
      <c r="M36" s="42">
        <v>23.103899999999999</v>
      </c>
      <c r="N36" s="44">
        <v>75</v>
      </c>
      <c r="O36" s="42">
        <v>1.1975</v>
      </c>
      <c r="P36" s="48">
        <v>319</v>
      </c>
      <c r="Q36" s="41">
        <v>5.0933999999999999</v>
      </c>
      <c r="R36" s="40">
        <v>717</v>
      </c>
      <c r="S36" s="46">
        <v>11.2913</v>
      </c>
      <c r="T36" s="47">
        <v>87</v>
      </c>
      <c r="U36" s="41">
        <v>1.37008</v>
      </c>
      <c r="V36" s="47">
        <v>965</v>
      </c>
      <c r="W36" s="41">
        <v>15.196899999999999</v>
      </c>
      <c r="X36" s="25">
        <v>658</v>
      </c>
      <c r="Y36" s="26">
        <v>100</v>
      </c>
    </row>
    <row r="37" spans="1:25" s="24" customFormat="1" ht="15" customHeight="1" x14ac:dyDescent="0.2">
      <c r="A37" s="22" t="s">
        <v>19</v>
      </c>
      <c r="B37" s="65" t="s">
        <v>49</v>
      </c>
      <c r="C37" s="63">
        <v>2129</v>
      </c>
      <c r="D37" s="68">
        <v>7</v>
      </c>
      <c r="E37" s="69">
        <v>0.35020000000000001</v>
      </c>
      <c r="F37" s="70">
        <v>18</v>
      </c>
      <c r="G37" s="69">
        <v>0.90044999999999997</v>
      </c>
      <c r="H37" s="70">
        <v>171</v>
      </c>
      <c r="I37" s="69">
        <v>8.5542999999999996</v>
      </c>
      <c r="J37" s="70">
        <v>79</v>
      </c>
      <c r="K37" s="69">
        <v>3.952</v>
      </c>
      <c r="L37" s="70">
        <v>1673</v>
      </c>
      <c r="M37" s="69">
        <v>83.691800000000001</v>
      </c>
      <c r="N37" s="71">
        <v>1</v>
      </c>
      <c r="O37" s="69">
        <v>0.05</v>
      </c>
      <c r="P37" s="75">
        <v>50</v>
      </c>
      <c r="Q37" s="73">
        <v>2.5013000000000001</v>
      </c>
      <c r="R37" s="68">
        <v>511</v>
      </c>
      <c r="S37" s="79">
        <v>24.001899999999999</v>
      </c>
      <c r="T37" s="76">
        <v>130</v>
      </c>
      <c r="U37" s="73">
        <v>6.1061500000000004</v>
      </c>
      <c r="V37" s="76">
        <v>47</v>
      </c>
      <c r="W37" s="73">
        <v>2.2075999999999998</v>
      </c>
      <c r="X37" s="80">
        <v>483</v>
      </c>
      <c r="Y37" s="81">
        <v>100</v>
      </c>
    </row>
    <row r="38" spans="1:25" s="24" customFormat="1" ht="15" customHeight="1" x14ac:dyDescent="0.2">
      <c r="A38" s="22" t="s">
        <v>19</v>
      </c>
      <c r="B38" s="64" t="s">
        <v>50</v>
      </c>
      <c r="C38" s="39">
        <v>17311</v>
      </c>
      <c r="D38" s="40">
        <v>23</v>
      </c>
      <c r="E38" s="42">
        <v>0.1343</v>
      </c>
      <c r="F38" s="44">
        <v>272</v>
      </c>
      <c r="G38" s="42">
        <v>1.58786</v>
      </c>
      <c r="H38" s="44">
        <v>6274</v>
      </c>
      <c r="I38" s="42">
        <v>36.625799999999998</v>
      </c>
      <c r="J38" s="44">
        <v>6531</v>
      </c>
      <c r="K38" s="42">
        <v>38.126100000000001</v>
      </c>
      <c r="L38" s="44">
        <v>3744</v>
      </c>
      <c r="M38" s="42">
        <v>21.856400000000001</v>
      </c>
      <c r="N38" s="44">
        <v>6</v>
      </c>
      <c r="O38" s="42">
        <v>3.5000000000000003E-2</v>
      </c>
      <c r="P38" s="45">
        <v>280</v>
      </c>
      <c r="Q38" s="41">
        <v>1.6346000000000001</v>
      </c>
      <c r="R38" s="40">
        <v>3268</v>
      </c>
      <c r="S38" s="46">
        <v>18.8782</v>
      </c>
      <c r="T38" s="47">
        <v>181</v>
      </c>
      <c r="U38" s="41">
        <v>1.04558</v>
      </c>
      <c r="V38" s="47">
        <v>485</v>
      </c>
      <c r="W38" s="41">
        <v>2.8016999999999999</v>
      </c>
      <c r="X38" s="25">
        <v>2577</v>
      </c>
      <c r="Y38" s="26">
        <v>99.960999999999999</v>
      </c>
    </row>
    <row r="39" spans="1:25" s="24" customFormat="1" ht="15" customHeight="1" x14ac:dyDescent="0.2">
      <c r="A39" s="22" t="s">
        <v>19</v>
      </c>
      <c r="B39" s="65" t="s">
        <v>51</v>
      </c>
      <c r="C39" s="63">
        <v>4540</v>
      </c>
      <c r="D39" s="76">
        <v>713</v>
      </c>
      <c r="E39" s="69">
        <v>15.777799999999999</v>
      </c>
      <c r="F39" s="70">
        <v>26</v>
      </c>
      <c r="G39" s="69">
        <v>0.57535000000000003</v>
      </c>
      <c r="H39" s="71">
        <v>2769</v>
      </c>
      <c r="I39" s="69">
        <v>61.2746</v>
      </c>
      <c r="J39" s="70">
        <v>151</v>
      </c>
      <c r="K39" s="69">
        <v>3.3414000000000001</v>
      </c>
      <c r="L39" s="71">
        <v>801</v>
      </c>
      <c r="M39" s="69">
        <v>17.725200000000001</v>
      </c>
      <c r="N39" s="70">
        <v>3</v>
      </c>
      <c r="O39" s="69">
        <v>6.6400000000000001E-2</v>
      </c>
      <c r="P39" s="75">
        <v>56</v>
      </c>
      <c r="Q39" s="73">
        <v>1.2392000000000001</v>
      </c>
      <c r="R39" s="68">
        <v>798</v>
      </c>
      <c r="S39" s="79">
        <v>17.577100000000002</v>
      </c>
      <c r="T39" s="68">
        <v>21</v>
      </c>
      <c r="U39" s="73">
        <v>0.46256000000000003</v>
      </c>
      <c r="V39" s="68">
        <v>733</v>
      </c>
      <c r="W39" s="73">
        <v>16.145399999999999</v>
      </c>
      <c r="X39" s="80">
        <v>880</v>
      </c>
      <c r="Y39" s="81">
        <v>100</v>
      </c>
    </row>
    <row r="40" spans="1:25" s="24" customFormat="1" ht="15" customHeight="1" x14ac:dyDescent="0.2">
      <c r="A40" s="22" t="s">
        <v>19</v>
      </c>
      <c r="B40" s="64" t="s">
        <v>52</v>
      </c>
      <c r="C40" s="49">
        <v>31335</v>
      </c>
      <c r="D40" s="40">
        <v>280</v>
      </c>
      <c r="E40" s="42">
        <v>0.91200000000000003</v>
      </c>
      <c r="F40" s="44">
        <v>401</v>
      </c>
      <c r="G40" s="42">
        <v>1.3061499999999999</v>
      </c>
      <c r="H40" s="44">
        <v>6819</v>
      </c>
      <c r="I40" s="42">
        <v>22.210999999999999</v>
      </c>
      <c r="J40" s="43">
        <v>11128</v>
      </c>
      <c r="K40" s="42">
        <v>36.246400000000001</v>
      </c>
      <c r="L40" s="43">
        <v>11357</v>
      </c>
      <c r="M40" s="42">
        <v>36.9923</v>
      </c>
      <c r="N40" s="44">
        <v>12</v>
      </c>
      <c r="O40" s="42">
        <v>3.9100000000000003E-2</v>
      </c>
      <c r="P40" s="45">
        <v>704</v>
      </c>
      <c r="Q40" s="41">
        <v>2.2930999999999999</v>
      </c>
      <c r="R40" s="40">
        <v>6619</v>
      </c>
      <c r="S40" s="46">
        <v>21.1233</v>
      </c>
      <c r="T40" s="47">
        <v>634</v>
      </c>
      <c r="U40" s="41">
        <v>2.0232999999999999</v>
      </c>
      <c r="V40" s="47">
        <v>1510</v>
      </c>
      <c r="W40" s="41">
        <v>4.8189000000000002</v>
      </c>
      <c r="X40" s="25">
        <v>4916</v>
      </c>
      <c r="Y40" s="26">
        <v>99.897999999999996</v>
      </c>
    </row>
    <row r="41" spans="1:25" s="24" customFormat="1" ht="15" customHeight="1" x14ac:dyDescent="0.2">
      <c r="A41" s="22" t="s">
        <v>19</v>
      </c>
      <c r="B41" s="65" t="s">
        <v>53</v>
      </c>
      <c r="C41" s="63">
        <v>35930</v>
      </c>
      <c r="D41" s="76">
        <v>525</v>
      </c>
      <c r="E41" s="69">
        <v>1.4854000000000001</v>
      </c>
      <c r="F41" s="70">
        <v>163</v>
      </c>
      <c r="G41" s="69">
        <v>0.46117999999999998</v>
      </c>
      <c r="H41" s="70">
        <v>4679</v>
      </c>
      <c r="I41" s="69">
        <v>13.2385</v>
      </c>
      <c r="J41" s="70">
        <v>17195</v>
      </c>
      <c r="K41" s="69">
        <v>48.650399999999998</v>
      </c>
      <c r="L41" s="71">
        <v>11093</v>
      </c>
      <c r="M41" s="69">
        <v>31.3858</v>
      </c>
      <c r="N41" s="71">
        <v>30</v>
      </c>
      <c r="O41" s="69">
        <v>8.4900000000000003E-2</v>
      </c>
      <c r="P41" s="72">
        <v>1659</v>
      </c>
      <c r="Q41" s="73">
        <v>4.6939000000000002</v>
      </c>
      <c r="R41" s="76">
        <v>5342</v>
      </c>
      <c r="S41" s="79">
        <v>14.867800000000001</v>
      </c>
      <c r="T41" s="68">
        <v>586</v>
      </c>
      <c r="U41" s="73">
        <v>1.6309499999999999</v>
      </c>
      <c r="V41" s="68">
        <v>1066</v>
      </c>
      <c r="W41" s="73">
        <v>2.9668999999999999</v>
      </c>
      <c r="X41" s="80">
        <v>2618</v>
      </c>
      <c r="Y41" s="81">
        <v>100</v>
      </c>
    </row>
    <row r="42" spans="1:25" s="24" customFormat="1" ht="15" customHeight="1" x14ac:dyDescent="0.2">
      <c r="A42" s="22" t="s">
        <v>19</v>
      </c>
      <c r="B42" s="64" t="s">
        <v>54</v>
      </c>
      <c r="C42" s="49">
        <v>592</v>
      </c>
      <c r="D42" s="40">
        <v>177</v>
      </c>
      <c r="E42" s="42">
        <v>30.464700000000001</v>
      </c>
      <c r="F42" s="44">
        <v>0</v>
      </c>
      <c r="G42" s="42">
        <v>0</v>
      </c>
      <c r="H42" s="44">
        <v>24</v>
      </c>
      <c r="I42" s="42">
        <v>4.1307999999999998</v>
      </c>
      <c r="J42" s="43">
        <v>60</v>
      </c>
      <c r="K42" s="42">
        <v>10.327</v>
      </c>
      <c r="L42" s="43">
        <v>315</v>
      </c>
      <c r="M42" s="42">
        <v>54.216900000000003</v>
      </c>
      <c r="N42" s="43">
        <v>2</v>
      </c>
      <c r="O42" s="42">
        <v>0.34420000000000001</v>
      </c>
      <c r="P42" s="45">
        <v>3</v>
      </c>
      <c r="Q42" s="41">
        <v>0.51639999999999997</v>
      </c>
      <c r="R42" s="40">
        <v>106</v>
      </c>
      <c r="S42" s="46">
        <v>17.9054</v>
      </c>
      <c r="T42" s="47">
        <v>11</v>
      </c>
      <c r="U42" s="41">
        <v>1.8581099999999999</v>
      </c>
      <c r="V42" s="47">
        <v>20</v>
      </c>
      <c r="W42" s="41">
        <v>3.3784000000000001</v>
      </c>
      <c r="X42" s="25">
        <v>481</v>
      </c>
      <c r="Y42" s="26">
        <v>100</v>
      </c>
    </row>
    <row r="43" spans="1:25" s="24" customFormat="1" ht="15" customHeight="1" x14ac:dyDescent="0.2">
      <c r="A43" s="22" t="s">
        <v>19</v>
      </c>
      <c r="B43" s="65" t="s">
        <v>55</v>
      </c>
      <c r="C43" s="63">
        <v>26448</v>
      </c>
      <c r="D43" s="68">
        <v>38</v>
      </c>
      <c r="E43" s="69">
        <v>0.14610000000000001</v>
      </c>
      <c r="F43" s="70">
        <v>126</v>
      </c>
      <c r="G43" s="69">
        <v>0.48438999999999999</v>
      </c>
      <c r="H43" s="71">
        <v>1214</v>
      </c>
      <c r="I43" s="69">
        <v>4.6670999999999996</v>
      </c>
      <c r="J43" s="70">
        <v>11237</v>
      </c>
      <c r="K43" s="69">
        <v>43.199300000000001</v>
      </c>
      <c r="L43" s="70">
        <v>11623</v>
      </c>
      <c r="M43" s="69">
        <v>44.683199999999999</v>
      </c>
      <c r="N43" s="70">
        <v>10</v>
      </c>
      <c r="O43" s="69">
        <v>3.8399999999999997E-2</v>
      </c>
      <c r="P43" s="72">
        <v>1764</v>
      </c>
      <c r="Q43" s="73">
        <v>6.7815000000000003</v>
      </c>
      <c r="R43" s="76">
        <v>5046</v>
      </c>
      <c r="S43" s="79">
        <v>19.078900000000001</v>
      </c>
      <c r="T43" s="76">
        <v>436</v>
      </c>
      <c r="U43" s="73">
        <v>1.64852</v>
      </c>
      <c r="V43" s="76">
        <v>472</v>
      </c>
      <c r="W43" s="73">
        <v>1.7846</v>
      </c>
      <c r="X43" s="80">
        <v>3631</v>
      </c>
      <c r="Y43" s="81">
        <v>100</v>
      </c>
    </row>
    <row r="44" spans="1:25" s="24" customFormat="1" ht="15" customHeight="1" x14ac:dyDescent="0.2">
      <c r="A44" s="22" t="s">
        <v>19</v>
      </c>
      <c r="B44" s="64" t="s">
        <v>56</v>
      </c>
      <c r="C44" s="39">
        <v>14705</v>
      </c>
      <c r="D44" s="40">
        <v>2063</v>
      </c>
      <c r="E44" s="42">
        <v>14.1379</v>
      </c>
      <c r="F44" s="43">
        <v>42</v>
      </c>
      <c r="G44" s="42">
        <v>0.28782999999999997</v>
      </c>
      <c r="H44" s="44">
        <v>2246</v>
      </c>
      <c r="I44" s="42">
        <v>15.391999999999999</v>
      </c>
      <c r="J44" s="44">
        <v>3413</v>
      </c>
      <c r="K44" s="42">
        <v>23.389500000000002</v>
      </c>
      <c r="L44" s="44">
        <v>5810</v>
      </c>
      <c r="M44" s="42">
        <v>39.816299999999998</v>
      </c>
      <c r="N44" s="43">
        <v>64</v>
      </c>
      <c r="O44" s="42">
        <v>0.43859999999999999</v>
      </c>
      <c r="P44" s="48">
        <v>954</v>
      </c>
      <c r="Q44" s="41">
        <v>6.5377999999999998</v>
      </c>
      <c r="R44" s="47">
        <v>2590</v>
      </c>
      <c r="S44" s="46">
        <v>17.613099999999999</v>
      </c>
      <c r="T44" s="47">
        <v>113</v>
      </c>
      <c r="U44" s="41">
        <v>0.76844999999999997</v>
      </c>
      <c r="V44" s="47">
        <v>757</v>
      </c>
      <c r="W44" s="41">
        <v>5.1478999999999999</v>
      </c>
      <c r="X44" s="25">
        <v>1815</v>
      </c>
      <c r="Y44" s="26">
        <v>100</v>
      </c>
    </row>
    <row r="45" spans="1:25" s="24" customFormat="1" ht="15" customHeight="1" x14ac:dyDescent="0.2">
      <c r="A45" s="22" t="s">
        <v>19</v>
      </c>
      <c r="B45" s="65" t="s">
        <v>57</v>
      </c>
      <c r="C45" s="63">
        <v>5109</v>
      </c>
      <c r="D45" s="76">
        <v>150</v>
      </c>
      <c r="E45" s="69">
        <v>2.9773999999999998</v>
      </c>
      <c r="F45" s="70">
        <v>38</v>
      </c>
      <c r="G45" s="69">
        <v>0.75427</v>
      </c>
      <c r="H45" s="71">
        <v>1535</v>
      </c>
      <c r="I45" s="69">
        <v>30.468399999999999</v>
      </c>
      <c r="J45" s="70">
        <v>207</v>
      </c>
      <c r="K45" s="69">
        <v>4.1087999999999996</v>
      </c>
      <c r="L45" s="71">
        <v>2743</v>
      </c>
      <c r="M45" s="69">
        <v>54.446199999999997</v>
      </c>
      <c r="N45" s="70">
        <v>61</v>
      </c>
      <c r="O45" s="69">
        <v>1.2108000000000001</v>
      </c>
      <c r="P45" s="72">
        <v>304</v>
      </c>
      <c r="Q45" s="73">
        <v>6.0340999999999996</v>
      </c>
      <c r="R45" s="76">
        <v>896</v>
      </c>
      <c r="S45" s="79">
        <v>17.537700000000001</v>
      </c>
      <c r="T45" s="68">
        <v>71</v>
      </c>
      <c r="U45" s="73">
        <v>1.3896999999999999</v>
      </c>
      <c r="V45" s="68">
        <v>334</v>
      </c>
      <c r="W45" s="73">
        <v>6.5374999999999996</v>
      </c>
      <c r="X45" s="80">
        <v>1283</v>
      </c>
      <c r="Y45" s="81">
        <v>100</v>
      </c>
    </row>
    <row r="46" spans="1:25" s="24" customFormat="1" ht="15" customHeight="1" x14ac:dyDescent="0.2">
      <c r="A46" s="22" t="s">
        <v>19</v>
      </c>
      <c r="B46" s="64" t="s">
        <v>58</v>
      </c>
      <c r="C46" s="39">
        <v>19737</v>
      </c>
      <c r="D46" s="40">
        <v>38</v>
      </c>
      <c r="E46" s="42">
        <v>0.19439999999999999</v>
      </c>
      <c r="F46" s="44">
        <v>131</v>
      </c>
      <c r="G46" s="42">
        <v>0.67015000000000002</v>
      </c>
      <c r="H46" s="44">
        <v>3615</v>
      </c>
      <c r="I46" s="42">
        <v>18.492899999999999</v>
      </c>
      <c r="J46" s="44">
        <v>5435</v>
      </c>
      <c r="K46" s="42">
        <v>27.8034</v>
      </c>
      <c r="L46" s="43">
        <v>9472</v>
      </c>
      <c r="M46" s="42">
        <v>48.455100000000002</v>
      </c>
      <c r="N46" s="43">
        <v>8</v>
      </c>
      <c r="O46" s="42">
        <v>4.0899999999999999E-2</v>
      </c>
      <c r="P46" s="48">
        <v>849</v>
      </c>
      <c r="Q46" s="41">
        <v>4.3432000000000004</v>
      </c>
      <c r="R46" s="40">
        <v>4203</v>
      </c>
      <c r="S46" s="46">
        <v>21.295000000000002</v>
      </c>
      <c r="T46" s="40">
        <v>189</v>
      </c>
      <c r="U46" s="41">
        <v>0.95759000000000005</v>
      </c>
      <c r="V46" s="40">
        <v>696</v>
      </c>
      <c r="W46" s="41">
        <v>3.5264000000000002</v>
      </c>
      <c r="X46" s="25">
        <v>3027</v>
      </c>
      <c r="Y46" s="26">
        <v>100</v>
      </c>
    </row>
    <row r="47" spans="1:25" s="24" customFormat="1" ht="15" customHeight="1" x14ac:dyDescent="0.2">
      <c r="A47" s="22" t="s">
        <v>19</v>
      </c>
      <c r="B47" s="65" t="s">
        <v>59</v>
      </c>
      <c r="C47" s="66">
        <v>1678</v>
      </c>
      <c r="D47" s="68">
        <v>20</v>
      </c>
      <c r="E47" s="69">
        <v>1.2114</v>
      </c>
      <c r="F47" s="71">
        <v>18</v>
      </c>
      <c r="G47" s="69">
        <v>1.0902499999999999</v>
      </c>
      <c r="H47" s="71">
        <v>482</v>
      </c>
      <c r="I47" s="69">
        <v>29.194400000000002</v>
      </c>
      <c r="J47" s="71">
        <v>193</v>
      </c>
      <c r="K47" s="69">
        <v>11.6899</v>
      </c>
      <c r="L47" s="71">
        <v>851</v>
      </c>
      <c r="M47" s="69">
        <v>51.544499999999999</v>
      </c>
      <c r="N47" s="70">
        <v>1</v>
      </c>
      <c r="O47" s="69">
        <v>6.0600000000000001E-2</v>
      </c>
      <c r="P47" s="72">
        <v>86</v>
      </c>
      <c r="Q47" s="73">
        <v>5.2089999999999996</v>
      </c>
      <c r="R47" s="68">
        <v>314</v>
      </c>
      <c r="S47" s="79">
        <v>18.712800000000001</v>
      </c>
      <c r="T47" s="76">
        <v>27</v>
      </c>
      <c r="U47" s="73">
        <v>1.6090599999999999</v>
      </c>
      <c r="V47" s="76">
        <v>91</v>
      </c>
      <c r="W47" s="73">
        <v>5.4230999999999998</v>
      </c>
      <c r="X47" s="80">
        <v>308</v>
      </c>
      <c r="Y47" s="81">
        <v>100</v>
      </c>
    </row>
    <row r="48" spans="1:25" s="24" customFormat="1" ht="15" customHeight="1" x14ac:dyDescent="0.2">
      <c r="A48" s="22" t="s">
        <v>19</v>
      </c>
      <c r="B48" s="64" t="s">
        <v>60</v>
      </c>
      <c r="C48" s="39">
        <v>30679</v>
      </c>
      <c r="D48" s="47">
        <v>115</v>
      </c>
      <c r="E48" s="42">
        <v>0.38019999999999998</v>
      </c>
      <c r="F48" s="44">
        <v>84</v>
      </c>
      <c r="G48" s="42">
        <v>0.27771000000000001</v>
      </c>
      <c r="H48" s="43">
        <v>1583</v>
      </c>
      <c r="I48" s="42">
        <v>5.2336</v>
      </c>
      <c r="J48" s="44">
        <v>17579</v>
      </c>
      <c r="K48" s="42">
        <v>58.118200000000002</v>
      </c>
      <c r="L48" s="44">
        <v>9812</v>
      </c>
      <c r="M48" s="42">
        <v>32.439599999999999</v>
      </c>
      <c r="N48" s="43">
        <v>28</v>
      </c>
      <c r="O48" s="42">
        <v>9.2600000000000002E-2</v>
      </c>
      <c r="P48" s="48">
        <v>1046</v>
      </c>
      <c r="Q48" s="41">
        <v>3.4582000000000002</v>
      </c>
      <c r="R48" s="47">
        <v>4008</v>
      </c>
      <c r="S48" s="46">
        <v>13.064299999999999</v>
      </c>
      <c r="T48" s="47">
        <v>432</v>
      </c>
      <c r="U48" s="41">
        <v>1.4081300000000001</v>
      </c>
      <c r="V48" s="47">
        <v>1054</v>
      </c>
      <c r="W48" s="41">
        <v>3.4356</v>
      </c>
      <c r="X48" s="25">
        <v>1236</v>
      </c>
      <c r="Y48" s="26">
        <v>99.918999999999997</v>
      </c>
    </row>
    <row r="49" spans="1:25" s="24" customFormat="1" ht="15" customHeight="1" x14ac:dyDescent="0.2">
      <c r="A49" s="22" t="s">
        <v>19</v>
      </c>
      <c r="B49" s="65" t="s">
        <v>61</v>
      </c>
      <c r="C49" s="66">
        <v>1772</v>
      </c>
      <c r="D49" s="68">
        <v>724</v>
      </c>
      <c r="E49" s="69">
        <v>41.043100000000003</v>
      </c>
      <c r="F49" s="70">
        <v>5</v>
      </c>
      <c r="G49" s="69">
        <v>0.28344999999999998</v>
      </c>
      <c r="H49" s="70">
        <v>95</v>
      </c>
      <c r="I49" s="69">
        <v>5.3855000000000004</v>
      </c>
      <c r="J49" s="70">
        <v>74</v>
      </c>
      <c r="K49" s="69">
        <v>4.1950000000000003</v>
      </c>
      <c r="L49" s="71">
        <v>790</v>
      </c>
      <c r="M49" s="69">
        <v>44.784599999999998</v>
      </c>
      <c r="N49" s="71">
        <v>4</v>
      </c>
      <c r="O49" s="69">
        <v>0.2268</v>
      </c>
      <c r="P49" s="72">
        <v>72</v>
      </c>
      <c r="Q49" s="73">
        <v>4.0815999999999999</v>
      </c>
      <c r="R49" s="76">
        <v>325</v>
      </c>
      <c r="S49" s="79">
        <v>18.340900000000001</v>
      </c>
      <c r="T49" s="76">
        <v>8</v>
      </c>
      <c r="U49" s="73">
        <v>0.45146999999999998</v>
      </c>
      <c r="V49" s="76">
        <v>38</v>
      </c>
      <c r="W49" s="73">
        <v>2.1444999999999999</v>
      </c>
      <c r="X49" s="80">
        <v>688</v>
      </c>
      <c r="Y49" s="81">
        <v>100</v>
      </c>
    </row>
    <row r="50" spans="1:25" s="24" customFormat="1" ht="15" customHeight="1" x14ac:dyDescent="0.2">
      <c r="A50" s="22" t="s">
        <v>19</v>
      </c>
      <c r="B50" s="64" t="s">
        <v>62</v>
      </c>
      <c r="C50" s="39">
        <v>29493</v>
      </c>
      <c r="D50" s="40">
        <v>52</v>
      </c>
      <c r="E50" s="42">
        <v>0.17829999999999999</v>
      </c>
      <c r="F50" s="44">
        <v>138</v>
      </c>
      <c r="G50" s="42">
        <v>0.47306999999999999</v>
      </c>
      <c r="H50" s="43">
        <v>1891</v>
      </c>
      <c r="I50" s="42">
        <v>6.4824999999999999</v>
      </c>
      <c r="J50" s="44">
        <v>12758</v>
      </c>
      <c r="K50" s="42">
        <v>43.735199999999999</v>
      </c>
      <c r="L50" s="44">
        <v>13796</v>
      </c>
      <c r="M50" s="42">
        <v>47.293500000000002</v>
      </c>
      <c r="N50" s="43">
        <v>22</v>
      </c>
      <c r="O50" s="42">
        <v>7.5399999999999995E-2</v>
      </c>
      <c r="P50" s="48">
        <v>514</v>
      </c>
      <c r="Q50" s="41">
        <v>1.762</v>
      </c>
      <c r="R50" s="40">
        <v>3766</v>
      </c>
      <c r="S50" s="46">
        <v>12.7691</v>
      </c>
      <c r="T50" s="40">
        <v>322</v>
      </c>
      <c r="U50" s="41">
        <v>1.09178</v>
      </c>
      <c r="V50" s="40">
        <v>676</v>
      </c>
      <c r="W50" s="41">
        <v>2.2921</v>
      </c>
      <c r="X50" s="25">
        <v>1818</v>
      </c>
      <c r="Y50" s="26">
        <v>100</v>
      </c>
    </row>
    <row r="51" spans="1:25" s="24" customFormat="1" ht="15" customHeight="1" x14ac:dyDescent="0.2">
      <c r="A51" s="22" t="s">
        <v>19</v>
      </c>
      <c r="B51" s="65" t="s">
        <v>63</v>
      </c>
      <c r="C51" s="63">
        <v>157957</v>
      </c>
      <c r="D51" s="68">
        <v>472</v>
      </c>
      <c r="E51" s="69">
        <v>0.315</v>
      </c>
      <c r="F51" s="71">
        <v>1025</v>
      </c>
      <c r="G51" s="69">
        <v>0.68401999999999996</v>
      </c>
      <c r="H51" s="70">
        <v>77698</v>
      </c>
      <c r="I51" s="69">
        <v>51.850900000000003</v>
      </c>
      <c r="J51" s="70">
        <v>39540</v>
      </c>
      <c r="K51" s="69">
        <v>26.386600000000001</v>
      </c>
      <c r="L51" s="70">
        <v>27895</v>
      </c>
      <c r="M51" s="69">
        <v>18.615400000000001</v>
      </c>
      <c r="N51" s="71">
        <v>185</v>
      </c>
      <c r="O51" s="69">
        <v>0.1235</v>
      </c>
      <c r="P51" s="72">
        <v>3034</v>
      </c>
      <c r="Q51" s="73">
        <v>2.0247000000000002</v>
      </c>
      <c r="R51" s="68">
        <v>18268</v>
      </c>
      <c r="S51" s="79">
        <v>11.565200000000001</v>
      </c>
      <c r="T51" s="68">
        <v>8108</v>
      </c>
      <c r="U51" s="73">
        <v>5.1330400000000003</v>
      </c>
      <c r="V51" s="68">
        <v>17429</v>
      </c>
      <c r="W51" s="73">
        <v>11.034000000000001</v>
      </c>
      <c r="X51" s="80">
        <v>8616</v>
      </c>
      <c r="Y51" s="81">
        <v>100</v>
      </c>
    </row>
    <row r="52" spans="1:25" s="24" customFormat="1" ht="15" customHeight="1" x14ac:dyDescent="0.2">
      <c r="A52" s="22" t="s">
        <v>19</v>
      </c>
      <c r="B52" s="64" t="s">
        <v>64</v>
      </c>
      <c r="C52" s="39">
        <v>1370</v>
      </c>
      <c r="D52" s="47">
        <v>35</v>
      </c>
      <c r="E52" s="42">
        <v>2.5735000000000001</v>
      </c>
      <c r="F52" s="44">
        <v>4</v>
      </c>
      <c r="G52" s="42">
        <v>0.29411999999999999</v>
      </c>
      <c r="H52" s="43">
        <v>408</v>
      </c>
      <c r="I52" s="42">
        <v>30</v>
      </c>
      <c r="J52" s="43">
        <v>51</v>
      </c>
      <c r="K52" s="42">
        <v>3.75</v>
      </c>
      <c r="L52" s="44">
        <v>805</v>
      </c>
      <c r="M52" s="42">
        <v>59.191200000000002</v>
      </c>
      <c r="N52" s="43">
        <v>28</v>
      </c>
      <c r="O52" s="42">
        <v>2.0588000000000002</v>
      </c>
      <c r="P52" s="45">
        <v>29</v>
      </c>
      <c r="Q52" s="41">
        <v>2.1324000000000001</v>
      </c>
      <c r="R52" s="40">
        <v>205</v>
      </c>
      <c r="S52" s="46">
        <v>14.9635</v>
      </c>
      <c r="T52" s="40">
        <v>10</v>
      </c>
      <c r="U52" s="41">
        <v>0.72992999999999997</v>
      </c>
      <c r="V52" s="40">
        <v>132</v>
      </c>
      <c r="W52" s="41">
        <v>9.6349999999999998</v>
      </c>
      <c r="X52" s="25">
        <v>1009</v>
      </c>
      <c r="Y52" s="26">
        <v>100</v>
      </c>
    </row>
    <row r="53" spans="1:25" s="24" customFormat="1" ht="15" customHeight="1" x14ac:dyDescent="0.2">
      <c r="A53" s="22" t="s">
        <v>19</v>
      </c>
      <c r="B53" s="65" t="s">
        <v>65</v>
      </c>
      <c r="C53" s="66">
        <v>673</v>
      </c>
      <c r="D53" s="76">
        <v>4</v>
      </c>
      <c r="E53" s="69">
        <v>0.63490000000000002</v>
      </c>
      <c r="F53" s="70">
        <v>3</v>
      </c>
      <c r="G53" s="69">
        <v>0.47619</v>
      </c>
      <c r="H53" s="71">
        <v>7</v>
      </c>
      <c r="I53" s="69">
        <v>1.1111</v>
      </c>
      <c r="J53" s="70">
        <v>33</v>
      </c>
      <c r="K53" s="69">
        <v>5.2381000000000002</v>
      </c>
      <c r="L53" s="71">
        <v>576</v>
      </c>
      <c r="M53" s="69">
        <v>91.428600000000003</v>
      </c>
      <c r="N53" s="71">
        <v>0</v>
      </c>
      <c r="O53" s="69">
        <v>0</v>
      </c>
      <c r="P53" s="72">
        <v>7</v>
      </c>
      <c r="Q53" s="73">
        <v>1.1111</v>
      </c>
      <c r="R53" s="68">
        <v>142</v>
      </c>
      <c r="S53" s="79">
        <v>21.099599999999999</v>
      </c>
      <c r="T53" s="76">
        <v>43</v>
      </c>
      <c r="U53" s="73">
        <v>6.3893000000000004</v>
      </c>
      <c r="V53" s="76">
        <v>8</v>
      </c>
      <c r="W53" s="73">
        <v>1.1887000000000001</v>
      </c>
      <c r="X53" s="80">
        <v>306</v>
      </c>
      <c r="Y53" s="81">
        <v>100</v>
      </c>
    </row>
    <row r="54" spans="1:25" s="24" customFormat="1" ht="15" customHeight="1" x14ac:dyDescent="0.2">
      <c r="A54" s="22" t="s">
        <v>19</v>
      </c>
      <c r="B54" s="64" t="s">
        <v>66</v>
      </c>
      <c r="C54" s="39">
        <v>21840</v>
      </c>
      <c r="D54" s="47">
        <v>63</v>
      </c>
      <c r="E54" s="42">
        <v>0.2928</v>
      </c>
      <c r="F54" s="44">
        <v>194</v>
      </c>
      <c r="G54" s="77">
        <v>0.90178000000000003</v>
      </c>
      <c r="H54" s="43">
        <v>2129</v>
      </c>
      <c r="I54" s="77">
        <v>9.8963000000000001</v>
      </c>
      <c r="J54" s="44">
        <v>10987</v>
      </c>
      <c r="K54" s="42">
        <v>51.071399999999997</v>
      </c>
      <c r="L54" s="44">
        <v>7172</v>
      </c>
      <c r="M54" s="42">
        <v>33.338000000000001</v>
      </c>
      <c r="N54" s="44">
        <v>18</v>
      </c>
      <c r="O54" s="42">
        <v>8.3699999999999997E-2</v>
      </c>
      <c r="P54" s="48">
        <v>950</v>
      </c>
      <c r="Q54" s="41">
        <v>4.4158999999999997</v>
      </c>
      <c r="R54" s="47">
        <v>3981</v>
      </c>
      <c r="S54" s="46">
        <v>18.228000000000002</v>
      </c>
      <c r="T54" s="40">
        <v>327</v>
      </c>
      <c r="U54" s="41">
        <v>1.49725</v>
      </c>
      <c r="V54" s="40">
        <v>887</v>
      </c>
      <c r="W54" s="41">
        <v>4.0613999999999999</v>
      </c>
      <c r="X54" s="25">
        <v>1971</v>
      </c>
      <c r="Y54" s="26">
        <v>100</v>
      </c>
    </row>
    <row r="55" spans="1:25" s="24" customFormat="1" ht="15" customHeight="1" x14ac:dyDescent="0.2">
      <c r="A55" s="22" t="s">
        <v>19</v>
      </c>
      <c r="B55" s="65" t="s">
        <v>67</v>
      </c>
      <c r="C55" s="63">
        <v>8366</v>
      </c>
      <c r="D55" s="68">
        <v>290</v>
      </c>
      <c r="E55" s="69">
        <v>3.5815999999999999</v>
      </c>
      <c r="F55" s="70">
        <v>162</v>
      </c>
      <c r="G55" s="69">
        <v>2.00074</v>
      </c>
      <c r="H55" s="71">
        <v>2176</v>
      </c>
      <c r="I55" s="69">
        <v>26.874199999999998</v>
      </c>
      <c r="J55" s="71">
        <v>764</v>
      </c>
      <c r="K55" s="69">
        <v>9.4356000000000009</v>
      </c>
      <c r="L55" s="70">
        <v>3885</v>
      </c>
      <c r="M55" s="69">
        <v>47.980699999999999</v>
      </c>
      <c r="N55" s="70">
        <v>138</v>
      </c>
      <c r="O55" s="69">
        <v>1.7042999999999999</v>
      </c>
      <c r="P55" s="75">
        <v>682</v>
      </c>
      <c r="Q55" s="73">
        <v>8.4229000000000003</v>
      </c>
      <c r="R55" s="76">
        <v>1760</v>
      </c>
      <c r="S55" s="79">
        <v>21.037500000000001</v>
      </c>
      <c r="T55" s="68">
        <v>269</v>
      </c>
      <c r="U55" s="73">
        <v>3.2153999999999998</v>
      </c>
      <c r="V55" s="68">
        <v>677</v>
      </c>
      <c r="W55" s="73">
        <v>8.0922999999999998</v>
      </c>
      <c r="X55" s="80">
        <v>2305</v>
      </c>
      <c r="Y55" s="81">
        <v>100</v>
      </c>
    </row>
    <row r="56" spans="1:25" s="24" customFormat="1" ht="15" customHeight="1" x14ac:dyDescent="0.2">
      <c r="A56" s="22" t="s">
        <v>19</v>
      </c>
      <c r="B56" s="64" t="s">
        <v>68</v>
      </c>
      <c r="C56" s="39">
        <v>6394</v>
      </c>
      <c r="D56" s="40">
        <v>1</v>
      </c>
      <c r="E56" s="42">
        <v>1.5900000000000001E-2</v>
      </c>
      <c r="F56" s="44">
        <v>23</v>
      </c>
      <c r="G56" s="42">
        <v>0.36525000000000002</v>
      </c>
      <c r="H56" s="44">
        <v>116</v>
      </c>
      <c r="I56" s="42">
        <v>1.8421000000000001</v>
      </c>
      <c r="J56" s="43">
        <v>665</v>
      </c>
      <c r="K56" s="42">
        <v>10.560600000000001</v>
      </c>
      <c r="L56" s="44">
        <v>5329</v>
      </c>
      <c r="M56" s="42">
        <v>84.627600000000001</v>
      </c>
      <c r="N56" s="43">
        <v>1</v>
      </c>
      <c r="O56" s="42">
        <v>1.5900000000000001E-2</v>
      </c>
      <c r="P56" s="45">
        <v>162</v>
      </c>
      <c r="Q56" s="41">
        <v>2.5727000000000002</v>
      </c>
      <c r="R56" s="47">
        <v>959</v>
      </c>
      <c r="S56" s="46">
        <v>14.9984</v>
      </c>
      <c r="T56" s="47">
        <v>97</v>
      </c>
      <c r="U56" s="41">
        <v>1.51705</v>
      </c>
      <c r="V56" s="47">
        <v>33</v>
      </c>
      <c r="W56" s="41">
        <v>0.5161</v>
      </c>
      <c r="X56" s="25">
        <v>720</v>
      </c>
      <c r="Y56" s="26">
        <v>100</v>
      </c>
    </row>
    <row r="57" spans="1:25" s="24" customFormat="1" ht="15" customHeight="1" x14ac:dyDescent="0.2">
      <c r="A57" s="22" t="s">
        <v>19</v>
      </c>
      <c r="B57" s="65" t="s">
        <v>69</v>
      </c>
      <c r="C57" s="63">
        <v>6455</v>
      </c>
      <c r="D57" s="68">
        <v>187</v>
      </c>
      <c r="E57" s="69">
        <v>2.9159999999999999</v>
      </c>
      <c r="F57" s="71">
        <v>60</v>
      </c>
      <c r="G57" s="69">
        <v>0.93559999999999999</v>
      </c>
      <c r="H57" s="70">
        <v>739</v>
      </c>
      <c r="I57" s="69">
        <v>11.5235</v>
      </c>
      <c r="J57" s="70">
        <v>1748</v>
      </c>
      <c r="K57" s="69">
        <v>27.257100000000001</v>
      </c>
      <c r="L57" s="70">
        <v>3254</v>
      </c>
      <c r="M57" s="69">
        <v>50.740699999999997</v>
      </c>
      <c r="N57" s="70">
        <v>3</v>
      </c>
      <c r="O57" s="69">
        <v>4.6800000000000001E-2</v>
      </c>
      <c r="P57" s="75">
        <v>422</v>
      </c>
      <c r="Q57" s="73">
        <v>6.5804</v>
      </c>
      <c r="R57" s="76">
        <v>1390</v>
      </c>
      <c r="S57" s="79">
        <v>21.5337</v>
      </c>
      <c r="T57" s="76">
        <v>42</v>
      </c>
      <c r="U57" s="73">
        <v>0.65066000000000002</v>
      </c>
      <c r="V57" s="76">
        <v>229</v>
      </c>
      <c r="W57" s="73">
        <v>3.5476000000000001</v>
      </c>
      <c r="X57" s="80">
        <v>2232</v>
      </c>
      <c r="Y57" s="81">
        <v>100</v>
      </c>
    </row>
    <row r="58" spans="1:25" s="24" customFormat="1" ht="15" customHeight="1" thickBot="1" x14ac:dyDescent="0.25">
      <c r="A58" s="22" t="s">
        <v>19</v>
      </c>
      <c r="B58" s="67" t="s">
        <v>70</v>
      </c>
      <c r="C58" s="50">
        <v>1019</v>
      </c>
      <c r="D58" s="53">
        <v>147</v>
      </c>
      <c r="E58" s="54">
        <v>14.583299999999999</v>
      </c>
      <c r="F58" s="55">
        <v>7</v>
      </c>
      <c r="G58" s="54">
        <v>0.69443999999999995</v>
      </c>
      <c r="H58" s="56">
        <v>140</v>
      </c>
      <c r="I58" s="54">
        <v>13.8889</v>
      </c>
      <c r="J58" s="55">
        <v>7</v>
      </c>
      <c r="K58" s="54">
        <v>0.69440000000000002</v>
      </c>
      <c r="L58" s="55">
        <v>693</v>
      </c>
      <c r="M58" s="54">
        <v>68.75</v>
      </c>
      <c r="N58" s="55">
        <v>0</v>
      </c>
      <c r="O58" s="54">
        <v>0</v>
      </c>
      <c r="P58" s="78">
        <v>14</v>
      </c>
      <c r="Q58" s="52">
        <v>1.3889</v>
      </c>
      <c r="R58" s="51">
        <v>189</v>
      </c>
      <c r="S58" s="57">
        <v>18.547599999999999</v>
      </c>
      <c r="T58" s="51">
        <v>11</v>
      </c>
      <c r="U58" s="52">
        <v>1.0794900000000001</v>
      </c>
      <c r="V58" s="51">
        <v>15</v>
      </c>
      <c r="W58" s="52">
        <v>1.472</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female students with and without disabilities who received ", LOWER(A7), ", ",D68," (",TEXT(U7,"0.0"),"%) were served solely under Section 504 and ", F68," (",TEXT(S7,"0.0"),"%) were served under IDEA.")</f>
        <v>NOTE: Table reads (for US Totals):  Of all 846,502 public school female students with and without disabilities who received one or more in-school suspensions, 20,041 (2.4%) were served solely under Section 504 and 119,961 (14.2%)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female students without and with disabilities served under IDEA who received ",LOWER(A7), ", ",TEXT(D7,"#,##0")," (",TEXT(E7,"0.0"),"%) were American Indian or Alaska Native.")</f>
        <v xml:space="preserve">            Table reads (for US Race/Ethnicity):  Of all 826,461 public school female students without and with disabilities served under IDEA who received one or more in-school suspensions, 10,885 (1.3%)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3" t="s">
        <v>74</v>
      </c>
      <c r="C65" s="83"/>
      <c r="D65" s="83"/>
      <c r="E65" s="83"/>
      <c r="F65" s="83"/>
      <c r="G65" s="83"/>
      <c r="H65" s="83"/>
      <c r="I65" s="83"/>
      <c r="J65" s="83"/>
      <c r="K65" s="83"/>
      <c r="L65" s="83"/>
      <c r="M65" s="83"/>
      <c r="N65" s="83"/>
      <c r="O65" s="83"/>
      <c r="P65" s="83"/>
      <c r="Q65" s="83"/>
      <c r="R65" s="83"/>
      <c r="S65" s="83"/>
      <c r="T65" s="83"/>
      <c r="U65" s="83"/>
      <c r="V65" s="83"/>
      <c r="W65" s="83"/>
      <c r="X65" s="30"/>
      <c r="Y65" s="30"/>
    </row>
    <row r="66" spans="1:26" s="35" customFormat="1" ht="14.1" customHeight="1" x14ac:dyDescent="0.2">
      <c r="A66" s="38"/>
      <c r="B66" s="83" t="s">
        <v>75</v>
      </c>
      <c r="C66" s="83"/>
      <c r="D66" s="83"/>
      <c r="E66" s="83"/>
      <c r="F66" s="83"/>
      <c r="G66" s="83"/>
      <c r="H66" s="83"/>
      <c r="I66" s="83"/>
      <c r="J66" s="83"/>
      <c r="K66" s="83"/>
      <c r="L66" s="83"/>
      <c r="M66" s="83"/>
      <c r="N66" s="83"/>
      <c r="O66" s="83"/>
      <c r="P66" s="83"/>
      <c r="Q66" s="83"/>
      <c r="R66" s="83"/>
      <c r="S66" s="83"/>
      <c r="T66" s="83"/>
      <c r="U66" s="83"/>
      <c r="V66" s="83"/>
      <c r="W66" s="83"/>
      <c r="X66" s="34"/>
      <c r="Y66" s="33"/>
    </row>
    <row r="67" spans="1:26" ht="15" customHeight="1" x14ac:dyDescent="0.2"/>
    <row r="68" spans="1:26" x14ac:dyDescent="0.2">
      <c r="B68" s="58"/>
      <c r="C68" s="59" t="str">
        <f>IF(ISTEXT(C7),LEFT(C7,3),TEXT(C7,"#,##0"))</f>
        <v>846,502</v>
      </c>
      <c r="D68" s="59" t="str">
        <f>IF(ISTEXT(T7),LEFT(T7,3),TEXT(T7,"#,##0"))</f>
        <v>20,041</v>
      </c>
      <c r="E68" s="59"/>
      <c r="F68" s="59" t="str">
        <f>IF(ISTEXT(R7),LEFT(R7,3),TEXT(R7,"#,##0"))</f>
        <v>119,961</v>
      </c>
      <c r="G68" s="59"/>
      <c r="H68" s="59" t="str">
        <f>IF(ISTEXT(D7),LEFT(D7,3),TEXT(D7,"#,##0"))</f>
        <v>10,885</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B8:Y58">
    <sortCondition ref="B8:B58"/>
  </sortState>
  <mergeCells count="16">
    <mergeCell ref="B2:W2"/>
    <mergeCell ref="B4:B5"/>
    <mergeCell ref="C4:C5"/>
    <mergeCell ref="T4:U5"/>
    <mergeCell ref="R4:S5"/>
    <mergeCell ref="D4:Q4"/>
    <mergeCell ref="V4:W5"/>
    <mergeCell ref="X4:X5"/>
    <mergeCell ref="Y4:Y5"/>
    <mergeCell ref="D5:E5"/>
    <mergeCell ref="F5:G5"/>
    <mergeCell ref="H5:I5"/>
    <mergeCell ref="J5:K5"/>
    <mergeCell ref="L5:M5"/>
    <mergeCell ref="N5:O5"/>
    <mergeCell ref="P5:Q5"/>
  </mergeCells>
  <pageMargins left="0.7" right="0.7" top="0.75" bottom="0.75" header="0.3" footer="0.3"/>
  <pageSetup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5" customHeight="1" x14ac:dyDescent="0.2"/>
  <cols>
    <col min="1" max="1" width="3.140625" style="36" customWidth="1"/>
    <col min="2" max="2" width="19.140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4" t="str">
        <f>CONCATENATE("Number and percentage of public school students with disabilities receiving ",LOWER(A7), " by disability status, race/ethnicity, and English proficiency, by state: School Year 2015-16")</f>
        <v>Number and percentage of public school students with disabilities receiving one or more in-school suspensions by disability status, race/ethnicity, and English proficiency, by state: School Year 2015-16</v>
      </c>
      <c r="C2" s="84"/>
      <c r="D2" s="84"/>
      <c r="E2" s="84"/>
      <c r="F2" s="84"/>
      <c r="G2" s="84"/>
      <c r="H2" s="84"/>
      <c r="I2" s="84"/>
      <c r="J2" s="84"/>
      <c r="K2" s="84"/>
      <c r="L2" s="84"/>
      <c r="M2" s="84"/>
      <c r="N2" s="84"/>
      <c r="O2" s="84"/>
      <c r="P2" s="84"/>
      <c r="Q2" s="84"/>
      <c r="R2" s="84"/>
      <c r="S2" s="84"/>
      <c r="T2" s="84"/>
      <c r="U2" s="84"/>
      <c r="V2" s="84"/>
      <c r="W2" s="84"/>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81</v>
      </c>
      <c r="D4" s="91" t="s">
        <v>3</v>
      </c>
      <c r="E4" s="92"/>
      <c r="F4" s="91" t="s">
        <v>2</v>
      </c>
      <c r="G4" s="92"/>
      <c r="H4" s="102" t="s">
        <v>80</v>
      </c>
      <c r="I4" s="103"/>
      <c r="J4" s="103"/>
      <c r="K4" s="103"/>
      <c r="L4" s="103"/>
      <c r="M4" s="103"/>
      <c r="N4" s="103"/>
      <c r="O4" s="103"/>
      <c r="P4" s="103"/>
      <c r="Q4" s="103"/>
      <c r="R4" s="103"/>
      <c r="S4" s="103"/>
      <c r="T4" s="103"/>
      <c r="U4" s="104"/>
      <c r="V4" s="91" t="s">
        <v>79</v>
      </c>
      <c r="W4" s="92"/>
      <c r="X4" s="85" t="s">
        <v>5</v>
      </c>
      <c r="Y4" s="95" t="s">
        <v>6</v>
      </c>
    </row>
    <row r="5" spans="1:25" s="12" customFormat="1" ht="24.95" customHeight="1" x14ac:dyDescent="0.2">
      <c r="A5" s="11"/>
      <c r="B5" s="88"/>
      <c r="C5" s="90"/>
      <c r="D5" s="93"/>
      <c r="E5" s="94"/>
      <c r="F5" s="93"/>
      <c r="G5" s="94"/>
      <c r="H5" s="97" t="s">
        <v>7</v>
      </c>
      <c r="I5" s="98"/>
      <c r="J5" s="99" t="s">
        <v>8</v>
      </c>
      <c r="K5" s="98"/>
      <c r="L5" s="100" t="s">
        <v>9</v>
      </c>
      <c r="M5" s="98"/>
      <c r="N5" s="100" t="s">
        <v>10</v>
      </c>
      <c r="O5" s="98"/>
      <c r="P5" s="100" t="s">
        <v>11</v>
      </c>
      <c r="Q5" s="98"/>
      <c r="R5" s="100" t="s">
        <v>12</v>
      </c>
      <c r="S5" s="98"/>
      <c r="T5" s="100" t="s">
        <v>13</v>
      </c>
      <c r="U5" s="101"/>
      <c r="V5" s="93"/>
      <c r="W5" s="94"/>
      <c r="X5" s="86"/>
      <c r="Y5" s="96"/>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611570</v>
      </c>
      <c r="D7" s="74">
        <v>83998</v>
      </c>
      <c r="E7" s="73">
        <v>13.7348</v>
      </c>
      <c r="F7" s="74">
        <v>527572</v>
      </c>
      <c r="G7" s="79">
        <v>86.265199999999993</v>
      </c>
      <c r="H7" s="68">
        <v>6983</v>
      </c>
      <c r="I7" s="69">
        <v>1.3236000000000001</v>
      </c>
      <c r="J7" s="70">
        <v>2755</v>
      </c>
      <c r="K7" s="69">
        <v>0.5222</v>
      </c>
      <c r="L7" s="70">
        <v>104261</v>
      </c>
      <c r="M7" s="69">
        <v>19.7624</v>
      </c>
      <c r="N7" s="70">
        <v>167977</v>
      </c>
      <c r="O7" s="69">
        <v>31.839600000000001</v>
      </c>
      <c r="P7" s="70">
        <v>226135</v>
      </c>
      <c r="Q7" s="69">
        <v>42.863300000000002</v>
      </c>
      <c r="R7" s="71">
        <v>810</v>
      </c>
      <c r="S7" s="69">
        <v>0.1535</v>
      </c>
      <c r="T7" s="72">
        <v>18651</v>
      </c>
      <c r="U7" s="73">
        <v>3.5352999999999999</v>
      </c>
      <c r="V7" s="74">
        <v>34779</v>
      </c>
      <c r="W7" s="73">
        <v>5.6867999999999999</v>
      </c>
      <c r="X7" s="80">
        <v>96360</v>
      </c>
      <c r="Y7" s="81">
        <v>99.992000000000004</v>
      </c>
    </row>
    <row r="8" spans="1:25" s="24" customFormat="1" ht="15" customHeight="1" x14ac:dyDescent="0.2">
      <c r="A8" s="22" t="s">
        <v>19</v>
      </c>
      <c r="B8" s="64" t="s">
        <v>20</v>
      </c>
      <c r="C8" s="39">
        <v>8955</v>
      </c>
      <c r="D8" s="40">
        <v>398</v>
      </c>
      <c r="E8" s="41">
        <v>4.4443999999999999</v>
      </c>
      <c r="F8" s="47">
        <v>8557</v>
      </c>
      <c r="G8" s="46">
        <v>95.555599999999998</v>
      </c>
      <c r="H8" s="40">
        <v>68</v>
      </c>
      <c r="I8" s="42">
        <v>0.79469999999999996</v>
      </c>
      <c r="J8" s="44">
        <v>14</v>
      </c>
      <c r="K8" s="42">
        <v>0.16361000000000001</v>
      </c>
      <c r="L8" s="43">
        <v>230</v>
      </c>
      <c r="M8" s="42">
        <v>2.6879</v>
      </c>
      <c r="N8" s="44">
        <v>4440</v>
      </c>
      <c r="O8" s="42">
        <v>51.887300000000003</v>
      </c>
      <c r="P8" s="44">
        <v>3728</v>
      </c>
      <c r="Q8" s="42">
        <v>43.566699999999997</v>
      </c>
      <c r="R8" s="44">
        <v>1</v>
      </c>
      <c r="S8" s="42">
        <v>1.17E-2</v>
      </c>
      <c r="T8" s="48">
        <v>76</v>
      </c>
      <c r="U8" s="41">
        <v>0.88819999999999999</v>
      </c>
      <c r="V8" s="40">
        <v>135</v>
      </c>
      <c r="W8" s="41">
        <v>1.5075000000000001</v>
      </c>
      <c r="X8" s="25">
        <v>1400</v>
      </c>
      <c r="Y8" s="26">
        <v>100</v>
      </c>
    </row>
    <row r="9" spans="1:25" s="24" customFormat="1" ht="15" customHeight="1" x14ac:dyDescent="0.2">
      <c r="A9" s="22" t="s">
        <v>19</v>
      </c>
      <c r="B9" s="65" t="s">
        <v>21</v>
      </c>
      <c r="C9" s="63">
        <v>1492</v>
      </c>
      <c r="D9" s="76">
        <v>110</v>
      </c>
      <c r="E9" s="73">
        <v>7.3727</v>
      </c>
      <c r="F9" s="76">
        <v>1382</v>
      </c>
      <c r="G9" s="79">
        <v>92.627300000000005</v>
      </c>
      <c r="H9" s="68">
        <v>352</v>
      </c>
      <c r="I9" s="69">
        <v>25.470300000000002</v>
      </c>
      <c r="J9" s="70">
        <v>23</v>
      </c>
      <c r="K9" s="69">
        <v>1.66425</v>
      </c>
      <c r="L9" s="70">
        <v>101</v>
      </c>
      <c r="M9" s="69">
        <v>7.3082000000000003</v>
      </c>
      <c r="N9" s="71">
        <v>97</v>
      </c>
      <c r="O9" s="69">
        <v>7.0187999999999997</v>
      </c>
      <c r="P9" s="71">
        <v>556</v>
      </c>
      <c r="Q9" s="69">
        <v>40.231499999999997</v>
      </c>
      <c r="R9" s="70">
        <v>51</v>
      </c>
      <c r="S9" s="69">
        <v>3.6903000000000001</v>
      </c>
      <c r="T9" s="75">
        <v>202</v>
      </c>
      <c r="U9" s="73">
        <v>14.6165</v>
      </c>
      <c r="V9" s="76">
        <v>177</v>
      </c>
      <c r="W9" s="73">
        <v>11.863300000000001</v>
      </c>
      <c r="X9" s="80">
        <v>503</v>
      </c>
      <c r="Y9" s="81">
        <v>100</v>
      </c>
    </row>
    <row r="10" spans="1:25" s="24" customFormat="1" ht="15" customHeight="1" x14ac:dyDescent="0.2">
      <c r="A10" s="22" t="s">
        <v>19</v>
      </c>
      <c r="B10" s="64" t="s">
        <v>22</v>
      </c>
      <c r="C10" s="39">
        <v>9103</v>
      </c>
      <c r="D10" s="47">
        <v>544</v>
      </c>
      <c r="E10" s="41">
        <v>5.9760999999999997</v>
      </c>
      <c r="F10" s="47">
        <v>8559</v>
      </c>
      <c r="G10" s="46">
        <v>94.023899999999998</v>
      </c>
      <c r="H10" s="47">
        <v>524</v>
      </c>
      <c r="I10" s="42">
        <v>6.1222000000000003</v>
      </c>
      <c r="J10" s="44">
        <v>40</v>
      </c>
      <c r="K10" s="42">
        <v>0.46733999999999998</v>
      </c>
      <c r="L10" s="43">
        <v>3788</v>
      </c>
      <c r="M10" s="42">
        <v>44.2575</v>
      </c>
      <c r="N10" s="44">
        <v>1035</v>
      </c>
      <c r="O10" s="42">
        <v>12.092499999999999</v>
      </c>
      <c r="P10" s="43">
        <v>2930</v>
      </c>
      <c r="Q10" s="42">
        <v>34.232999999999997</v>
      </c>
      <c r="R10" s="43">
        <v>17</v>
      </c>
      <c r="S10" s="42">
        <v>0.1986</v>
      </c>
      <c r="T10" s="45">
        <v>225</v>
      </c>
      <c r="U10" s="41">
        <v>2.6288</v>
      </c>
      <c r="V10" s="47">
        <v>442</v>
      </c>
      <c r="W10" s="41">
        <v>4.8555000000000001</v>
      </c>
      <c r="X10" s="25">
        <v>1977</v>
      </c>
      <c r="Y10" s="26">
        <v>100</v>
      </c>
    </row>
    <row r="11" spans="1:25" s="24" customFormat="1" ht="15" customHeight="1" x14ac:dyDescent="0.2">
      <c r="A11" s="22" t="s">
        <v>19</v>
      </c>
      <c r="B11" s="65" t="s">
        <v>23</v>
      </c>
      <c r="C11" s="63">
        <v>8871</v>
      </c>
      <c r="D11" s="76">
        <v>1485</v>
      </c>
      <c r="E11" s="73">
        <v>16.739899999999999</v>
      </c>
      <c r="F11" s="68">
        <v>7386</v>
      </c>
      <c r="G11" s="79">
        <v>83.260099999999994</v>
      </c>
      <c r="H11" s="68">
        <v>38</v>
      </c>
      <c r="I11" s="69">
        <v>0.51449999999999996</v>
      </c>
      <c r="J11" s="71">
        <v>18</v>
      </c>
      <c r="K11" s="69">
        <v>0.2437</v>
      </c>
      <c r="L11" s="70">
        <v>588</v>
      </c>
      <c r="M11" s="69">
        <v>7.9610000000000003</v>
      </c>
      <c r="N11" s="70">
        <v>2788</v>
      </c>
      <c r="O11" s="69">
        <v>37.747100000000003</v>
      </c>
      <c r="P11" s="70">
        <v>3754</v>
      </c>
      <c r="Q11" s="69">
        <v>50.825899999999997</v>
      </c>
      <c r="R11" s="70">
        <v>30</v>
      </c>
      <c r="S11" s="69">
        <v>0.40620000000000001</v>
      </c>
      <c r="T11" s="75">
        <v>170</v>
      </c>
      <c r="U11" s="73">
        <v>2.3016999999999999</v>
      </c>
      <c r="V11" s="76">
        <v>571</v>
      </c>
      <c r="W11" s="73">
        <v>6.4367000000000001</v>
      </c>
      <c r="X11" s="80">
        <v>1092</v>
      </c>
      <c r="Y11" s="81">
        <v>100</v>
      </c>
    </row>
    <row r="12" spans="1:25" s="24" customFormat="1" ht="15" customHeight="1" x14ac:dyDescent="0.2">
      <c r="A12" s="22" t="s">
        <v>19</v>
      </c>
      <c r="B12" s="64" t="s">
        <v>24</v>
      </c>
      <c r="C12" s="39">
        <v>17941</v>
      </c>
      <c r="D12" s="47">
        <v>1485</v>
      </c>
      <c r="E12" s="41">
        <v>8.2771000000000008</v>
      </c>
      <c r="F12" s="40">
        <v>16456</v>
      </c>
      <c r="G12" s="46">
        <v>91.722899999999996</v>
      </c>
      <c r="H12" s="40">
        <v>189</v>
      </c>
      <c r="I12" s="42">
        <v>1.1485000000000001</v>
      </c>
      <c r="J12" s="43">
        <v>320</v>
      </c>
      <c r="K12" s="42">
        <v>1.94458</v>
      </c>
      <c r="L12" s="44">
        <v>8098</v>
      </c>
      <c r="M12" s="42">
        <v>49.21</v>
      </c>
      <c r="N12" s="44">
        <v>2985</v>
      </c>
      <c r="O12" s="42">
        <v>18.139299999999999</v>
      </c>
      <c r="P12" s="44">
        <v>4172</v>
      </c>
      <c r="Q12" s="42">
        <v>25.352499999999999</v>
      </c>
      <c r="R12" s="43">
        <v>79</v>
      </c>
      <c r="S12" s="42">
        <v>0.48010000000000003</v>
      </c>
      <c r="T12" s="48">
        <v>613</v>
      </c>
      <c r="U12" s="41">
        <v>3.7250999999999999</v>
      </c>
      <c r="V12" s="47">
        <v>3903</v>
      </c>
      <c r="W12" s="41">
        <v>21.7546</v>
      </c>
      <c r="X12" s="25">
        <v>10138</v>
      </c>
      <c r="Y12" s="26">
        <v>100</v>
      </c>
    </row>
    <row r="13" spans="1:25" s="24" customFormat="1" ht="15" customHeight="1" x14ac:dyDescent="0.2">
      <c r="A13" s="22" t="s">
        <v>19</v>
      </c>
      <c r="B13" s="65" t="s">
        <v>25</v>
      </c>
      <c r="C13" s="63">
        <v>4672</v>
      </c>
      <c r="D13" s="68">
        <v>171</v>
      </c>
      <c r="E13" s="73">
        <v>3.6600999999999999</v>
      </c>
      <c r="F13" s="76">
        <v>4501</v>
      </c>
      <c r="G13" s="79">
        <v>96.3399</v>
      </c>
      <c r="H13" s="68">
        <v>35</v>
      </c>
      <c r="I13" s="69">
        <v>0.77759999999999996</v>
      </c>
      <c r="J13" s="71">
        <v>16</v>
      </c>
      <c r="K13" s="69">
        <v>0.35548000000000002</v>
      </c>
      <c r="L13" s="70">
        <v>1731</v>
      </c>
      <c r="M13" s="69">
        <v>38.458100000000002</v>
      </c>
      <c r="N13" s="71">
        <v>419</v>
      </c>
      <c r="O13" s="69">
        <v>9.3089999999999993</v>
      </c>
      <c r="P13" s="70">
        <v>2095</v>
      </c>
      <c r="Q13" s="69">
        <v>46.545200000000001</v>
      </c>
      <c r="R13" s="70">
        <v>5</v>
      </c>
      <c r="S13" s="69">
        <v>0.1111</v>
      </c>
      <c r="T13" s="72">
        <v>200</v>
      </c>
      <c r="U13" s="73">
        <v>4.4435000000000002</v>
      </c>
      <c r="V13" s="68">
        <v>873</v>
      </c>
      <c r="W13" s="73">
        <v>18.6858</v>
      </c>
      <c r="X13" s="80">
        <v>1868</v>
      </c>
      <c r="Y13" s="81">
        <v>100</v>
      </c>
    </row>
    <row r="14" spans="1:25" s="24" customFormat="1" ht="15" customHeight="1" x14ac:dyDescent="0.2">
      <c r="A14" s="22" t="s">
        <v>19</v>
      </c>
      <c r="B14" s="64" t="s">
        <v>26</v>
      </c>
      <c r="C14" s="49">
        <v>8200</v>
      </c>
      <c r="D14" s="47">
        <v>1141</v>
      </c>
      <c r="E14" s="41">
        <v>13.9146</v>
      </c>
      <c r="F14" s="40">
        <v>7059</v>
      </c>
      <c r="G14" s="46">
        <v>86.085400000000007</v>
      </c>
      <c r="H14" s="40">
        <v>20</v>
      </c>
      <c r="I14" s="42">
        <v>0.2833</v>
      </c>
      <c r="J14" s="44">
        <v>39</v>
      </c>
      <c r="K14" s="42">
        <v>0.55249000000000004</v>
      </c>
      <c r="L14" s="43">
        <v>2426</v>
      </c>
      <c r="M14" s="42">
        <v>34.3675</v>
      </c>
      <c r="N14" s="43">
        <v>1820</v>
      </c>
      <c r="O14" s="42">
        <v>25.782699999999998</v>
      </c>
      <c r="P14" s="43">
        <v>2563</v>
      </c>
      <c r="Q14" s="42">
        <v>36.308300000000003</v>
      </c>
      <c r="R14" s="44">
        <v>2</v>
      </c>
      <c r="S14" s="42">
        <v>2.8299999999999999E-2</v>
      </c>
      <c r="T14" s="45">
        <v>189</v>
      </c>
      <c r="U14" s="41">
        <v>2.6774</v>
      </c>
      <c r="V14" s="47">
        <v>934</v>
      </c>
      <c r="W14" s="41">
        <v>11.3902</v>
      </c>
      <c r="X14" s="25">
        <v>1238</v>
      </c>
      <c r="Y14" s="26">
        <v>100</v>
      </c>
    </row>
    <row r="15" spans="1:25" s="24" customFormat="1" ht="15" customHeight="1" x14ac:dyDescent="0.2">
      <c r="A15" s="22" t="s">
        <v>19</v>
      </c>
      <c r="B15" s="65" t="s">
        <v>27</v>
      </c>
      <c r="C15" s="66">
        <v>2983</v>
      </c>
      <c r="D15" s="76">
        <v>327</v>
      </c>
      <c r="E15" s="73">
        <v>10.9621</v>
      </c>
      <c r="F15" s="68">
        <v>2656</v>
      </c>
      <c r="G15" s="79">
        <v>89.037899999999993</v>
      </c>
      <c r="H15" s="68">
        <v>11</v>
      </c>
      <c r="I15" s="69">
        <v>0.41420000000000001</v>
      </c>
      <c r="J15" s="70">
        <v>5</v>
      </c>
      <c r="K15" s="69">
        <v>0.18825</v>
      </c>
      <c r="L15" s="70">
        <v>275</v>
      </c>
      <c r="M15" s="69">
        <v>10.353899999999999</v>
      </c>
      <c r="N15" s="71">
        <v>1483</v>
      </c>
      <c r="O15" s="69">
        <v>55.835799999999999</v>
      </c>
      <c r="P15" s="70">
        <v>798</v>
      </c>
      <c r="Q15" s="69">
        <v>30.045200000000001</v>
      </c>
      <c r="R15" s="71">
        <v>0</v>
      </c>
      <c r="S15" s="69">
        <v>0</v>
      </c>
      <c r="T15" s="72">
        <v>84</v>
      </c>
      <c r="U15" s="73">
        <v>3.1627000000000001</v>
      </c>
      <c r="V15" s="76">
        <v>116</v>
      </c>
      <c r="W15" s="73">
        <v>3.8887</v>
      </c>
      <c r="X15" s="80">
        <v>235</v>
      </c>
      <c r="Y15" s="81">
        <v>100</v>
      </c>
    </row>
    <row r="16" spans="1:25" s="24" customFormat="1" ht="15" customHeight="1" x14ac:dyDescent="0.2">
      <c r="A16" s="22" t="s">
        <v>19</v>
      </c>
      <c r="B16" s="64" t="s">
        <v>28</v>
      </c>
      <c r="C16" s="49">
        <v>433</v>
      </c>
      <c r="D16" s="40">
        <v>22</v>
      </c>
      <c r="E16" s="41">
        <v>5.0808</v>
      </c>
      <c r="F16" s="40">
        <v>411</v>
      </c>
      <c r="G16" s="46">
        <v>94.919200000000004</v>
      </c>
      <c r="H16" s="47">
        <v>0</v>
      </c>
      <c r="I16" s="42">
        <v>0</v>
      </c>
      <c r="J16" s="43">
        <v>1</v>
      </c>
      <c r="K16" s="42">
        <v>0.24331</v>
      </c>
      <c r="L16" s="44">
        <v>21</v>
      </c>
      <c r="M16" s="42">
        <v>5.1094999999999997</v>
      </c>
      <c r="N16" s="43">
        <v>380</v>
      </c>
      <c r="O16" s="42">
        <v>92.457400000000007</v>
      </c>
      <c r="P16" s="44">
        <v>7</v>
      </c>
      <c r="Q16" s="42">
        <v>1.7032</v>
      </c>
      <c r="R16" s="43">
        <v>0</v>
      </c>
      <c r="S16" s="42">
        <v>0</v>
      </c>
      <c r="T16" s="45">
        <v>2</v>
      </c>
      <c r="U16" s="41">
        <v>0.48659999999999998</v>
      </c>
      <c r="V16" s="40">
        <v>9</v>
      </c>
      <c r="W16" s="41">
        <v>2.0785</v>
      </c>
      <c r="X16" s="25">
        <v>221</v>
      </c>
      <c r="Y16" s="26">
        <v>100</v>
      </c>
    </row>
    <row r="17" spans="1:25" s="24" customFormat="1" ht="15" customHeight="1" x14ac:dyDescent="0.2">
      <c r="A17" s="22" t="s">
        <v>19</v>
      </c>
      <c r="B17" s="65" t="s">
        <v>29</v>
      </c>
      <c r="C17" s="63">
        <v>46024</v>
      </c>
      <c r="D17" s="68">
        <v>9966</v>
      </c>
      <c r="E17" s="73">
        <v>21.6539</v>
      </c>
      <c r="F17" s="68">
        <v>36058</v>
      </c>
      <c r="G17" s="79">
        <v>78.346100000000007</v>
      </c>
      <c r="H17" s="68">
        <v>104</v>
      </c>
      <c r="I17" s="69">
        <v>0.28839999999999999</v>
      </c>
      <c r="J17" s="71">
        <v>100</v>
      </c>
      <c r="K17" s="69">
        <v>0.27733000000000002</v>
      </c>
      <c r="L17" s="70">
        <v>8490</v>
      </c>
      <c r="M17" s="69">
        <v>23.545400000000001</v>
      </c>
      <c r="N17" s="71">
        <v>14117</v>
      </c>
      <c r="O17" s="69">
        <v>39.150799999999997</v>
      </c>
      <c r="P17" s="71">
        <v>11989</v>
      </c>
      <c r="Q17" s="69">
        <v>33.249200000000002</v>
      </c>
      <c r="R17" s="71">
        <v>23</v>
      </c>
      <c r="S17" s="69">
        <v>6.3799999999999996E-2</v>
      </c>
      <c r="T17" s="75">
        <v>1235</v>
      </c>
      <c r="U17" s="73">
        <v>3.4249999999999998</v>
      </c>
      <c r="V17" s="68">
        <v>824</v>
      </c>
      <c r="W17" s="73">
        <v>1.7904</v>
      </c>
      <c r="X17" s="80">
        <v>3952</v>
      </c>
      <c r="Y17" s="81">
        <v>100</v>
      </c>
    </row>
    <row r="18" spans="1:25" s="24" customFormat="1" ht="15" customHeight="1" x14ac:dyDescent="0.2">
      <c r="A18" s="22" t="s">
        <v>19</v>
      </c>
      <c r="B18" s="64" t="s">
        <v>30</v>
      </c>
      <c r="C18" s="39">
        <v>31661</v>
      </c>
      <c r="D18" s="47">
        <v>2571</v>
      </c>
      <c r="E18" s="41">
        <v>8.1204000000000001</v>
      </c>
      <c r="F18" s="40">
        <v>29090</v>
      </c>
      <c r="G18" s="46">
        <v>91.879599999999996</v>
      </c>
      <c r="H18" s="47">
        <v>31</v>
      </c>
      <c r="I18" s="42">
        <v>0.1066</v>
      </c>
      <c r="J18" s="44">
        <v>131</v>
      </c>
      <c r="K18" s="42">
        <v>0.45033000000000001</v>
      </c>
      <c r="L18" s="44">
        <v>2964</v>
      </c>
      <c r="M18" s="42">
        <v>10.1891</v>
      </c>
      <c r="N18" s="44">
        <v>15190</v>
      </c>
      <c r="O18" s="42">
        <v>52.217300000000002</v>
      </c>
      <c r="P18" s="44">
        <v>9777</v>
      </c>
      <c r="Q18" s="42">
        <v>33.609499999999997</v>
      </c>
      <c r="R18" s="44">
        <v>20</v>
      </c>
      <c r="S18" s="42">
        <v>6.88E-2</v>
      </c>
      <c r="T18" s="45">
        <v>977</v>
      </c>
      <c r="U18" s="41">
        <v>3.3584999999999998</v>
      </c>
      <c r="V18" s="47">
        <v>906</v>
      </c>
      <c r="W18" s="41">
        <v>2.8616000000000001</v>
      </c>
      <c r="X18" s="25">
        <v>2407</v>
      </c>
      <c r="Y18" s="26">
        <v>100</v>
      </c>
    </row>
    <row r="19" spans="1:25" s="24" customFormat="1" ht="15" customHeight="1" x14ac:dyDescent="0.2">
      <c r="A19" s="22" t="s">
        <v>19</v>
      </c>
      <c r="B19" s="65" t="s">
        <v>31</v>
      </c>
      <c r="C19" s="63">
        <v>535</v>
      </c>
      <c r="D19" s="68">
        <v>86</v>
      </c>
      <c r="E19" s="73">
        <v>16.0748</v>
      </c>
      <c r="F19" s="68">
        <v>449</v>
      </c>
      <c r="G19" s="79">
        <v>83.925200000000004</v>
      </c>
      <c r="H19" s="68">
        <v>6</v>
      </c>
      <c r="I19" s="69">
        <v>1.3363</v>
      </c>
      <c r="J19" s="70">
        <v>41</v>
      </c>
      <c r="K19" s="69">
        <v>9.1313999999999993</v>
      </c>
      <c r="L19" s="70">
        <v>59</v>
      </c>
      <c r="M19" s="69">
        <v>13.1403</v>
      </c>
      <c r="N19" s="70">
        <v>10</v>
      </c>
      <c r="O19" s="69">
        <v>2.2271999999999998</v>
      </c>
      <c r="P19" s="70">
        <v>58</v>
      </c>
      <c r="Q19" s="69">
        <v>12.9176</v>
      </c>
      <c r="R19" s="70">
        <v>247</v>
      </c>
      <c r="S19" s="69">
        <v>55.011099999999999</v>
      </c>
      <c r="T19" s="72">
        <v>28</v>
      </c>
      <c r="U19" s="73">
        <v>6.2361000000000004</v>
      </c>
      <c r="V19" s="68">
        <v>50</v>
      </c>
      <c r="W19" s="73">
        <v>9.3458000000000006</v>
      </c>
      <c r="X19" s="80">
        <v>290</v>
      </c>
      <c r="Y19" s="81">
        <v>100</v>
      </c>
    </row>
    <row r="20" spans="1:25" s="24" customFormat="1" ht="15" customHeight="1" x14ac:dyDescent="0.2">
      <c r="A20" s="22" t="s">
        <v>19</v>
      </c>
      <c r="B20" s="64" t="s">
        <v>32</v>
      </c>
      <c r="C20" s="49">
        <v>1640</v>
      </c>
      <c r="D20" s="47">
        <v>187</v>
      </c>
      <c r="E20" s="41">
        <v>11.4024</v>
      </c>
      <c r="F20" s="40">
        <v>1453</v>
      </c>
      <c r="G20" s="46">
        <v>88.5976</v>
      </c>
      <c r="H20" s="47">
        <v>34</v>
      </c>
      <c r="I20" s="42">
        <v>2.34</v>
      </c>
      <c r="J20" s="43">
        <v>6</v>
      </c>
      <c r="K20" s="42">
        <v>0.41293999999999997</v>
      </c>
      <c r="L20" s="44">
        <v>285</v>
      </c>
      <c r="M20" s="42">
        <v>19.614599999999999</v>
      </c>
      <c r="N20" s="43">
        <v>25</v>
      </c>
      <c r="O20" s="42">
        <v>1.7205999999999999</v>
      </c>
      <c r="P20" s="43">
        <v>1061</v>
      </c>
      <c r="Q20" s="42">
        <v>73.021299999999997</v>
      </c>
      <c r="R20" s="43">
        <v>1</v>
      </c>
      <c r="S20" s="42">
        <v>6.88E-2</v>
      </c>
      <c r="T20" s="45">
        <v>41</v>
      </c>
      <c r="U20" s="41">
        <v>2.8216999999999999</v>
      </c>
      <c r="V20" s="47">
        <v>96</v>
      </c>
      <c r="W20" s="41">
        <v>5.8536999999999999</v>
      </c>
      <c r="X20" s="25">
        <v>720</v>
      </c>
      <c r="Y20" s="26">
        <v>100</v>
      </c>
    </row>
    <row r="21" spans="1:25" s="24" customFormat="1" ht="15" customHeight="1" x14ac:dyDescent="0.2">
      <c r="A21" s="22" t="s">
        <v>19</v>
      </c>
      <c r="B21" s="65" t="s">
        <v>33</v>
      </c>
      <c r="C21" s="63">
        <v>24711</v>
      </c>
      <c r="D21" s="68">
        <v>2094</v>
      </c>
      <c r="E21" s="73">
        <v>8.4740000000000002</v>
      </c>
      <c r="F21" s="76">
        <v>22617</v>
      </c>
      <c r="G21" s="79">
        <v>91.525999999999996</v>
      </c>
      <c r="H21" s="76">
        <v>46</v>
      </c>
      <c r="I21" s="69">
        <v>0.2034</v>
      </c>
      <c r="J21" s="70">
        <v>103</v>
      </c>
      <c r="K21" s="69">
        <v>0.45540999999999998</v>
      </c>
      <c r="L21" s="71">
        <v>4786</v>
      </c>
      <c r="M21" s="69">
        <v>21.161100000000001</v>
      </c>
      <c r="N21" s="70">
        <v>8571</v>
      </c>
      <c r="O21" s="69">
        <v>37.896299999999997</v>
      </c>
      <c r="P21" s="70">
        <v>8175</v>
      </c>
      <c r="Q21" s="69">
        <v>36.145400000000002</v>
      </c>
      <c r="R21" s="70">
        <v>15</v>
      </c>
      <c r="S21" s="69">
        <v>6.6299999999999998E-2</v>
      </c>
      <c r="T21" s="75">
        <v>921</v>
      </c>
      <c r="U21" s="73">
        <v>4.0721999999999996</v>
      </c>
      <c r="V21" s="68">
        <v>1946</v>
      </c>
      <c r="W21" s="73">
        <v>7.875</v>
      </c>
      <c r="X21" s="80">
        <v>4081</v>
      </c>
      <c r="Y21" s="81">
        <v>100</v>
      </c>
    </row>
    <row r="22" spans="1:25" s="24" customFormat="1" ht="15" customHeight="1" x14ac:dyDescent="0.2">
      <c r="A22" s="22" t="s">
        <v>19</v>
      </c>
      <c r="B22" s="64" t="s">
        <v>34</v>
      </c>
      <c r="C22" s="39">
        <v>12582</v>
      </c>
      <c r="D22" s="47">
        <v>738</v>
      </c>
      <c r="E22" s="41">
        <v>5.8654999999999999</v>
      </c>
      <c r="F22" s="47">
        <v>11844</v>
      </c>
      <c r="G22" s="46">
        <v>94.134500000000003</v>
      </c>
      <c r="H22" s="40">
        <v>29</v>
      </c>
      <c r="I22" s="42">
        <v>0.24479999999999999</v>
      </c>
      <c r="J22" s="43">
        <v>26</v>
      </c>
      <c r="K22" s="42">
        <v>0.21951999999999999</v>
      </c>
      <c r="L22" s="43">
        <v>928</v>
      </c>
      <c r="M22" s="42">
        <v>7.8352000000000004</v>
      </c>
      <c r="N22" s="44">
        <v>2501</v>
      </c>
      <c r="O22" s="42">
        <v>21.116199999999999</v>
      </c>
      <c r="P22" s="44">
        <v>7568</v>
      </c>
      <c r="Q22" s="42">
        <v>63.897300000000001</v>
      </c>
      <c r="R22" s="44">
        <v>1</v>
      </c>
      <c r="S22" s="42">
        <v>8.3999999999999995E-3</v>
      </c>
      <c r="T22" s="48">
        <v>791</v>
      </c>
      <c r="U22" s="41">
        <v>6.6784999999999997</v>
      </c>
      <c r="V22" s="47">
        <v>456</v>
      </c>
      <c r="W22" s="41">
        <v>3.6242000000000001</v>
      </c>
      <c r="X22" s="25">
        <v>1879</v>
      </c>
      <c r="Y22" s="26">
        <v>100</v>
      </c>
    </row>
    <row r="23" spans="1:25" s="24" customFormat="1" ht="15" customHeight="1" x14ac:dyDescent="0.2">
      <c r="A23" s="22" t="s">
        <v>19</v>
      </c>
      <c r="B23" s="65" t="s">
        <v>35</v>
      </c>
      <c r="C23" s="63">
        <v>4290</v>
      </c>
      <c r="D23" s="76">
        <v>471</v>
      </c>
      <c r="E23" s="73">
        <v>10.978999999999999</v>
      </c>
      <c r="F23" s="68">
        <v>3819</v>
      </c>
      <c r="G23" s="79">
        <v>89.021000000000001</v>
      </c>
      <c r="H23" s="68">
        <v>28</v>
      </c>
      <c r="I23" s="69">
        <v>0.73319999999999996</v>
      </c>
      <c r="J23" s="70">
        <v>13</v>
      </c>
      <c r="K23" s="69">
        <v>0.34039999999999998</v>
      </c>
      <c r="L23" s="70">
        <v>404</v>
      </c>
      <c r="M23" s="69">
        <v>10.5787</v>
      </c>
      <c r="N23" s="70">
        <v>642</v>
      </c>
      <c r="O23" s="69">
        <v>16.810700000000001</v>
      </c>
      <c r="P23" s="70">
        <v>2532</v>
      </c>
      <c r="Q23" s="69">
        <v>66.3001</v>
      </c>
      <c r="R23" s="70">
        <v>10</v>
      </c>
      <c r="S23" s="69">
        <v>0.26179999999999998</v>
      </c>
      <c r="T23" s="75">
        <v>190</v>
      </c>
      <c r="U23" s="73">
        <v>4.9751000000000003</v>
      </c>
      <c r="V23" s="76">
        <v>221</v>
      </c>
      <c r="W23" s="73">
        <v>5.1515000000000004</v>
      </c>
      <c r="X23" s="80">
        <v>1365</v>
      </c>
      <c r="Y23" s="81">
        <v>100</v>
      </c>
    </row>
    <row r="24" spans="1:25" s="24" customFormat="1" ht="15" customHeight="1" x14ac:dyDescent="0.2">
      <c r="A24" s="22" t="s">
        <v>19</v>
      </c>
      <c r="B24" s="64" t="s">
        <v>36</v>
      </c>
      <c r="C24" s="39">
        <v>5550</v>
      </c>
      <c r="D24" s="47">
        <v>288</v>
      </c>
      <c r="E24" s="41">
        <v>5.1891999999999996</v>
      </c>
      <c r="F24" s="40">
        <v>5262</v>
      </c>
      <c r="G24" s="46">
        <v>94.8108</v>
      </c>
      <c r="H24" s="47">
        <v>79</v>
      </c>
      <c r="I24" s="42">
        <v>1.5013000000000001</v>
      </c>
      <c r="J24" s="44">
        <v>29</v>
      </c>
      <c r="K24" s="42">
        <v>0.55112000000000005</v>
      </c>
      <c r="L24" s="43">
        <v>902</v>
      </c>
      <c r="M24" s="42">
        <v>17.1418</v>
      </c>
      <c r="N24" s="44">
        <v>1091</v>
      </c>
      <c r="O24" s="42">
        <v>20.733599999999999</v>
      </c>
      <c r="P24" s="44">
        <v>2817</v>
      </c>
      <c r="Q24" s="42">
        <v>53.534799999999997</v>
      </c>
      <c r="R24" s="44">
        <v>5</v>
      </c>
      <c r="S24" s="42">
        <v>9.5000000000000001E-2</v>
      </c>
      <c r="T24" s="48">
        <v>339</v>
      </c>
      <c r="U24" s="41">
        <v>6.4424000000000001</v>
      </c>
      <c r="V24" s="47">
        <v>508</v>
      </c>
      <c r="W24" s="41">
        <v>9.1532</v>
      </c>
      <c r="X24" s="25">
        <v>1356</v>
      </c>
      <c r="Y24" s="26">
        <v>100</v>
      </c>
    </row>
    <row r="25" spans="1:25" s="24" customFormat="1" ht="15" customHeight="1" x14ac:dyDescent="0.2">
      <c r="A25" s="22" t="s">
        <v>19</v>
      </c>
      <c r="B25" s="65" t="s">
        <v>37</v>
      </c>
      <c r="C25" s="66">
        <v>11223</v>
      </c>
      <c r="D25" s="68">
        <v>502</v>
      </c>
      <c r="E25" s="73">
        <v>4.4729999999999999</v>
      </c>
      <c r="F25" s="68">
        <v>10721</v>
      </c>
      <c r="G25" s="79">
        <v>95.527000000000001</v>
      </c>
      <c r="H25" s="68">
        <v>14</v>
      </c>
      <c r="I25" s="69">
        <v>0.13059999999999999</v>
      </c>
      <c r="J25" s="70">
        <v>15</v>
      </c>
      <c r="K25" s="69">
        <v>0.13991000000000001</v>
      </c>
      <c r="L25" s="70">
        <v>372</v>
      </c>
      <c r="M25" s="69">
        <v>3.4698000000000002</v>
      </c>
      <c r="N25" s="70">
        <v>2377</v>
      </c>
      <c r="O25" s="69">
        <v>22.171399999999998</v>
      </c>
      <c r="P25" s="71">
        <v>7509</v>
      </c>
      <c r="Q25" s="69">
        <v>70.040099999999995</v>
      </c>
      <c r="R25" s="70">
        <v>3</v>
      </c>
      <c r="S25" s="69">
        <v>2.8000000000000001E-2</v>
      </c>
      <c r="T25" s="75">
        <v>431</v>
      </c>
      <c r="U25" s="73">
        <v>4.0201000000000002</v>
      </c>
      <c r="V25" s="68">
        <v>182</v>
      </c>
      <c r="W25" s="73">
        <v>1.6216999999999999</v>
      </c>
      <c r="X25" s="80">
        <v>1407</v>
      </c>
      <c r="Y25" s="81">
        <v>100</v>
      </c>
    </row>
    <row r="26" spans="1:25" s="24" customFormat="1" ht="15" customHeight="1" x14ac:dyDescent="0.2">
      <c r="A26" s="22" t="s">
        <v>19</v>
      </c>
      <c r="B26" s="64" t="s">
        <v>38</v>
      </c>
      <c r="C26" s="39">
        <v>18490</v>
      </c>
      <c r="D26" s="40">
        <v>6483</v>
      </c>
      <c r="E26" s="41">
        <v>35.062199999999997</v>
      </c>
      <c r="F26" s="40">
        <v>12007</v>
      </c>
      <c r="G26" s="46">
        <v>64.937799999999996</v>
      </c>
      <c r="H26" s="40">
        <v>105</v>
      </c>
      <c r="I26" s="42">
        <v>0.87450000000000006</v>
      </c>
      <c r="J26" s="43">
        <v>16</v>
      </c>
      <c r="K26" s="42">
        <v>0.13325999999999999</v>
      </c>
      <c r="L26" s="43">
        <v>256</v>
      </c>
      <c r="M26" s="42">
        <v>2.1320999999999999</v>
      </c>
      <c r="N26" s="44">
        <v>7768</v>
      </c>
      <c r="O26" s="42">
        <v>64.695599999999999</v>
      </c>
      <c r="P26" s="44">
        <v>3702</v>
      </c>
      <c r="Q26" s="42">
        <v>30.832000000000001</v>
      </c>
      <c r="R26" s="43">
        <v>1</v>
      </c>
      <c r="S26" s="42">
        <v>8.3000000000000001E-3</v>
      </c>
      <c r="T26" s="48">
        <v>159</v>
      </c>
      <c r="U26" s="41">
        <v>1.3242</v>
      </c>
      <c r="V26" s="40">
        <v>95</v>
      </c>
      <c r="W26" s="41">
        <v>0.51380000000000003</v>
      </c>
      <c r="X26" s="25">
        <v>1367</v>
      </c>
      <c r="Y26" s="26">
        <v>99.927000000000007</v>
      </c>
    </row>
    <row r="27" spans="1:25" s="24" customFormat="1" ht="15" customHeight="1" x14ac:dyDescent="0.2">
      <c r="A27" s="22" t="s">
        <v>19</v>
      </c>
      <c r="B27" s="65" t="s">
        <v>39</v>
      </c>
      <c r="C27" s="66">
        <v>2020</v>
      </c>
      <c r="D27" s="76">
        <v>230</v>
      </c>
      <c r="E27" s="73">
        <v>11.386100000000001</v>
      </c>
      <c r="F27" s="68">
        <v>1790</v>
      </c>
      <c r="G27" s="79">
        <v>88.613900000000001</v>
      </c>
      <c r="H27" s="76">
        <v>14</v>
      </c>
      <c r="I27" s="69">
        <v>0.78210000000000002</v>
      </c>
      <c r="J27" s="70">
        <v>7</v>
      </c>
      <c r="K27" s="69">
        <v>0.39106000000000002</v>
      </c>
      <c r="L27" s="70">
        <v>35</v>
      </c>
      <c r="M27" s="69">
        <v>1.9553</v>
      </c>
      <c r="N27" s="70">
        <v>137</v>
      </c>
      <c r="O27" s="69">
        <v>7.6536</v>
      </c>
      <c r="P27" s="71">
        <v>1551</v>
      </c>
      <c r="Q27" s="69">
        <v>86.647999999999996</v>
      </c>
      <c r="R27" s="70">
        <v>1</v>
      </c>
      <c r="S27" s="69">
        <v>5.5899999999999998E-2</v>
      </c>
      <c r="T27" s="75">
        <v>45</v>
      </c>
      <c r="U27" s="73">
        <v>2.5139999999999998</v>
      </c>
      <c r="V27" s="76">
        <v>96</v>
      </c>
      <c r="W27" s="73">
        <v>4.7525000000000004</v>
      </c>
      <c r="X27" s="80">
        <v>589</v>
      </c>
      <c r="Y27" s="81">
        <v>100</v>
      </c>
    </row>
    <row r="28" spans="1:25" s="24" customFormat="1" ht="15" customHeight="1" x14ac:dyDescent="0.2">
      <c r="A28" s="22" t="s">
        <v>19</v>
      </c>
      <c r="B28" s="64" t="s">
        <v>40</v>
      </c>
      <c r="C28" s="49">
        <v>3096</v>
      </c>
      <c r="D28" s="40">
        <v>474</v>
      </c>
      <c r="E28" s="41">
        <v>15.3101</v>
      </c>
      <c r="F28" s="47">
        <v>2622</v>
      </c>
      <c r="G28" s="46">
        <v>84.689899999999994</v>
      </c>
      <c r="H28" s="47">
        <v>7</v>
      </c>
      <c r="I28" s="42">
        <v>0.26700000000000002</v>
      </c>
      <c r="J28" s="44">
        <v>14</v>
      </c>
      <c r="K28" s="42">
        <v>0.53393999999999997</v>
      </c>
      <c r="L28" s="44">
        <v>167</v>
      </c>
      <c r="M28" s="42">
        <v>6.3692000000000002</v>
      </c>
      <c r="N28" s="44">
        <v>1261</v>
      </c>
      <c r="O28" s="42">
        <v>48.0931</v>
      </c>
      <c r="P28" s="43">
        <v>1004</v>
      </c>
      <c r="Q28" s="42">
        <v>38.291400000000003</v>
      </c>
      <c r="R28" s="44">
        <v>3</v>
      </c>
      <c r="S28" s="42">
        <v>0.1144</v>
      </c>
      <c r="T28" s="45">
        <v>166</v>
      </c>
      <c r="U28" s="41">
        <v>6.3310000000000004</v>
      </c>
      <c r="V28" s="40">
        <v>51</v>
      </c>
      <c r="W28" s="41">
        <v>1.6473</v>
      </c>
      <c r="X28" s="25">
        <v>1434</v>
      </c>
      <c r="Y28" s="26">
        <v>100</v>
      </c>
    </row>
    <row r="29" spans="1:25" s="24" customFormat="1" ht="15" customHeight="1" x14ac:dyDescent="0.2">
      <c r="A29" s="22" t="s">
        <v>19</v>
      </c>
      <c r="B29" s="65" t="s">
        <v>41</v>
      </c>
      <c r="C29" s="63">
        <v>7745</v>
      </c>
      <c r="D29" s="68">
        <v>973</v>
      </c>
      <c r="E29" s="73">
        <v>12.562900000000001</v>
      </c>
      <c r="F29" s="68">
        <v>6772</v>
      </c>
      <c r="G29" s="79">
        <v>87.437100000000001</v>
      </c>
      <c r="H29" s="68">
        <v>22</v>
      </c>
      <c r="I29" s="69">
        <v>0.32490000000000002</v>
      </c>
      <c r="J29" s="70">
        <v>74</v>
      </c>
      <c r="K29" s="69">
        <v>1.09273</v>
      </c>
      <c r="L29" s="71">
        <v>1973</v>
      </c>
      <c r="M29" s="69">
        <v>29.134699999999999</v>
      </c>
      <c r="N29" s="70">
        <v>1065</v>
      </c>
      <c r="O29" s="69">
        <v>15.7265</v>
      </c>
      <c r="P29" s="71">
        <v>3316</v>
      </c>
      <c r="Q29" s="69">
        <v>48.966299999999997</v>
      </c>
      <c r="R29" s="70">
        <v>2</v>
      </c>
      <c r="S29" s="69">
        <v>2.9499999999999998E-2</v>
      </c>
      <c r="T29" s="75">
        <v>320</v>
      </c>
      <c r="U29" s="73">
        <v>4.7252999999999998</v>
      </c>
      <c r="V29" s="68">
        <v>602</v>
      </c>
      <c r="W29" s="73">
        <v>7.7728000000000002</v>
      </c>
      <c r="X29" s="80">
        <v>1873</v>
      </c>
      <c r="Y29" s="81">
        <v>100</v>
      </c>
    </row>
    <row r="30" spans="1:25" s="24" customFormat="1" ht="15" customHeight="1" x14ac:dyDescent="0.2">
      <c r="A30" s="22" t="s">
        <v>19</v>
      </c>
      <c r="B30" s="64" t="s">
        <v>42</v>
      </c>
      <c r="C30" s="39">
        <v>10593</v>
      </c>
      <c r="D30" s="40">
        <v>509</v>
      </c>
      <c r="E30" s="41">
        <v>4.8051000000000004</v>
      </c>
      <c r="F30" s="47">
        <v>10084</v>
      </c>
      <c r="G30" s="46">
        <v>95.194900000000004</v>
      </c>
      <c r="H30" s="47">
        <v>93</v>
      </c>
      <c r="I30" s="42">
        <v>0.92230000000000001</v>
      </c>
      <c r="J30" s="43">
        <v>30</v>
      </c>
      <c r="K30" s="42">
        <v>0.29749999999999999</v>
      </c>
      <c r="L30" s="44">
        <v>595</v>
      </c>
      <c r="M30" s="42">
        <v>5.9004000000000003</v>
      </c>
      <c r="N30" s="44">
        <v>2662</v>
      </c>
      <c r="O30" s="42">
        <v>26.398299999999999</v>
      </c>
      <c r="P30" s="44">
        <v>6324</v>
      </c>
      <c r="Q30" s="42">
        <v>62.713200000000001</v>
      </c>
      <c r="R30" s="44">
        <v>10</v>
      </c>
      <c r="S30" s="42">
        <v>9.9199999999999997E-2</v>
      </c>
      <c r="T30" s="45">
        <v>370</v>
      </c>
      <c r="U30" s="41">
        <v>3.6692</v>
      </c>
      <c r="V30" s="40">
        <v>278</v>
      </c>
      <c r="W30" s="41">
        <v>2.6244000000000001</v>
      </c>
      <c r="X30" s="25">
        <v>3616</v>
      </c>
      <c r="Y30" s="26">
        <v>100</v>
      </c>
    </row>
    <row r="31" spans="1:25" s="24" customFormat="1" ht="15" customHeight="1" x14ac:dyDescent="0.2">
      <c r="A31" s="22" t="s">
        <v>19</v>
      </c>
      <c r="B31" s="65" t="s">
        <v>43</v>
      </c>
      <c r="C31" s="66">
        <v>7579</v>
      </c>
      <c r="D31" s="68">
        <v>399</v>
      </c>
      <c r="E31" s="73">
        <v>5.2645</v>
      </c>
      <c r="F31" s="76">
        <v>7180</v>
      </c>
      <c r="G31" s="79">
        <v>94.735500000000002</v>
      </c>
      <c r="H31" s="68">
        <v>299</v>
      </c>
      <c r="I31" s="69">
        <v>4.1642999999999999</v>
      </c>
      <c r="J31" s="71">
        <v>116</v>
      </c>
      <c r="K31" s="69">
        <v>1.6155999999999999</v>
      </c>
      <c r="L31" s="70">
        <v>667</v>
      </c>
      <c r="M31" s="69">
        <v>9.2896999999999998</v>
      </c>
      <c r="N31" s="71">
        <v>1592</v>
      </c>
      <c r="O31" s="69">
        <v>22.172699999999999</v>
      </c>
      <c r="P31" s="70">
        <v>4090</v>
      </c>
      <c r="Q31" s="69">
        <v>56.963799999999999</v>
      </c>
      <c r="R31" s="70">
        <v>3</v>
      </c>
      <c r="S31" s="69">
        <v>4.1799999999999997E-2</v>
      </c>
      <c r="T31" s="72">
        <v>413</v>
      </c>
      <c r="U31" s="73">
        <v>5.7521000000000004</v>
      </c>
      <c r="V31" s="68">
        <v>405</v>
      </c>
      <c r="W31" s="73">
        <v>5.3437000000000001</v>
      </c>
      <c r="X31" s="80">
        <v>2170</v>
      </c>
      <c r="Y31" s="81">
        <v>99.953999999999994</v>
      </c>
    </row>
    <row r="32" spans="1:25" s="24" customFormat="1" ht="15" customHeight="1" x14ac:dyDescent="0.2">
      <c r="A32" s="22" t="s">
        <v>19</v>
      </c>
      <c r="B32" s="64" t="s">
        <v>44</v>
      </c>
      <c r="C32" s="39">
        <v>7368</v>
      </c>
      <c r="D32" s="47">
        <v>81</v>
      </c>
      <c r="E32" s="41">
        <v>1.0992999999999999</v>
      </c>
      <c r="F32" s="40">
        <v>7287</v>
      </c>
      <c r="G32" s="46">
        <v>98.900700000000001</v>
      </c>
      <c r="H32" s="40">
        <v>27</v>
      </c>
      <c r="I32" s="42">
        <v>0.3705</v>
      </c>
      <c r="J32" s="44">
        <v>11</v>
      </c>
      <c r="K32" s="42">
        <v>0.15095</v>
      </c>
      <c r="L32" s="44">
        <v>134</v>
      </c>
      <c r="M32" s="42">
        <v>1.8389</v>
      </c>
      <c r="N32" s="44">
        <v>4585</v>
      </c>
      <c r="O32" s="42">
        <v>62.920299999999997</v>
      </c>
      <c r="P32" s="43">
        <v>2483</v>
      </c>
      <c r="Q32" s="42">
        <v>34.074399999999997</v>
      </c>
      <c r="R32" s="43">
        <v>0</v>
      </c>
      <c r="S32" s="42">
        <v>0</v>
      </c>
      <c r="T32" s="48">
        <v>47</v>
      </c>
      <c r="U32" s="41">
        <v>0.64500000000000002</v>
      </c>
      <c r="V32" s="47">
        <v>69</v>
      </c>
      <c r="W32" s="41">
        <v>0.9365</v>
      </c>
      <c r="X32" s="25">
        <v>978</v>
      </c>
      <c r="Y32" s="26">
        <v>100</v>
      </c>
    </row>
    <row r="33" spans="1:25" s="24" customFormat="1" ht="15" customHeight="1" x14ac:dyDescent="0.2">
      <c r="A33" s="22" t="s">
        <v>19</v>
      </c>
      <c r="B33" s="65" t="s">
        <v>45</v>
      </c>
      <c r="C33" s="63">
        <v>17396</v>
      </c>
      <c r="D33" s="76">
        <v>1101</v>
      </c>
      <c r="E33" s="73">
        <v>6.3289999999999997</v>
      </c>
      <c r="F33" s="76">
        <v>16295</v>
      </c>
      <c r="G33" s="79">
        <v>93.671000000000006</v>
      </c>
      <c r="H33" s="76">
        <v>92</v>
      </c>
      <c r="I33" s="69">
        <v>0.56459999999999999</v>
      </c>
      <c r="J33" s="70">
        <v>47</v>
      </c>
      <c r="K33" s="69">
        <v>0.28843000000000002</v>
      </c>
      <c r="L33" s="71">
        <v>636</v>
      </c>
      <c r="M33" s="69">
        <v>3.903</v>
      </c>
      <c r="N33" s="70">
        <v>4871</v>
      </c>
      <c r="O33" s="69">
        <v>29.892600000000002</v>
      </c>
      <c r="P33" s="70">
        <v>10096</v>
      </c>
      <c r="Q33" s="69">
        <v>61.957700000000003</v>
      </c>
      <c r="R33" s="71">
        <v>8</v>
      </c>
      <c r="S33" s="69">
        <v>4.9099999999999998E-2</v>
      </c>
      <c r="T33" s="75">
        <v>545</v>
      </c>
      <c r="U33" s="73">
        <v>3.3445999999999998</v>
      </c>
      <c r="V33" s="76">
        <v>360</v>
      </c>
      <c r="W33" s="73">
        <v>2.0693999999999999</v>
      </c>
      <c r="X33" s="80">
        <v>2372</v>
      </c>
      <c r="Y33" s="81">
        <v>100</v>
      </c>
    </row>
    <row r="34" spans="1:25" s="24" customFormat="1" ht="15" customHeight="1" x14ac:dyDescent="0.2">
      <c r="A34" s="22" t="s">
        <v>19</v>
      </c>
      <c r="B34" s="64" t="s">
        <v>46</v>
      </c>
      <c r="C34" s="49">
        <v>1318</v>
      </c>
      <c r="D34" s="47">
        <v>82</v>
      </c>
      <c r="E34" s="41">
        <v>6.2214999999999998</v>
      </c>
      <c r="F34" s="47">
        <v>1236</v>
      </c>
      <c r="G34" s="46">
        <v>93.778499999999994</v>
      </c>
      <c r="H34" s="40">
        <v>275</v>
      </c>
      <c r="I34" s="42">
        <v>22.249199999999998</v>
      </c>
      <c r="J34" s="44">
        <v>4</v>
      </c>
      <c r="K34" s="42">
        <v>0.32362000000000002</v>
      </c>
      <c r="L34" s="43">
        <v>47</v>
      </c>
      <c r="M34" s="42">
        <v>3.8026</v>
      </c>
      <c r="N34" s="44">
        <v>17</v>
      </c>
      <c r="O34" s="42">
        <v>1.3754</v>
      </c>
      <c r="P34" s="43">
        <v>861</v>
      </c>
      <c r="Q34" s="42">
        <v>69.660200000000003</v>
      </c>
      <c r="R34" s="43">
        <v>1</v>
      </c>
      <c r="S34" s="42">
        <v>8.09E-2</v>
      </c>
      <c r="T34" s="45">
        <v>31</v>
      </c>
      <c r="U34" s="41">
        <v>2.5081000000000002</v>
      </c>
      <c r="V34" s="47">
        <v>53</v>
      </c>
      <c r="W34" s="41">
        <v>4.0212000000000003</v>
      </c>
      <c r="X34" s="25">
        <v>825</v>
      </c>
      <c r="Y34" s="26">
        <v>100</v>
      </c>
    </row>
    <row r="35" spans="1:25" s="24" customFormat="1" ht="15" customHeight="1" x14ac:dyDescent="0.2">
      <c r="A35" s="22" t="s">
        <v>19</v>
      </c>
      <c r="B35" s="65" t="s">
        <v>47</v>
      </c>
      <c r="C35" s="66">
        <v>3116</v>
      </c>
      <c r="D35" s="76">
        <v>119</v>
      </c>
      <c r="E35" s="73">
        <v>3.819</v>
      </c>
      <c r="F35" s="76">
        <v>2997</v>
      </c>
      <c r="G35" s="79">
        <v>96.180999999999997</v>
      </c>
      <c r="H35" s="76">
        <v>100</v>
      </c>
      <c r="I35" s="69">
        <v>3.3367</v>
      </c>
      <c r="J35" s="70">
        <v>13</v>
      </c>
      <c r="K35" s="69">
        <v>0.43376999999999999</v>
      </c>
      <c r="L35" s="71">
        <v>531</v>
      </c>
      <c r="M35" s="69">
        <v>17.717700000000001</v>
      </c>
      <c r="N35" s="70">
        <v>444</v>
      </c>
      <c r="O35" s="69">
        <v>14.8148</v>
      </c>
      <c r="P35" s="71">
        <v>1742</v>
      </c>
      <c r="Q35" s="69">
        <v>58.1248</v>
      </c>
      <c r="R35" s="70">
        <v>3</v>
      </c>
      <c r="S35" s="69">
        <v>0.10009999999999999</v>
      </c>
      <c r="T35" s="75">
        <v>164</v>
      </c>
      <c r="U35" s="73">
        <v>5.4721000000000002</v>
      </c>
      <c r="V35" s="76">
        <v>53</v>
      </c>
      <c r="W35" s="73">
        <v>1.7009000000000001</v>
      </c>
      <c r="X35" s="80">
        <v>1064</v>
      </c>
      <c r="Y35" s="81">
        <v>100</v>
      </c>
    </row>
    <row r="36" spans="1:25" s="24" customFormat="1" ht="15" customHeight="1" x14ac:dyDescent="0.2">
      <c r="A36" s="22" t="s">
        <v>19</v>
      </c>
      <c r="B36" s="64" t="s">
        <v>48</v>
      </c>
      <c r="C36" s="49">
        <v>3691</v>
      </c>
      <c r="D36" s="47">
        <v>418</v>
      </c>
      <c r="E36" s="41">
        <v>11.3248</v>
      </c>
      <c r="F36" s="40">
        <v>3273</v>
      </c>
      <c r="G36" s="46">
        <v>88.675200000000004</v>
      </c>
      <c r="H36" s="47">
        <v>36</v>
      </c>
      <c r="I36" s="42">
        <v>1.0999000000000001</v>
      </c>
      <c r="J36" s="44">
        <v>8</v>
      </c>
      <c r="K36" s="42">
        <v>0.24442</v>
      </c>
      <c r="L36" s="44">
        <v>1188</v>
      </c>
      <c r="M36" s="42">
        <v>36.296999999999997</v>
      </c>
      <c r="N36" s="43">
        <v>945</v>
      </c>
      <c r="O36" s="42">
        <v>28.872599999999998</v>
      </c>
      <c r="P36" s="43">
        <v>910</v>
      </c>
      <c r="Q36" s="42">
        <v>27.8032</v>
      </c>
      <c r="R36" s="44">
        <v>29</v>
      </c>
      <c r="S36" s="42">
        <v>0.88600000000000001</v>
      </c>
      <c r="T36" s="48">
        <v>157</v>
      </c>
      <c r="U36" s="41">
        <v>4.7968000000000002</v>
      </c>
      <c r="V36" s="47">
        <v>698</v>
      </c>
      <c r="W36" s="41">
        <v>18.910900000000002</v>
      </c>
      <c r="X36" s="25">
        <v>658</v>
      </c>
      <c r="Y36" s="26">
        <v>100</v>
      </c>
    </row>
    <row r="37" spans="1:25" s="24" customFormat="1" ht="15" customHeight="1" x14ac:dyDescent="0.2">
      <c r="A37" s="22" t="s">
        <v>19</v>
      </c>
      <c r="B37" s="65" t="s">
        <v>49</v>
      </c>
      <c r="C37" s="63">
        <v>2730</v>
      </c>
      <c r="D37" s="76">
        <v>494</v>
      </c>
      <c r="E37" s="73">
        <v>18.095199999999998</v>
      </c>
      <c r="F37" s="68">
        <v>2236</v>
      </c>
      <c r="G37" s="79">
        <v>81.904799999999994</v>
      </c>
      <c r="H37" s="68">
        <v>10</v>
      </c>
      <c r="I37" s="69">
        <v>0.44719999999999999</v>
      </c>
      <c r="J37" s="70">
        <v>9</v>
      </c>
      <c r="K37" s="69">
        <v>0.40250000000000002</v>
      </c>
      <c r="L37" s="70">
        <v>167</v>
      </c>
      <c r="M37" s="69">
        <v>7.4687000000000001</v>
      </c>
      <c r="N37" s="70">
        <v>70</v>
      </c>
      <c r="O37" s="69">
        <v>3.1305999999999998</v>
      </c>
      <c r="P37" s="70">
        <v>1937</v>
      </c>
      <c r="Q37" s="69">
        <v>86.627899999999997</v>
      </c>
      <c r="R37" s="71">
        <v>0</v>
      </c>
      <c r="S37" s="69">
        <v>0</v>
      </c>
      <c r="T37" s="75">
        <v>43</v>
      </c>
      <c r="U37" s="73">
        <v>1.9231</v>
      </c>
      <c r="V37" s="76">
        <v>69</v>
      </c>
      <c r="W37" s="73">
        <v>2.5274999999999999</v>
      </c>
      <c r="X37" s="80">
        <v>483</v>
      </c>
      <c r="Y37" s="81">
        <v>100</v>
      </c>
    </row>
    <row r="38" spans="1:25" s="24" customFormat="1" ht="15" customHeight="1" x14ac:dyDescent="0.2">
      <c r="A38" s="22" t="s">
        <v>19</v>
      </c>
      <c r="B38" s="64" t="s">
        <v>50</v>
      </c>
      <c r="C38" s="39">
        <v>13887</v>
      </c>
      <c r="D38" s="47">
        <v>756</v>
      </c>
      <c r="E38" s="41">
        <v>5.4439000000000002</v>
      </c>
      <c r="F38" s="40">
        <v>13131</v>
      </c>
      <c r="G38" s="46">
        <v>94.556100000000001</v>
      </c>
      <c r="H38" s="40">
        <v>13</v>
      </c>
      <c r="I38" s="42">
        <v>9.9000000000000005E-2</v>
      </c>
      <c r="J38" s="44">
        <v>152</v>
      </c>
      <c r="K38" s="42">
        <v>1.15757</v>
      </c>
      <c r="L38" s="44">
        <v>3558</v>
      </c>
      <c r="M38" s="42">
        <v>27.0962</v>
      </c>
      <c r="N38" s="44">
        <v>4707</v>
      </c>
      <c r="O38" s="42">
        <v>35.846499999999999</v>
      </c>
      <c r="P38" s="44">
        <v>4444</v>
      </c>
      <c r="Q38" s="42">
        <v>33.843600000000002</v>
      </c>
      <c r="R38" s="44">
        <v>11</v>
      </c>
      <c r="S38" s="42">
        <v>8.3799999999999999E-2</v>
      </c>
      <c r="T38" s="45">
        <v>246</v>
      </c>
      <c r="U38" s="41">
        <v>1.8734</v>
      </c>
      <c r="V38" s="47">
        <v>80</v>
      </c>
      <c r="W38" s="41">
        <v>0.57609999999999995</v>
      </c>
      <c r="X38" s="25">
        <v>2577</v>
      </c>
      <c r="Y38" s="26">
        <v>100</v>
      </c>
    </row>
    <row r="39" spans="1:25" s="24" customFormat="1" ht="15" customHeight="1" x14ac:dyDescent="0.2">
      <c r="A39" s="22" t="s">
        <v>19</v>
      </c>
      <c r="B39" s="65" t="s">
        <v>51</v>
      </c>
      <c r="C39" s="63">
        <v>3400</v>
      </c>
      <c r="D39" s="68">
        <v>69</v>
      </c>
      <c r="E39" s="73">
        <v>2.0293999999999999</v>
      </c>
      <c r="F39" s="68">
        <v>3331</v>
      </c>
      <c r="G39" s="79">
        <v>97.970600000000005</v>
      </c>
      <c r="H39" s="76">
        <v>411</v>
      </c>
      <c r="I39" s="69">
        <v>12.3386</v>
      </c>
      <c r="J39" s="70">
        <v>10</v>
      </c>
      <c r="K39" s="69">
        <v>0.30020999999999998</v>
      </c>
      <c r="L39" s="71">
        <v>2081</v>
      </c>
      <c r="M39" s="69">
        <v>62.473700000000001</v>
      </c>
      <c r="N39" s="70">
        <v>128</v>
      </c>
      <c r="O39" s="69">
        <v>3.8426999999999998</v>
      </c>
      <c r="P39" s="71">
        <v>647</v>
      </c>
      <c r="Q39" s="69">
        <v>19.4236</v>
      </c>
      <c r="R39" s="70">
        <v>2</v>
      </c>
      <c r="S39" s="69">
        <v>0.06</v>
      </c>
      <c r="T39" s="75">
        <v>52</v>
      </c>
      <c r="U39" s="73">
        <v>1.5610999999999999</v>
      </c>
      <c r="V39" s="68">
        <v>753</v>
      </c>
      <c r="W39" s="73">
        <v>22.147099999999998</v>
      </c>
      <c r="X39" s="80">
        <v>880</v>
      </c>
      <c r="Y39" s="81">
        <v>100</v>
      </c>
    </row>
    <row r="40" spans="1:25" s="24" customFormat="1" ht="15" customHeight="1" x14ac:dyDescent="0.2">
      <c r="A40" s="22" t="s">
        <v>19</v>
      </c>
      <c r="B40" s="64" t="s">
        <v>52</v>
      </c>
      <c r="C40" s="49">
        <v>30550</v>
      </c>
      <c r="D40" s="47">
        <v>2721</v>
      </c>
      <c r="E40" s="41">
        <v>8.9067000000000007</v>
      </c>
      <c r="F40" s="40">
        <v>27829</v>
      </c>
      <c r="G40" s="46">
        <v>91.093299999999999</v>
      </c>
      <c r="H40" s="40">
        <v>209</v>
      </c>
      <c r="I40" s="42">
        <v>0.751</v>
      </c>
      <c r="J40" s="44">
        <v>335</v>
      </c>
      <c r="K40" s="42">
        <v>1.2037800000000001</v>
      </c>
      <c r="L40" s="44">
        <v>5940</v>
      </c>
      <c r="M40" s="42">
        <v>21.3446</v>
      </c>
      <c r="N40" s="43">
        <v>8555</v>
      </c>
      <c r="O40" s="42">
        <v>30.741299999999999</v>
      </c>
      <c r="P40" s="43">
        <v>12209</v>
      </c>
      <c r="Q40" s="42">
        <v>43.871499999999997</v>
      </c>
      <c r="R40" s="44">
        <v>6</v>
      </c>
      <c r="S40" s="42">
        <v>2.1600000000000001E-2</v>
      </c>
      <c r="T40" s="45">
        <v>575</v>
      </c>
      <c r="U40" s="41">
        <v>2.0661999999999998</v>
      </c>
      <c r="V40" s="47">
        <v>1589</v>
      </c>
      <c r="W40" s="41">
        <v>5.2012999999999998</v>
      </c>
      <c r="X40" s="25">
        <v>4916</v>
      </c>
      <c r="Y40" s="26">
        <v>99.897999999999996</v>
      </c>
    </row>
    <row r="41" spans="1:25" s="24" customFormat="1" ht="15" customHeight="1" x14ac:dyDescent="0.2">
      <c r="A41" s="22" t="s">
        <v>19</v>
      </c>
      <c r="B41" s="65" t="s">
        <v>53</v>
      </c>
      <c r="C41" s="63">
        <v>27231</v>
      </c>
      <c r="D41" s="68">
        <v>2838</v>
      </c>
      <c r="E41" s="73">
        <v>10.421900000000001</v>
      </c>
      <c r="F41" s="76">
        <v>24393</v>
      </c>
      <c r="G41" s="79">
        <v>89.578100000000006</v>
      </c>
      <c r="H41" s="76">
        <v>331</v>
      </c>
      <c r="I41" s="69">
        <v>1.3569</v>
      </c>
      <c r="J41" s="70">
        <v>59</v>
      </c>
      <c r="K41" s="69">
        <v>0.24187</v>
      </c>
      <c r="L41" s="70">
        <v>2536</v>
      </c>
      <c r="M41" s="69">
        <v>10.3964</v>
      </c>
      <c r="N41" s="70">
        <v>10833</v>
      </c>
      <c r="O41" s="69">
        <v>44.410299999999999</v>
      </c>
      <c r="P41" s="71">
        <v>9521</v>
      </c>
      <c r="Q41" s="69">
        <v>39.031700000000001</v>
      </c>
      <c r="R41" s="71">
        <v>7</v>
      </c>
      <c r="S41" s="69">
        <v>2.87E-2</v>
      </c>
      <c r="T41" s="72">
        <v>1106</v>
      </c>
      <c r="U41" s="73">
        <v>4.5340999999999996</v>
      </c>
      <c r="V41" s="68">
        <v>1156</v>
      </c>
      <c r="W41" s="73">
        <v>4.2451999999999996</v>
      </c>
      <c r="X41" s="80">
        <v>2618</v>
      </c>
      <c r="Y41" s="81">
        <v>100</v>
      </c>
    </row>
    <row r="42" spans="1:25" s="24" customFormat="1" ht="15" customHeight="1" x14ac:dyDescent="0.2">
      <c r="A42" s="22" t="s">
        <v>19</v>
      </c>
      <c r="B42" s="64" t="s">
        <v>54</v>
      </c>
      <c r="C42" s="49">
        <v>664</v>
      </c>
      <c r="D42" s="47">
        <v>74</v>
      </c>
      <c r="E42" s="41">
        <v>11.144600000000001</v>
      </c>
      <c r="F42" s="40">
        <v>590</v>
      </c>
      <c r="G42" s="46">
        <v>88.855400000000003</v>
      </c>
      <c r="H42" s="40">
        <v>158</v>
      </c>
      <c r="I42" s="42">
        <v>26.779699999999998</v>
      </c>
      <c r="J42" s="44">
        <v>1</v>
      </c>
      <c r="K42" s="42">
        <v>0.16949</v>
      </c>
      <c r="L42" s="44">
        <v>31</v>
      </c>
      <c r="M42" s="42">
        <v>5.2542</v>
      </c>
      <c r="N42" s="43">
        <v>43</v>
      </c>
      <c r="O42" s="42">
        <v>7.2881</v>
      </c>
      <c r="P42" s="43">
        <v>354</v>
      </c>
      <c r="Q42" s="42">
        <v>60</v>
      </c>
      <c r="R42" s="43">
        <v>2</v>
      </c>
      <c r="S42" s="42">
        <v>0.33900000000000002</v>
      </c>
      <c r="T42" s="45">
        <v>1</v>
      </c>
      <c r="U42" s="41">
        <v>0.16950000000000001</v>
      </c>
      <c r="V42" s="47">
        <v>18</v>
      </c>
      <c r="W42" s="41">
        <v>2.7107999999999999</v>
      </c>
      <c r="X42" s="25">
        <v>481</v>
      </c>
      <c r="Y42" s="26">
        <v>100</v>
      </c>
    </row>
    <row r="43" spans="1:25" s="24" customFormat="1" ht="15" customHeight="1" x14ac:dyDescent="0.2">
      <c r="A43" s="22" t="s">
        <v>19</v>
      </c>
      <c r="B43" s="65" t="s">
        <v>55</v>
      </c>
      <c r="C43" s="63">
        <v>22381</v>
      </c>
      <c r="D43" s="76">
        <v>2010</v>
      </c>
      <c r="E43" s="73">
        <v>8.9808000000000003</v>
      </c>
      <c r="F43" s="76">
        <v>20371</v>
      </c>
      <c r="G43" s="79">
        <v>91.019199999999998</v>
      </c>
      <c r="H43" s="68">
        <v>32</v>
      </c>
      <c r="I43" s="69">
        <v>0.15709999999999999</v>
      </c>
      <c r="J43" s="70">
        <v>46</v>
      </c>
      <c r="K43" s="69">
        <v>0.22581000000000001</v>
      </c>
      <c r="L43" s="71">
        <v>736</v>
      </c>
      <c r="M43" s="69">
        <v>3.613</v>
      </c>
      <c r="N43" s="70">
        <v>6880</v>
      </c>
      <c r="O43" s="69">
        <v>33.773499999999999</v>
      </c>
      <c r="P43" s="70">
        <v>11540</v>
      </c>
      <c r="Q43" s="69">
        <v>56.6492</v>
      </c>
      <c r="R43" s="70">
        <v>1</v>
      </c>
      <c r="S43" s="69">
        <v>4.8999999999999998E-3</v>
      </c>
      <c r="T43" s="72">
        <v>1136</v>
      </c>
      <c r="U43" s="73">
        <v>5.5766</v>
      </c>
      <c r="V43" s="76">
        <v>358</v>
      </c>
      <c r="W43" s="73">
        <v>1.5995999999999999</v>
      </c>
      <c r="X43" s="80">
        <v>3631</v>
      </c>
      <c r="Y43" s="81">
        <v>100</v>
      </c>
    </row>
    <row r="44" spans="1:25" s="24" customFormat="1" ht="15" customHeight="1" x14ac:dyDescent="0.2">
      <c r="A44" s="22" t="s">
        <v>19</v>
      </c>
      <c r="B44" s="64" t="s">
        <v>56</v>
      </c>
      <c r="C44" s="39">
        <v>11481</v>
      </c>
      <c r="D44" s="47">
        <v>491</v>
      </c>
      <c r="E44" s="41">
        <v>4.2766000000000002</v>
      </c>
      <c r="F44" s="47">
        <v>10990</v>
      </c>
      <c r="G44" s="46">
        <v>95.723399999999998</v>
      </c>
      <c r="H44" s="40">
        <v>1621</v>
      </c>
      <c r="I44" s="42">
        <v>14.7498</v>
      </c>
      <c r="J44" s="43">
        <v>20</v>
      </c>
      <c r="K44" s="42">
        <v>0.18198</v>
      </c>
      <c r="L44" s="44">
        <v>1284</v>
      </c>
      <c r="M44" s="42">
        <v>11.683299999999999</v>
      </c>
      <c r="N44" s="44">
        <v>2434</v>
      </c>
      <c r="O44" s="42">
        <v>22.147400000000001</v>
      </c>
      <c r="P44" s="44">
        <v>4807</v>
      </c>
      <c r="Q44" s="42">
        <v>43.739800000000002</v>
      </c>
      <c r="R44" s="43">
        <v>19</v>
      </c>
      <c r="S44" s="42">
        <v>0.1729</v>
      </c>
      <c r="T44" s="48">
        <v>805</v>
      </c>
      <c r="U44" s="41">
        <v>7.3247999999999998</v>
      </c>
      <c r="V44" s="47">
        <v>703</v>
      </c>
      <c r="W44" s="41">
        <v>6.1231999999999998</v>
      </c>
      <c r="X44" s="25">
        <v>1815</v>
      </c>
      <c r="Y44" s="26">
        <v>100</v>
      </c>
    </row>
    <row r="45" spans="1:25" s="24" customFormat="1" ht="15" customHeight="1" x14ac:dyDescent="0.2">
      <c r="A45" s="22" t="s">
        <v>19</v>
      </c>
      <c r="B45" s="65" t="s">
        <v>57</v>
      </c>
      <c r="C45" s="63">
        <v>5040</v>
      </c>
      <c r="D45" s="68">
        <v>362</v>
      </c>
      <c r="E45" s="73">
        <v>7.1825000000000001</v>
      </c>
      <c r="F45" s="76">
        <v>4678</v>
      </c>
      <c r="G45" s="79">
        <v>92.817499999999995</v>
      </c>
      <c r="H45" s="76">
        <v>105</v>
      </c>
      <c r="I45" s="69">
        <v>2.2444999999999999</v>
      </c>
      <c r="J45" s="70">
        <v>24</v>
      </c>
      <c r="K45" s="69">
        <v>0.51304000000000005</v>
      </c>
      <c r="L45" s="71">
        <v>1178</v>
      </c>
      <c r="M45" s="69">
        <v>25.181699999999999</v>
      </c>
      <c r="N45" s="70">
        <v>176</v>
      </c>
      <c r="O45" s="69">
        <v>3.7623000000000002</v>
      </c>
      <c r="P45" s="71">
        <v>2918</v>
      </c>
      <c r="Q45" s="69">
        <v>62.377099999999999</v>
      </c>
      <c r="R45" s="70">
        <v>24</v>
      </c>
      <c r="S45" s="69">
        <v>0.51300000000000001</v>
      </c>
      <c r="T45" s="72">
        <v>253</v>
      </c>
      <c r="U45" s="73">
        <v>5.4082999999999997</v>
      </c>
      <c r="V45" s="68">
        <v>475</v>
      </c>
      <c r="W45" s="73">
        <v>9.4245999999999999</v>
      </c>
      <c r="X45" s="80">
        <v>1283</v>
      </c>
      <c r="Y45" s="81">
        <v>100</v>
      </c>
    </row>
    <row r="46" spans="1:25" s="24" customFormat="1" ht="15" customHeight="1" x14ac:dyDescent="0.2">
      <c r="A46" s="22" t="s">
        <v>19</v>
      </c>
      <c r="B46" s="64" t="s">
        <v>58</v>
      </c>
      <c r="C46" s="39">
        <v>19021</v>
      </c>
      <c r="D46" s="40">
        <v>1052</v>
      </c>
      <c r="E46" s="41">
        <v>5.5307000000000004</v>
      </c>
      <c r="F46" s="40">
        <v>17969</v>
      </c>
      <c r="G46" s="46">
        <v>94.469300000000004</v>
      </c>
      <c r="H46" s="40">
        <v>33</v>
      </c>
      <c r="I46" s="42">
        <v>0.18360000000000001</v>
      </c>
      <c r="J46" s="44">
        <v>71</v>
      </c>
      <c r="K46" s="42">
        <v>0.39512000000000003</v>
      </c>
      <c r="L46" s="44">
        <v>2811</v>
      </c>
      <c r="M46" s="42">
        <v>15.643599999999999</v>
      </c>
      <c r="N46" s="44">
        <v>3877</v>
      </c>
      <c r="O46" s="42">
        <v>21.576000000000001</v>
      </c>
      <c r="P46" s="43">
        <v>10462</v>
      </c>
      <c r="Q46" s="42">
        <v>58.222499999999997</v>
      </c>
      <c r="R46" s="43">
        <v>6</v>
      </c>
      <c r="S46" s="42">
        <v>3.3399999999999999E-2</v>
      </c>
      <c r="T46" s="48">
        <v>709</v>
      </c>
      <c r="U46" s="41">
        <v>3.9457</v>
      </c>
      <c r="V46" s="40">
        <v>712</v>
      </c>
      <c r="W46" s="41">
        <v>3.7431999999999999</v>
      </c>
      <c r="X46" s="25">
        <v>3027</v>
      </c>
      <c r="Y46" s="26">
        <v>100</v>
      </c>
    </row>
    <row r="47" spans="1:25" s="24" customFormat="1" ht="15" customHeight="1" x14ac:dyDescent="0.2">
      <c r="A47" s="22" t="s">
        <v>19</v>
      </c>
      <c r="B47" s="65" t="s">
        <v>59</v>
      </c>
      <c r="C47" s="66">
        <v>1255</v>
      </c>
      <c r="D47" s="76">
        <v>108</v>
      </c>
      <c r="E47" s="73">
        <v>8.6056000000000008</v>
      </c>
      <c r="F47" s="68">
        <v>1147</v>
      </c>
      <c r="G47" s="79">
        <v>91.394400000000005</v>
      </c>
      <c r="H47" s="68">
        <v>25</v>
      </c>
      <c r="I47" s="69">
        <v>2.1796000000000002</v>
      </c>
      <c r="J47" s="71">
        <v>11</v>
      </c>
      <c r="K47" s="69">
        <v>0.95901999999999998</v>
      </c>
      <c r="L47" s="71">
        <v>301</v>
      </c>
      <c r="M47" s="69">
        <v>26.2424</v>
      </c>
      <c r="N47" s="71">
        <v>113</v>
      </c>
      <c r="O47" s="69">
        <v>9.8518000000000008</v>
      </c>
      <c r="P47" s="71">
        <v>646</v>
      </c>
      <c r="Q47" s="69">
        <v>56.320799999999998</v>
      </c>
      <c r="R47" s="70">
        <v>0</v>
      </c>
      <c r="S47" s="69">
        <v>0</v>
      </c>
      <c r="T47" s="72">
        <v>51</v>
      </c>
      <c r="U47" s="73">
        <v>4.4463999999999997</v>
      </c>
      <c r="V47" s="76">
        <v>89</v>
      </c>
      <c r="W47" s="73">
        <v>7.0915999999999997</v>
      </c>
      <c r="X47" s="80">
        <v>308</v>
      </c>
      <c r="Y47" s="81">
        <v>100</v>
      </c>
    </row>
    <row r="48" spans="1:25" s="24" customFormat="1" ht="15" customHeight="1" x14ac:dyDescent="0.2">
      <c r="A48" s="22" t="s">
        <v>19</v>
      </c>
      <c r="B48" s="64" t="s">
        <v>60</v>
      </c>
      <c r="C48" s="39">
        <v>18331</v>
      </c>
      <c r="D48" s="47">
        <v>1788</v>
      </c>
      <c r="E48" s="41">
        <v>9.7539999999999996</v>
      </c>
      <c r="F48" s="47">
        <v>16543</v>
      </c>
      <c r="G48" s="46">
        <v>90.245999999999995</v>
      </c>
      <c r="H48" s="47">
        <v>49</v>
      </c>
      <c r="I48" s="42">
        <v>0.29620000000000002</v>
      </c>
      <c r="J48" s="44">
        <v>32</v>
      </c>
      <c r="K48" s="42">
        <v>0.19344</v>
      </c>
      <c r="L48" s="43">
        <v>788</v>
      </c>
      <c r="M48" s="42">
        <v>4.7633000000000001</v>
      </c>
      <c r="N48" s="44">
        <v>9193</v>
      </c>
      <c r="O48" s="42">
        <v>55.570300000000003</v>
      </c>
      <c r="P48" s="44">
        <v>5905</v>
      </c>
      <c r="Q48" s="42">
        <v>35.694899999999997</v>
      </c>
      <c r="R48" s="43">
        <v>11</v>
      </c>
      <c r="S48" s="42">
        <v>6.6500000000000004E-2</v>
      </c>
      <c r="T48" s="48">
        <v>565</v>
      </c>
      <c r="U48" s="41">
        <v>3.4152999999999998</v>
      </c>
      <c r="V48" s="47">
        <v>650</v>
      </c>
      <c r="W48" s="41">
        <v>3.5459000000000001</v>
      </c>
      <c r="X48" s="25">
        <v>1236</v>
      </c>
      <c r="Y48" s="26">
        <v>99.918999999999997</v>
      </c>
    </row>
    <row r="49" spans="1:25" s="24" customFormat="1" ht="15" customHeight="1" x14ac:dyDescent="0.2">
      <c r="A49" s="22" t="s">
        <v>19</v>
      </c>
      <c r="B49" s="65" t="s">
        <v>61</v>
      </c>
      <c r="C49" s="66">
        <v>1562</v>
      </c>
      <c r="D49" s="76">
        <v>32</v>
      </c>
      <c r="E49" s="73">
        <v>2.0487000000000002</v>
      </c>
      <c r="F49" s="76">
        <v>1530</v>
      </c>
      <c r="G49" s="79">
        <v>97.951300000000003</v>
      </c>
      <c r="H49" s="68">
        <v>459</v>
      </c>
      <c r="I49" s="69">
        <v>30</v>
      </c>
      <c r="J49" s="70">
        <v>4</v>
      </c>
      <c r="K49" s="69">
        <v>0.26144000000000001</v>
      </c>
      <c r="L49" s="70">
        <v>85</v>
      </c>
      <c r="M49" s="69">
        <v>5.5556000000000001</v>
      </c>
      <c r="N49" s="70">
        <v>89</v>
      </c>
      <c r="O49" s="69">
        <v>5.8170000000000002</v>
      </c>
      <c r="P49" s="71">
        <v>820</v>
      </c>
      <c r="Q49" s="69">
        <v>53.594799999999999</v>
      </c>
      <c r="R49" s="71">
        <v>1</v>
      </c>
      <c r="S49" s="69">
        <v>6.54E-2</v>
      </c>
      <c r="T49" s="72">
        <v>72</v>
      </c>
      <c r="U49" s="73">
        <v>4.7058999999999997</v>
      </c>
      <c r="V49" s="76">
        <v>50</v>
      </c>
      <c r="W49" s="73">
        <v>3.2010000000000001</v>
      </c>
      <c r="X49" s="80">
        <v>688</v>
      </c>
      <c r="Y49" s="81">
        <v>100</v>
      </c>
    </row>
    <row r="50" spans="1:25" s="24" customFormat="1" ht="15" customHeight="1" x14ac:dyDescent="0.2">
      <c r="A50" s="22" t="s">
        <v>19</v>
      </c>
      <c r="B50" s="64" t="s">
        <v>62</v>
      </c>
      <c r="C50" s="39">
        <v>16947</v>
      </c>
      <c r="D50" s="40">
        <v>1276</v>
      </c>
      <c r="E50" s="41">
        <v>7.5293999999999999</v>
      </c>
      <c r="F50" s="40">
        <v>15671</v>
      </c>
      <c r="G50" s="46">
        <v>92.470600000000005</v>
      </c>
      <c r="H50" s="40">
        <v>27</v>
      </c>
      <c r="I50" s="42">
        <v>0.17230000000000001</v>
      </c>
      <c r="J50" s="44">
        <v>49</v>
      </c>
      <c r="K50" s="42">
        <v>0.31268000000000001</v>
      </c>
      <c r="L50" s="43">
        <v>701</v>
      </c>
      <c r="M50" s="42">
        <v>4.4732000000000003</v>
      </c>
      <c r="N50" s="44">
        <v>6117</v>
      </c>
      <c r="O50" s="42">
        <v>39.033900000000003</v>
      </c>
      <c r="P50" s="44">
        <v>8560</v>
      </c>
      <c r="Q50" s="42">
        <v>54.623199999999997</v>
      </c>
      <c r="R50" s="43">
        <v>4</v>
      </c>
      <c r="S50" s="42">
        <v>2.5499999999999998E-2</v>
      </c>
      <c r="T50" s="48">
        <v>213</v>
      </c>
      <c r="U50" s="41">
        <v>1.3592</v>
      </c>
      <c r="V50" s="40">
        <v>345</v>
      </c>
      <c r="W50" s="41">
        <v>2.0358000000000001</v>
      </c>
      <c r="X50" s="25">
        <v>1818</v>
      </c>
      <c r="Y50" s="26">
        <v>100</v>
      </c>
    </row>
    <row r="51" spans="1:25" s="24" customFormat="1" ht="15" customHeight="1" x14ac:dyDescent="0.2">
      <c r="A51" s="22" t="s">
        <v>19</v>
      </c>
      <c r="B51" s="65" t="s">
        <v>63</v>
      </c>
      <c r="C51" s="63">
        <v>111594</v>
      </c>
      <c r="D51" s="68">
        <v>32920</v>
      </c>
      <c r="E51" s="73">
        <v>29.4998</v>
      </c>
      <c r="F51" s="68">
        <v>78674</v>
      </c>
      <c r="G51" s="79">
        <v>70.500200000000007</v>
      </c>
      <c r="H51" s="68">
        <v>249</v>
      </c>
      <c r="I51" s="69">
        <v>0.3165</v>
      </c>
      <c r="J51" s="71">
        <v>334</v>
      </c>
      <c r="K51" s="69">
        <v>0.42453999999999997</v>
      </c>
      <c r="L51" s="70">
        <v>34787</v>
      </c>
      <c r="M51" s="69">
        <v>44.2166</v>
      </c>
      <c r="N51" s="70">
        <v>19822</v>
      </c>
      <c r="O51" s="69">
        <v>25.1951</v>
      </c>
      <c r="P51" s="70">
        <v>21745</v>
      </c>
      <c r="Q51" s="69">
        <v>27.639399999999998</v>
      </c>
      <c r="R51" s="71">
        <v>44</v>
      </c>
      <c r="S51" s="69">
        <v>5.5899999999999998E-2</v>
      </c>
      <c r="T51" s="72">
        <v>1693</v>
      </c>
      <c r="U51" s="73">
        <v>2.1518999999999999</v>
      </c>
      <c r="V51" s="68">
        <v>10304</v>
      </c>
      <c r="W51" s="73">
        <v>9.2334999999999994</v>
      </c>
      <c r="X51" s="80">
        <v>8616</v>
      </c>
      <c r="Y51" s="81">
        <v>100</v>
      </c>
    </row>
    <row r="52" spans="1:25" s="24" customFormat="1" ht="15" customHeight="1" x14ac:dyDescent="0.2">
      <c r="A52" s="22" t="s">
        <v>19</v>
      </c>
      <c r="B52" s="64" t="s">
        <v>64</v>
      </c>
      <c r="C52" s="39">
        <v>1287</v>
      </c>
      <c r="D52" s="40">
        <v>55</v>
      </c>
      <c r="E52" s="41">
        <v>4.2735000000000003</v>
      </c>
      <c r="F52" s="40">
        <v>1232</v>
      </c>
      <c r="G52" s="46">
        <v>95.726500000000001</v>
      </c>
      <c r="H52" s="47">
        <v>22</v>
      </c>
      <c r="I52" s="42">
        <v>1.7857000000000001</v>
      </c>
      <c r="J52" s="44">
        <v>2</v>
      </c>
      <c r="K52" s="42">
        <v>0.16234000000000001</v>
      </c>
      <c r="L52" s="43">
        <v>315</v>
      </c>
      <c r="M52" s="42">
        <v>25.568200000000001</v>
      </c>
      <c r="N52" s="43">
        <v>39</v>
      </c>
      <c r="O52" s="42">
        <v>3.1656</v>
      </c>
      <c r="P52" s="44">
        <v>826</v>
      </c>
      <c r="Q52" s="42">
        <v>67.045500000000004</v>
      </c>
      <c r="R52" s="43">
        <v>8</v>
      </c>
      <c r="S52" s="42">
        <v>0.64939999999999998</v>
      </c>
      <c r="T52" s="45">
        <v>20</v>
      </c>
      <c r="U52" s="41">
        <v>1.6234</v>
      </c>
      <c r="V52" s="40">
        <v>181</v>
      </c>
      <c r="W52" s="41">
        <v>14.063700000000001</v>
      </c>
      <c r="X52" s="25">
        <v>1009</v>
      </c>
      <c r="Y52" s="26">
        <v>100</v>
      </c>
    </row>
    <row r="53" spans="1:25" s="24" customFormat="1" ht="15" customHeight="1" x14ac:dyDescent="0.2">
      <c r="A53" s="22" t="s">
        <v>19</v>
      </c>
      <c r="B53" s="65" t="s">
        <v>65</v>
      </c>
      <c r="C53" s="66">
        <v>878</v>
      </c>
      <c r="D53" s="76">
        <v>165</v>
      </c>
      <c r="E53" s="73">
        <v>18.7927</v>
      </c>
      <c r="F53" s="68">
        <v>713</v>
      </c>
      <c r="G53" s="79">
        <v>81.207300000000004</v>
      </c>
      <c r="H53" s="76">
        <v>5</v>
      </c>
      <c r="I53" s="69">
        <v>0.70130000000000003</v>
      </c>
      <c r="J53" s="70">
        <v>5</v>
      </c>
      <c r="K53" s="69">
        <v>0.70125999999999999</v>
      </c>
      <c r="L53" s="71">
        <v>6</v>
      </c>
      <c r="M53" s="69">
        <v>0.84150000000000003</v>
      </c>
      <c r="N53" s="70">
        <v>24</v>
      </c>
      <c r="O53" s="69">
        <v>3.3660999999999999</v>
      </c>
      <c r="P53" s="71">
        <v>657</v>
      </c>
      <c r="Q53" s="69">
        <v>92.145899999999997</v>
      </c>
      <c r="R53" s="71">
        <v>0</v>
      </c>
      <c r="S53" s="69">
        <v>0</v>
      </c>
      <c r="T53" s="72">
        <v>16</v>
      </c>
      <c r="U53" s="73">
        <v>2.2440000000000002</v>
      </c>
      <c r="V53" s="76">
        <v>12</v>
      </c>
      <c r="W53" s="73">
        <v>1.3667</v>
      </c>
      <c r="X53" s="80">
        <v>306</v>
      </c>
      <c r="Y53" s="81">
        <v>100</v>
      </c>
    </row>
    <row r="54" spans="1:25" s="24" customFormat="1" ht="15" customHeight="1" x14ac:dyDescent="0.2">
      <c r="A54" s="22" t="s">
        <v>19</v>
      </c>
      <c r="B54" s="64" t="s">
        <v>66</v>
      </c>
      <c r="C54" s="39">
        <v>16770</v>
      </c>
      <c r="D54" s="40">
        <v>1335</v>
      </c>
      <c r="E54" s="41">
        <v>7.9606000000000003</v>
      </c>
      <c r="F54" s="47">
        <v>15435</v>
      </c>
      <c r="G54" s="46">
        <v>92.039400000000001</v>
      </c>
      <c r="H54" s="47">
        <v>42</v>
      </c>
      <c r="I54" s="42">
        <v>0.27210000000000001</v>
      </c>
      <c r="J54" s="44">
        <v>139</v>
      </c>
      <c r="K54" s="77">
        <v>0.90054999999999996</v>
      </c>
      <c r="L54" s="43">
        <v>1469</v>
      </c>
      <c r="M54" s="77">
        <v>9.5173000000000005</v>
      </c>
      <c r="N54" s="44">
        <v>6871</v>
      </c>
      <c r="O54" s="42">
        <v>44.515700000000002</v>
      </c>
      <c r="P54" s="44">
        <v>6184</v>
      </c>
      <c r="Q54" s="42">
        <v>40.064799999999998</v>
      </c>
      <c r="R54" s="44">
        <v>12</v>
      </c>
      <c r="S54" s="42">
        <v>7.7700000000000005E-2</v>
      </c>
      <c r="T54" s="48">
        <v>718</v>
      </c>
      <c r="U54" s="41">
        <v>4.6517999999999997</v>
      </c>
      <c r="V54" s="40">
        <v>899</v>
      </c>
      <c r="W54" s="41">
        <v>5.3608000000000002</v>
      </c>
      <c r="X54" s="25">
        <v>1971</v>
      </c>
      <c r="Y54" s="26">
        <v>100</v>
      </c>
    </row>
    <row r="55" spans="1:25" s="24" customFormat="1" ht="15" customHeight="1" x14ac:dyDescent="0.2">
      <c r="A55" s="22" t="s">
        <v>19</v>
      </c>
      <c r="B55" s="65" t="s">
        <v>67</v>
      </c>
      <c r="C55" s="63">
        <v>10259</v>
      </c>
      <c r="D55" s="68">
        <v>1388</v>
      </c>
      <c r="E55" s="73">
        <v>13.5296</v>
      </c>
      <c r="F55" s="76">
        <v>8871</v>
      </c>
      <c r="G55" s="79">
        <v>86.470399999999998</v>
      </c>
      <c r="H55" s="68">
        <v>240</v>
      </c>
      <c r="I55" s="69">
        <v>2.7054</v>
      </c>
      <c r="J55" s="70">
        <v>115</v>
      </c>
      <c r="K55" s="69">
        <v>1.29636</v>
      </c>
      <c r="L55" s="71">
        <v>1947</v>
      </c>
      <c r="M55" s="69">
        <v>21.947900000000001</v>
      </c>
      <c r="N55" s="71">
        <v>849</v>
      </c>
      <c r="O55" s="69">
        <v>9.5704999999999991</v>
      </c>
      <c r="P55" s="70">
        <v>4851</v>
      </c>
      <c r="Q55" s="69">
        <v>54.683799999999998</v>
      </c>
      <c r="R55" s="70">
        <v>72</v>
      </c>
      <c r="S55" s="69">
        <v>0.81159999999999999</v>
      </c>
      <c r="T55" s="75">
        <v>797</v>
      </c>
      <c r="U55" s="73">
        <v>8.9842999999999993</v>
      </c>
      <c r="V55" s="68">
        <v>881</v>
      </c>
      <c r="W55" s="73">
        <v>8.5876000000000001</v>
      </c>
      <c r="X55" s="80">
        <v>2305</v>
      </c>
      <c r="Y55" s="81">
        <v>100</v>
      </c>
    </row>
    <row r="56" spans="1:25" s="24" customFormat="1" ht="15" customHeight="1" x14ac:dyDescent="0.2">
      <c r="A56" s="22" t="s">
        <v>19</v>
      </c>
      <c r="B56" s="64" t="s">
        <v>68</v>
      </c>
      <c r="C56" s="39">
        <v>4800</v>
      </c>
      <c r="D56" s="47">
        <v>386</v>
      </c>
      <c r="E56" s="41">
        <v>8.0417000000000005</v>
      </c>
      <c r="F56" s="47">
        <v>4414</v>
      </c>
      <c r="G56" s="46">
        <v>91.958299999999994</v>
      </c>
      <c r="H56" s="40">
        <v>1</v>
      </c>
      <c r="I56" s="42">
        <v>2.2700000000000001E-2</v>
      </c>
      <c r="J56" s="44">
        <v>4</v>
      </c>
      <c r="K56" s="42">
        <v>9.0620000000000006E-2</v>
      </c>
      <c r="L56" s="44">
        <v>67</v>
      </c>
      <c r="M56" s="42">
        <v>1.5179</v>
      </c>
      <c r="N56" s="43">
        <v>356</v>
      </c>
      <c r="O56" s="42">
        <v>8.0652000000000008</v>
      </c>
      <c r="P56" s="44">
        <v>3900</v>
      </c>
      <c r="Q56" s="42">
        <v>88.355199999999996</v>
      </c>
      <c r="R56" s="43">
        <v>0</v>
      </c>
      <c r="S56" s="42">
        <v>0</v>
      </c>
      <c r="T56" s="45">
        <v>86</v>
      </c>
      <c r="U56" s="41">
        <v>1.9482999999999999</v>
      </c>
      <c r="V56" s="47">
        <v>25</v>
      </c>
      <c r="W56" s="41">
        <v>0.52080000000000004</v>
      </c>
      <c r="X56" s="25">
        <v>720</v>
      </c>
      <c r="Y56" s="26">
        <v>100</v>
      </c>
    </row>
    <row r="57" spans="1:25" s="24" customFormat="1" ht="15" customHeight="1" x14ac:dyDescent="0.2">
      <c r="A57" s="22" t="s">
        <v>19</v>
      </c>
      <c r="B57" s="65" t="s">
        <v>69</v>
      </c>
      <c r="C57" s="63">
        <v>7265</v>
      </c>
      <c r="D57" s="76">
        <v>191</v>
      </c>
      <c r="E57" s="73">
        <v>2.629</v>
      </c>
      <c r="F57" s="76">
        <v>7074</v>
      </c>
      <c r="G57" s="79">
        <v>97.370999999999995</v>
      </c>
      <c r="H57" s="68">
        <v>204</v>
      </c>
      <c r="I57" s="69">
        <v>2.8837999999999999</v>
      </c>
      <c r="J57" s="71">
        <v>50</v>
      </c>
      <c r="K57" s="69">
        <v>0.70681000000000005</v>
      </c>
      <c r="L57" s="70">
        <v>657</v>
      </c>
      <c r="M57" s="69">
        <v>9.2874999999999996</v>
      </c>
      <c r="N57" s="70">
        <v>1462</v>
      </c>
      <c r="O57" s="69">
        <v>20.667200000000001</v>
      </c>
      <c r="P57" s="70">
        <v>4345</v>
      </c>
      <c r="Q57" s="69">
        <v>61.4221</v>
      </c>
      <c r="R57" s="70">
        <v>9</v>
      </c>
      <c r="S57" s="69">
        <v>0.12720000000000001</v>
      </c>
      <c r="T57" s="75">
        <v>347</v>
      </c>
      <c r="U57" s="73">
        <v>4.9053000000000004</v>
      </c>
      <c r="V57" s="76">
        <v>288</v>
      </c>
      <c r="W57" s="73">
        <v>3.9641999999999999</v>
      </c>
      <c r="X57" s="80">
        <v>2232</v>
      </c>
      <c r="Y57" s="81">
        <v>100</v>
      </c>
    </row>
    <row r="58" spans="1:25" s="24" customFormat="1" ht="15" customHeight="1" thickBot="1" x14ac:dyDescent="0.25">
      <c r="A58" s="22" t="s">
        <v>19</v>
      </c>
      <c r="B58" s="67" t="s">
        <v>70</v>
      </c>
      <c r="C58" s="50">
        <v>959</v>
      </c>
      <c r="D58" s="51">
        <v>32</v>
      </c>
      <c r="E58" s="52">
        <v>3.3368000000000002</v>
      </c>
      <c r="F58" s="51">
        <v>927</v>
      </c>
      <c r="G58" s="57">
        <v>96.663200000000003</v>
      </c>
      <c r="H58" s="53">
        <v>59</v>
      </c>
      <c r="I58" s="54">
        <v>6.3646000000000003</v>
      </c>
      <c r="J58" s="55">
        <v>3</v>
      </c>
      <c r="K58" s="54">
        <v>0.32362000000000002</v>
      </c>
      <c r="L58" s="56">
        <v>139</v>
      </c>
      <c r="M58" s="54">
        <v>14.9946</v>
      </c>
      <c r="N58" s="55">
        <v>21</v>
      </c>
      <c r="O58" s="54">
        <v>2.2654000000000001</v>
      </c>
      <c r="P58" s="55">
        <v>689</v>
      </c>
      <c r="Q58" s="54">
        <v>74.325800000000001</v>
      </c>
      <c r="R58" s="55">
        <v>0</v>
      </c>
      <c r="S58" s="54">
        <v>0</v>
      </c>
      <c r="T58" s="78">
        <v>16</v>
      </c>
      <c r="U58" s="52">
        <v>1.726</v>
      </c>
      <c r="V58" s="51">
        <v>33</v>
      </c>
      <c r="W58" s="52">
        <v>3.4411</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76</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students with disabilities who received ", LOWER(A7), ", ",D68," (",TEXT(E7,"0.0"),"%) were served solely under Section 504 and ", F68," (",TEXT(G7,"0.0"),"%) were served under IDEA.")</f>
        <v>NOTE: Table reads (for US Totals):  Of all 611,570 public school students with disabilities who received one or more in-school suspensions, 83,998 (13.7%) were served solely under Section 504 and 527,572 (86.3%)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students with disabilities served under IDEA who received ",LOWER(A7), ", ",TEXT(H7,"#,##0")," (",TEXT(I7,"0.0"),"%) were American Indian or Alaska Native.")</f>
        <v xml:space="preserve">            Table reads (for US Race/Ethnicity):  Of all 527,572 public school students with disabilities served under IDEA who received one or more in-school suspensions, 6,983 (1.3%)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5" t="s">
        <v>74</v>
      </c>
      <c r="C65" s="105"/>
      <c r="D65" s="105"/>
      <c r="E65" s="105"/>
      <c r="F65" s="105"/>
      <c r="G65" s="105"/>
      <c r="H65" s="105"/>
      <c r="I65" s="105"/>
      <c r="J65" s="105"/>
      <c r="K65" s="105"/>
      <c r="L65" s="105"/>
      <c r="M65" s="105"/>
      <c r="N65" s="105"/>
      <c r="O65" s="105"/>
      <c r="P65" s="105"/>
      <c r="Q65" s="105"/>
      <c r="R65" s="105"/>
      <c r="S65" s="105"/>
      <c r="T65" s="105"/>
      <c r="U65" s="105"/>
      <c r="V65" s="105"/>
      <c r="W65" s="105"/>
      <c r="X65" s="30"/>
      <c r="Y65" s="30"/>
    </row>
    <row r="66" spans="1:26" s="35" customFormat="1" ht="14.1" customHeight="1" x14ac:dyDescent="0.2">
      <c r="A66" s="38"/>
      <c r="B66" s="105" t="s">
        <v>75</v>
      </c>
      <c r="C66" s="105"/>
      <c r="D66" s="105"/>
      <c r="E66" s="105"/>
      <c r="F66" s="105"/>
      <c r="G66" s="105"/>
      <c r="H66" s="105"/>
      <c r="I66" s="105"/>
      <c r="J66" s="105"/>
      <c r="K66" s="105"/>
      <c r="L66" s="105"/>
      <c r="M66" s="105"/>
      <c r="N66" s="105"/>
      <c r="O66" s="105"/>
      <c r="P66" s="105"/>
      <c r="Q66" s="105"/>
      <c r="R66" s="105"/>
      <c r="S66" s="105"/>
      <c r="T66" s="105"/>
      <c r="U66" s="105"/>
      <c r="V66" s="105"/>
      <c r="W66" s="105"/>
      <c r="X66" s="34"/>
      <c r="Y66" s="33"/>
    </row>
    <row r="68" spans="1:26" ht="15" customHeight="1" x14ac:dyDescent="0.2">
      <c r="B68" s="58"/>
      <c r="C68" s="59" t="str">
        <f>IF(ISTEXT(C7),LEFT(C7,3),TEXT(C7,"#,##0"))</f>
        <v>611,570</v>
      </c>
      <c r="D68" s="59" t="str">
        <f>IF(ISTEXT(D7),LEFT(D7,3),TEXT(D7,"#,##0"))</f>
        <v>83,998</v>
      </c>
      <c r="E68" s="59"/>
      <c r="F68" s="59" t="str">
        <f>IF(ISTEXT(F7),LEFT(F7,3),TEXT(F7,"#,##0"))</f>
        <v>527,572</v>
      </c>
      <c r="G68" s="59"/>
      <c r="H68" s="59" t="str">
        <f>IF(ISTEXT(H7),LEFT(H7,3),TEXT(H7,"#,##0"))</f>
        <v>6,983</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2:W2"/>
    <mergeCell ref="B65:W65"/>
    <mergeCell ref="B66:W66"/>
    <mergeCell ref="X4:X5"/>
    <mergeCell ref="B4:B5"/>
    <mergeCell ref="C4:C5"/>
    <mergeCell ref="D4:E5"/>
    <mergeCell ref="F4:G5"/>
    <mergeCell ref="Y4:Y5"/>
    <mergeCell ref="H5:I5"/>
    <mergeCell ref="J5:K5"/>
    <mergeCell ref="L5:M5"/>
    <mergeCell ref="N5:O5"/>
    <mergeCell ref="P5:Q5"/>
    <mergeCell ref="R5:S5"/>
    <mergeCell ref="T5:U5"/>
    <mergeCell ref="V4:W5"/>
    <mergeCell ref="H4:U4"/>
  </mergeCells>
  <printOptions horizontalCentered="1"/>
  <pageMargins left="0.25" right="0.25" top="0.75" bottom="0.75" header="0.3" footer="0.3"/>
  <pageSetup scale="39"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140625" style="36" customWidth="1"/>
    <col min="2" max="2" width="19.140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4" t="str">
        <f>CONCATENATE("Number and percentage of public school male students with disabilities receiving ",LOWER(A7), " by disability status, race/ethnicity, and English proficiency, by state: School Year 2015-16")</f>
        <v>Number and percentage of public school male students with disabilities receiving one or more in-school suspensions by disability status, race/ethnicity, and English proficiency, by state: School Year 2015-16</v>
      </c>
      <c r="C2" s="84"/>
      <c r="D2" s="84"/>
      <c r="E2" s="84"/>
      <c r="F2" s="84"/>
      <c r="G2" s="84"/>
      <c r="H2" s="84"/>
      <c r="I2" s="84"/>
      <c r="J2" s="84"/>
      <c r="K2" s="84"/>
      <c r="L2" s="84"/>
      <c r="M2" s="84"/>
      <c r="N2" s="84"/>
      <c r="O2" s="84"/>
      <c r="P2" s="84"/>
      <c r="Q2" s="84"/>
      <c r="R2" s="84"/>
      <c r="S2" s="84"/>
      <c r="T2" s="84"/>
      <c r="U2" s="84"/>
      <c r="V2" s="84"/>
      <c r="W2" s="84"/>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81</v>
      </c>
      <c r="D4" s="91" t="s">
        <v>3</v>
      </c>
      <c r="E4" s="92"/>
      <c r="F4" s="91" t="s">
        <v>2</v>
      </c>
      <c r="G4" s="92"/>
      <c r="H4" s="102" t="s">
        <v>80</v>
      </c>
      <c r="I4" s="103"/>
      <c r="J4" s="103"/>
      <c r="K4" s="103"/>
      <c r="L4" s="103"/>
      <c r="M4" s="103"/>
      <c r="N4" s="103"/>
      <c r="O4" s="103"/>
      <c r="P4" s="103"/>
      <c r="Q4" s="103"/>
      <c r="R4" s="103"/>
      <c r="S4" s="103"/>
      <c r="T4" s="103"/>
      <c r="U4" s="104"/>
      <c r="V4" s="91" t="s">
        <v>79</v>
      </c>
      <c r="W4" s="92"/>
      <c r="X4" s="85" t="s">
        <v>5</v>
      </c>
      <c r="Y4" s="95" t="s">
        <v>6</v>
      </c>
    </row>
    <row r="5" spans="1:25" s="12" customFormat="1" ht="24.95" customHeight="1" x14ac:dyDescent="0.2">
      <c r="A5" s="11"/>
      <c r="B5" s="88"/>
      <c r="C5" s="90"/>
      <c r="D5" s="93"/>
      <c r="E5" s="94"/>
      <c r="F5" s="93"/>
      <c r="G5" s="94"/>
      <c r="H5" s="97" t="s">
        <v>7</v>
      </c>
      <c r="I5" s="98"/>
      <c r="J5" s="99" t="s">
        <v>8</v>
      </c>
      <c r="K5" s="98"/>
      <c r="L5" s="100" t="s">
        <v>9</v>
      </c>
      <c r="M5" s="98"/>
      <c r="N5" s="100" t="s">
        <v>10</v>
      </c>
      <c r="O5" s="98"/>
      <c r="P5" s="100" t="s">
        <v>11</v>
      </c>
      <c r="Q5" s="98"/>
      <c r="R5" s="100" t="s">
        <v>12</v>
      </c>
      <c r="S5" s="98"/>
      <c r="T5" s="100" t="s">
        <v>13</v>
      </c>
      <c r="U5" s="101"/>
      <c r="V5" s="93"/>
      <c r="W5" s="94"/>
      <c r="X5" s="86"/>
      <c r="Y5" s="96"/>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471525</v>
      </c>
      <c r="D7" s="74">
        <v>63956</v>
      </c>
      <c r="E7" s="73">
        <v>13.563599999999999</v>
      </c>
      <c r="F7" s="74">
        <v>407569</v>
      </c>
      <c r="G7" s="79">
        <v>86.436400000000006</v>
      </c>
      <c r="H7" s="68">
        <v>5335</v>
      </c>
      <c r="I7" s="69">
        <v>1.3089999999999999</v>
      </c>
      <c r="J7" s="70">
        <v>2275</v>
      </c>
      <c r="K7" s="69">
        <v>0.55818999999999996</v>
      </c>
      <c r="L7" s="70">
        <v>80218</v>
      </c>
      <c r="M7" s="69">
        <v>19.682099999999998</v>
      </c>
      <c r="N7" s="70">
        <v>124442</v>
      </c>
      <c r="O7" s="69">
        <v>30.532699999999998</v>
      </c>
      <c r="P7" s="70">
        <v>180146</v>
      </c>
      <c r="Q7" s="69">
        <v>44.200099999999999</v>
      </c>
      <c r="R7" s="71">
        <v>658</v>
      </c>
      <c r="S7" s="69">
        <v>0.16139999999999999</v>
      </c>
      <c r="T7" s="72">
        <v>14495</v>
      </c>
      <c r="U7" s="73">
        <v>3.5565000000000002</v>
      </c>
      <c r="V7" s="74">
        <v>27478</v>
      </c>
      <c r="W7" s="73">
        <v>5.8274999999999997</v>
      </c>
      <c r="X7" s="80">
        <v>96360</v>
      </c>
      <c r="Y7" s="81">
        <v>99.992000000000004</v>
      </c>
    </row>
    <row r="8" spans="1:25" s="24" customFormat="1" ht="15" customHeight="1" x14ac:dyDescent="0.2">
      <c r="A8" s="22" t="s">
        <v>19</v>
      </c>
      <c r="B8" s="64" t="s">
        <v>20</v>
      </c>
      <c r="C8" s="39">
        <v>6747</v>
      </c>
      <c r="D8" s="40">
        <v>314</v>
      </c>
      <c r="E8" s="41">
        <v>4.6539000000000001</v>
      </c>
      <c r="F8" s="47">
        <v>6433</v>
      </c>
      <c r="G8" s="46">
        <v>95.346100000000007</v>
      </c>
      <c r="H8" s="40">
        <v>54</v>
      </c>
      <c r="I8" s="42">
        <v>0.83940000000000003</v>
      </c>
      <c r="J8" s="44">
        <v>10</v>
      </c>
      <c r="K8" s="42">
        <v>0.15545</v>
      </c>
      <c r="L8" s="43">
        <v>180</v>
      </c>
      <c r="M8" s="42">
        <v>2.7980999999999998</v>
      </c>
      <c r="N8" s="44">
        <v>3230</v>
      </c>
      <c r="O8" s="42">
        <v>50.209899999999998</v>
      </c>
      <c r="P8" s="44">
        <v>2889</v>
      </c>
      <c r="Q8" s="42">
        <v>44.909100000000002</v>
      </c>
      <c r="R8" s="44">
        <v>0</v>
      </c>
      <c r="S8" s="42">
        <v>0</v>
      </c>
      <c r="T8" s="48">
        <v>70</v>
      </c>
      <c r="U8" s="41">
        <v>1.0881000000000001</v>
      </c>
      <c r="V8" s="40">
        <v>111</v>
      </c>
      <c r="W8" s="41">
        <v>1.6452</v>
      </c>
      <c r="X8" s="25">
        <v>1400</v>
      </c>
      <c r="Y8" s="26">
        <v>100</v>
      </c>
    </row>
    <row r="9" spans="1:25" s="24" customFormat="1" ht="15" customHeight="1" x14ac:dyDescent="0.2">
      <c r="A9" s="22" t="s">
        <v>19</v>
      </c>
      <c r="B9" s="65" t="s">
        <v>21</v>
      </c>
      <c r="C9" s="63">
        <v>1194</v>
      </c>
      <c r="D9" s="76">
        <v>92</v>
      </c>
      <c r="E9" s="73">
        <v>7.7051999999999996</v>
      </c>
      <c r="F9" s="76">
        <v>1102</v>
      </c>
      <c r="G9" s="79">
        <v>92.294799999999995</v>
      </c>
      <c r="H9" s="68">
        <v>284</v>
      </c>
      <c r="I9" s="69">
        <v>25.7713</v>
      </c>
      <c r="J9" s="70">
        <v>18</v>
      </c>
      <c r="K9" s="69">
        <v>1.6333899999999999</v>
      </c>
      <c r="L9" s="70">
        <v>80</v>
      </c>
      <c r="M9" s="69">
        <v>7.2595000000000001</v>
      </c>
      <c r="N9" s="71">
        <v>79</v>
      </c>
      <c r="O9" s="69">
        <v>7.1688000000000001</v>
      </c>
      <c r="P9" s="71">
        <v>438</v>
      </c>
      <c r="Q9" s="69">
        <v>39.745899999999999</v>
      </c>
      <c r="R9" s="70">
        <v>38</v>
      </c>
      <c r="S9" s="69">
        <v>3.4483000000000001</v>
      </c>
      <c r="T9" s="75">
        <v>165</v>
      </c>
      <c r="U9" s="73">
        <v>14.972799999999999</v>
      </c>
      <c r="V9" s="76">
        <v>138</v>
      </c>
      <c r="W9" s="73">
        <v>11.5578</v>
      </c>
      <c r="X9" s="80">
        <v>503</v>
      </c>
      <c r="Y9" s="81">
        <v>100</v>
      </c>
    </row>
    <row r="10" spans="1:25" s="24" customFormat="1" ht="15" customHeight="1" x14ac:dyDescent="0.2">
      <c r="A10" s="22" t="s">
        <v>19</v>
      </c>
      <c r="B10" s="64" t="s">
        <v>22</v>
      </c>
      <c r="C10" s="39">
        <v>7385</v>
      </c>
      <c r="D10" s="47">
        <v>457</v>
      </c>
      <c r="E10" s="41">
        <v>6.1882000000000001</v>
      </c>
      <c r="F10" s="47">
        <v>6928</v>
      </c>
      <c r="G10" s="46">
        <v>93.811800000000005</v>
      </c>
      <c r="H10" s="47">
        <v>410</v>
      </c>
      <c r="I10" s="42">
        <v>5.9180000000000001</v>
      </c>
      <c r="J10" s="44">
        <v>33</v>
      </c>
      <c r="K10" s="42">
        <v>0.47632999999999998</v>
      </c>
      <c r="L10" s="43">
        <v>3054</v>
      </c>
      <c r="M10" s="42">
        <v>44.082000000000001</v>
      </c>
      <c r="N10" s="44">
        <v>798</v>
      </c>
      <c r="O10" s="42">
        <v>11.5185</v>
      </c>
      <c r="P10" s="43">
        <v>2422</v>
      </c>
      <c r="Q10" s="42">
        <v>34.959600000000002</v>
      </c>
      <c r="R10" s="43">
        <v>15</v>
      </c>
      <c r="S10" s="42">
        <v>0.2165</v>
      </c>
      <c r="T10" s="45">
        <v>196</v>
      </c>
      <c r="U10" s="41">
        <v>2.8290999999999999</v>
      </c>
      <c r="V10" s="47">
        <v>360</v>
      </c>
      <c r="W10" s="41">
        <v>4.8746999999999998</v>
      </c>
      <c r="X10" s="25">
        <v>1977</v>
      </c>
      <c r="Y10" s="26">
        <v>100</v>
      </c>
    </row>
    <row r="11" spans="1:25" s="24" customFormat="1" ht="15" customHeight="1" x14ac:dyDescent="0.2">
      <c r="A11" s="22" t="s">
        <v>19</v>
      </c>
      <c r="B11" s="65" t="s">
        <v>23</v>
      </c>
      <c r="C11" s="63">
        <v>6808</v>
      </c>
      <c r="D11" s="76">
        <v>1136</v>
      </c>
      <c r="E11" s="73">
        <v>16.686299999999999</v>
      </c>
      <c r="F11" s="68">
        <v>5672</v>
      </c>
      <c r="G11" s="79">
        <v>83.313699999999997</v>
      </c>
      <c r="H11" s="68">
        <v>29</v>
      </c>
      <c r="I11" s="69">
        <v>0.51129999999999998</v>
      </c>
      <c r="J11" s="71">
        <v>16</v>
      </c>
      <c r="K11" s="69">
        <v>0.28209000000000001</v>
      </c>
      <c r="L11" s="70">
        <v>445</v>
      </c>
      <c r="M11" s="69">
        <v>7.8456000000000001</v>
      </c>
      <c r="N11" s="70">
        <v>2060</v>
      </c>
      <c r="O11" s="69">
        <v>36.318800000000003</v>
      </c>
      <c r="P11" s="70">
        <v>2967</v>
      </c>
      <c r="Q11" s="69">
        <v>52.309600000000003</v>
      </c>
      <c r="R11" s="70">
        <v>25</v>
      </c>
      <c r="S11" s="69">
        <v>0.44080000000000003</v>
      </c>
      <c r="T11" s="75">
        <v>130</v>
      </c>
      <c r="U11" s="73">
        <v>2.2919999999999998</v>
      </c>
      <c r="V11" s="76">
        <v>433</v>
      </c>
      <c r="W11" s="73">
        <v>6.3601999999999999</v>
      </c>
      <c r="X11" s="80">
        <v>1092</v>
      </c>
      <c r="Y11" s="81">
        <v>100</v>
      </c>
    </row>
    <row r="12" spans="1:25" s="24" customFormat="1" ht="15" customHeight="1" x14ac:dyDescent="0.2">
      <c r="A12" s="22" t="s">
        <v>19</v>
      </c>
      <c r="B12" s="64" t="s">
        <v>24</v>
      </c>
      <c r="C12" s="39">
        <v>14564</v>
      </c>
      <c r="D12" s="47">
        <v>1220</v>
      </c>
      <c r="E12" s="41">
        <v>8.3767999999999994</v>
      </c>
      <c r="F12" s="40">
        <v>13344</v>
      </c>
      <c r="G12" s="46">
        <v>91.623199999999997</v>
      </c>
      <c r="H12" s="40">
        <v>157</v>
      </c>
      <c r="I12" s="42">
        <v>1.1766000000000001</v>
      </c>
      <c r="J12" s="43">
        <v>277</v>
      </c>
      <c r="K12" s="42">
        <v>2.0758399999999999</v>
      </c>
      <c r="L12" s="44">
        <v>6556</v>
      </c>
      <c r="M12" s="42">
        <v>49.130699999999997</v>
      </c>
      <c r="N12" s="44">
        <v>2319</v>
      </c>
      <c r="O12" s="42">
        <v>17.378599999999999</v>
      </c>
      <c r="P12" s="44">
        <v>3465</v>
      </c>
      <c r="Q12" s="42">
        <v>25.966699999999999</v>
      </c>
      <c r="R12" s="43">
        <v>67</v>
      </c>
      <c r="S12" s="42">
        <v>0.50209999999999999</v>
      </c>
      <c r="T12" s="48">
        <v>503</v>
      </c>
      <c r="U12" s="41">
        <v>3.7694999999999999</v>
      </c>
      <c r="V12" s="47">
        <v>3209</v>
      </c>
      <c r="W12" s="41">
        <v>22.033799999999999</v>
      </c>
      <c r="X12" s="25">
        <v>10138</v>
      </c>
      <c r="Y12" s="26">
        <v>100</v>
      </c>
    </row>
    <row r="13" spans="1:25" s="24" customFormat="1" ht="15" customHeight="1" x14ac:dyDescent="0.2">
      <c r="A13" s="22" t="s">
        <v>19</v>
      </c>
      <c r="B13" s="65" t="s">
        <v>25</v>
      </c>
      <c r="C13" s="63">
        <v>3911</v>
      </c>
      <c r="D13" s="68">
        <v>140</v>
      </c>
      <c r="E13" s="73">
        <v>3.5796000000000001</v>
      </c>
      <c r="F13" s="76">
        <v>3771</v>
      </c>
      <c r="G13" s="79">
        <v>96.420400000000001</v>
      </c>
      <c r="H13" s="68">
        <v>28</v>
      </c>
      <c r="I13" s="69">
        <v>0.74250000000000005</v>
      </c>
      <c r="J13" s="71">
        <v>12</v>
      </c>
      <c r="K13" s="69">
        <v>0.31822</v>
      </c>
      <c r="L13" s="70">
        <v>1420</v>
      </c>
      <c r="M13" s="69">
        <v>37.655799999999999</v>
      </c>
      <c r="N13" s="71">
        <v>353</v>
      </c>
      <c r="O13" s="69">
        <v>9.3609000000000009</v>
      </c>
      <c r="P13" s="70">
        <v>1788</v>
      </c>
      <c r="Q13" s="69">
        <v>47.414499999999997</v>
      </c>
      <c r="R13" s="70">
        <v>5</v>
      </c>
      <c r="S13" s="69">
        <v>0.1326</v>
      </c>
      <c r="T13" s="72">
        <v>165</v>
      </c>
      <c r="U13" s="73">
        <v>4.3754999999999997</v>
      </c>
      <c r="V13" s="68">
        <v>720</v>
      </c>
      <c r="W13" s="73">
        <v>18.409600000000001</v>
      </c>
      <c r="X13" s="80">
        <v>1868</v>
      </c>
      <c r="Y13" s="81">
        <v>100</v>
      </c>
    </row>
    <row r="14" spans="1:25" s="24" customFormat="1" ht="15" customHeight="1" x14ac:dyDescent="0.2">
      <c r="A14" s="22" t="s">
        <v>19</v>
      </c>
      <c r="B14" s="64" t="s">
        <v>26</v>
      </c>
      <c r="C14" s="49">
        <v>6287</v>
      </c>
      <c r="D14" s="47">
        <v>875</v>
      </c>
      <c r="E14" s="41">
        <v>13.9176</v>
      </c>
      <c r="F14" s="40">
        <v>5412</v>
      </c>
      <c r="G14" s="46">
        <v>86.082400000000007</v>
      </c>
      <c r="H14" s="40">
        <v>17</v>
      </c>
      <c r="I14" s="42">
        <v>0.31409999999999999</v>
      </c>
      <c r="J14" s="44">
        <v>33</v>
      </c>
      <c r="K14" s="42">
        <v>0.60975999999999997</v>
      </c>
      <c r="L14" s="43">
        <v>1799</v>
      </c>
      <c r="M14" s="42">
        <v>33.240900000000003</v>
      </c>
      <c r="N14" s="43">
        <v>1373</v>
      </c>
      <c r="O14" s="42">
        <v>25.369499999999999</v>
      </c>
      <c r="P14" s="43">
        <v>2049</v>
      </c>
      <c r="Q14" s="42">
        <v>37.860300000000002</v>
      </c>
      <c r="R14" s="44">
        <v>1</v>
      </c>
      <c r="S14" s="42">
        <v>1.8499999999999999E-2</v>
      </c>
      <c r="T14" s="45">
        <v>140</v>
      </c>
      <c r="U14" s="41">
        <v>2.5868000000000002</v>
      </c>
      <c r="V14" s="47">
        <v>723</v>
      </c>
      <c r="W14" s="41">
        <v>11.4999</v>
      </c>
      <c r="X14" s="25">
        <v>1238</v>
      </c>
      <c r="Y14" s="26">
        <v>100</v>
      </c>
    </row>
    <row r="15" spans="1:25" s="24" customFormat="1" ht="15" customHeight="1" x14ac:dyDescent="0.2">
      <c r="A15" s="22" t="s">
        <v>19</v>
      </c>
      <c r="B15" s="65" t="s">
        <v>27</v>
      </c>
      <c r="C15" s="66">
        <v>2229</v>
      </c>
      <c r="D15" s="76">
        <v>249</v>
      </c>
      <c r="E15" s="73">
        <v>11.1709</v>
      </c>
      <c r="F15" s="68">
        <v>1980</v>
      </c>
      <c r="G15" s="79">
        <v>88.829099999999997</v>
      </c>
      <c r="H15" s="68">
        <v>7</v>
      </c>
      <c r="I15" s="69">
        <v>0.35349999999999998</v>
      </c>
      <c r="J15" s="70">
        <v>4</v>
      </c>
      <c r="K15" s="69">
        <v>0.20202000000000001</v>
      </c>
      <c r="L15" s="70">
        <v>197</v>
      </c>
      <c r="M15" s="69">
        <v>9.9495000000000005</v>
      </c>
      <c r="N15" s="71">
        <v>1072</v>
      </c>
      <c r="O15" s="69">
        <v>54.141399999999997</v>
      </c>
      <c r="P15" s="70">
        <v>638</v>
      </c>
      <c r="Q15" s="69">
        <v>32.222200000000001</v>
      </c>
      <c r="R15" s="71">
        <v>0</v>
      </c>
      <c r="S15" s="69">
        <v>0</v>
      </c>
      <c r="T15" s="72">
        <v>62</v>
      </c>
      <c r="U15" s="73">
        <v>3.1313</v>
      </c>
      <c r="V15" s="76">
        <v>92</v>
      </c>
      <c r="W15" s="73">
        <v>4.1273999999999997</v>
      </c>
      <c r="X15" s="80">
        <v>235</v>
      </c>
      <c r="Y15" s="81">
        <v>100</v>
      </c>
    </row>
    <row r="16" spans="1:25" s="24" customFormat="1" ht="15" customHeight="1" x14ac:dyDescent="0.2">
      <c r="A16" s="22" t="s">
        <v>19</v>
      </c>
      <c r="B16" s="64" t="s">
        <v>28</v>
      </c>
      <c r="C16" s="49">
        <v>308</v>
      </c>
      <c r="D16" s="40">
        <v>11</v>
      </c>
      <c r="E16" s="41">
        <v>3.5714000000000001</v>
      </c>
      <c r="F16" s="40">
        <v>297</v>
      </c>
      <c r="G16" s="46">
        <v>96.428600000000003</v>
      </c>
      <c r="H16" s="47">
        <v>0</v>
      </c>
      <c r="I16" s="42">
        <v>0</v>
      </c>
      <c r="J16" s="43">
        <v>1</v>
      </c>
      <c r="K16" s="42">
        <v>0.3367</v>
      </c>
      <c r="L16" s="44">
        <v>16</v>
      </c>
      <c r="M16" s="42">
        <v>5.3872</v>
      </c>
      <c r="N16" s="43">
        <v>271</v>
      </c>
      <c r="O16" s="42">
        <v>91.245800000000003</v>
      </c>
      <c r="P16" s="44">
        <v>7</v>
      </c>
      <c r="Q16" s="42">
        <v>2.3569</v>
      </c>
      <c r="R16" s="43">
        <v>0</v>
      </c>
      <c r="S16" s="42">
        <v>0</v>
      </c>
      <c r="T16" s="45">
        <v>2</v>
      </c>
      <c r="U16" s="41">
        <v>0.6734</v>
      </c>
      <c r="V16" s="40">
        <v>7</v>
      </c>
      <c r="W16" s="41">
        <v>2.2726999999999999</v>
      </c>
      <c r="X16" s="25">
        <v>221</v>
      </c>
      <c r="Y16" s="26">
        <v>100</v>
      </c>
    </row>
    <row r="17" spans="1:25" s="24" customFormat="1" ht="15" customHeight="1" x14ac:dyDescent="0.2">
      <c r="A17" s="22" t="s">
        <v>19</v>
      </c>
      <c r="B17" s="65" t="s">
        <v>29</v>
      </c>
      <c r="C17" s="63">
        <v>35333</v>
      </c>
      <c r="D17" s="68">
        <v>7605</v>
      </c>
      <c r="E17" s="73">
        <v>21.523800000000001</v>
      </c>
      <c r="F17" s="68">
        <v>27728</v>
      </c>
      <c r="G17" s="79">
        <v>78.476200000000006</v>
      </c>
      <c r="H17" s="68">
        <v>82</v>
      </c>
      <c r="I17" s="69">
        <v>0.29570000000000002</v>
      </c>
      <c r="J17" s="71">
        <v>80</v>
      </c>
      <c r="K17" s="69">
        <v>0.28852</v>
      </c>
      <c r="L17" s="70">
        <v>6553</v>
      </c>
      <c r="M17" s="69">
        <v>23.633199999999999</v>
      </c>
      <c r="N17" s="71">
        <v>10537</v>
      </c>
      <c r="O17" s="69">
        <v>38.001300000000001</v>
      </c>
      <c r="P17" s="71">
        <v>9506</v>
      </c>
      <c r="Q17" s="69">
        <v>34.283000000000001</v>
      </c>
      <c r="R17" s="71">
        <v>16</v>
      </c>
      <c r="S17" s="69">
        <v>5.7700000000000001E-2</v>
      </c>
      <c r="T17" s="75">
        <v>954</v>
      </c>
      <c r="U17" s="73">
        <v>3.4405999999999999</v>
      </c>
      <c r="V17" s="68">
        <v>692</v>
      </c>
      <c r="W17" s="73">
        <v>1.9584999999999999</v>
      </c>
      <c r="X17" s="80">
        <v>3952</v>
      </c>
      <c r="Y17" s="81">
        <v>100</v>
      </c>
    </row>
    <row r="18" spans="1:25" s="24" customFormat="1" ht="15" customHeight="1" x14ac:dyDescent="0.2">
      <c r="A18" s="22" t="s">
        <v>19</v>
      </c>
      <c r="B18" s="64" t="s">
        <v>30</v>
      </c>
      <c r="C18" s="39">
        <v>24386</v>
      </c>
      <c r="D18" s="47">
        <v>1961</v>
      </c>
      <c r="E18" s="41">
        <v>8.0414999999999992</v>
      </c>
      <c r="F18" s="40">
        <v>22425</v>
      </c>
      <c r="G18" s="46">
        <v>91.958500000000001</v>
      </c>
      <c r="H18" s="47">
        <v>26</v>
      </c>
      <c r="I18" s="42">
        <v>0.1159</v>
      </c>
      <c r="J18" s="44">
        <v>106</v>
      </c>
      <c r="K18" s="42">
        <v>0.47269</v>
      </c>
      <c r="L18" s="44">
        <v>2286</v>
      </c>
      <c r="M18" s="42">
        <v>10.194000000000001</v>
      </c>
      <c r="N18" s="44">
        <v>11397</v>
      </c>
      <c r="O18" s="42">
        <v>50.822699999999998</v>
      </c>
      <c r="P18" s="44">
        <v>7860</v>
      </c>
      <c r="Q18" s="42">
        <v>35.050199999999997</v>
      </c>
      <c r="R18" s="44">
        <v>17</v>
      </c>
      <c r="S18" s="42">
        <v>7.5800000000000006E-2</v>
      </c>
      <c r="T18" s="45">
        <v>733</v>
      </c>
      <c r="U18" s="41">
        <v>3.2686999999999999</v>
      </c>
      <c r="V18" s="47">
        <v>716</v>
      </c>
      <c r="W18" s="41">
        <v>2.9361000000000002</v>
      </c>
      <c r="X18" s="25">
        <v>2407</v>
      </c>
      <c r="Y18" s="26">
        <v>100</v>
      </c>
    </row>
    <row r="19" spans="1:25" s="24" customFormat="1" ht="15" customHeight="1" x14ac:dyDescent="0.2">
      <c r="A19" s="22" t="s">
        <v>19</v>
      </c>
      <c r="B19" s="65" t="s">
        <v>31</v>
      </c>
      <c r="C19" s="63">
        <v>434</v>
      </c>
      <c r="D19" s="68">
        <v>77</v>
      </c>
      <c r="E19" s="73">
        <v>17.741900000000001</v>
      </c>
      <c r="F19" s="68">
        <v>357</v>
      </c>
      <c r="G19" s="79">
        <v>82.258099999999999</v>
      </c>
      <c r="H19" s="68">
        <v>4</v>
      </c>
      <c r="I19" s="69">
        <v>1.1204000000000001</v>
      </c>
      <c r="J19" s="70">
        <v>34</v>
      </c>
      <c r="K19" s="69">
        <v>9.5238099999999992</v>
      </c>
      <c r="L19" s="70">
        <v>42</v>
      </c>
      <c r="M19" s="69">
        <v>11.764699999999999</v>
      </c>
      <c r="N19" s="70">
        <v>9</v>
      </c>
      <c r="O19" s="69">
        <v>2.5209999999999999</v>
      </c>
      <c r="P19" s="70">
        <v>43</v>
      </c>
      <c r="Q19" s="69">
        <v>12.0448</v>
      </c>
      <c r="R19" s="70">
        <v>203</v>
      </c>
      <c r="S19" s="69">
        <v>56.862699999999997</v>
      </c>
      <c r="T19" s="72">
        <v>22</v>
      </c>
      <c r="U19" s="73">
        <v>6.1624999999999996</v>
      </c>
      <c r="V19" s="68">
        <v>45</v>
      </c>
      <c r="W19" s="73">
        <v>10.3687</v>
      </c>
      <c r="X19" s="80">
        <v>290</v>
      </c>
      <c r="Y19" s="81">
        <v>100</v>
      </c>
    </row>
    <row r="20" spans="1:25" s="24" customFormat="1" ht="15" customHeight="1" x14ac:dyDescent="0.2">
      <c r="A20" s="22" t="s">
        <v>19</v>
      </c>
      <c r="B20" s="64" t="s">
        <v>32</v>
      </c>
      <c r="C20" s="49">
        <v>1328</v>
      </c>
      <c r="D20" s="47">
        <v>150</v>
      </c>
      <c r="E20" s="41">
        <v>11.295199999999999</v>
      </c>
      <c r="F20" s="40">
        <v>1178</v>
      </c>
      <c r="G20" s="46">
        <v>88.704800000000006</v>
      </c>
      <c r="H20" s="47">
        <v>26</v>
      </c>
      <c r="I20" s="42">
        <v>2.2071000000000001</v>
      </c>
      <c r="J20" s="43">
        <v>6</v>
      </c>
      <c r="K20" s="42">
        <v>0.50934000000000001</v>
      </c>
      <c r="L20" s="44">
        <v>236</v>
      </c>
      <c r="M20" s="42">
        <v>20.033999999999999</v>
      </c>
      <c r="N20" s="43">
        <v>17</v>
      </c>
      <c r="O20" s="42">
        <v>1.4431</v>
      </c>
      <c r="P20" s="43">
        <v>853</v>
      </c>
      <c r="Q20" s="42">
        <v>72.410899999999998</v>
      </c>
      <c r="R20" s="43">
        <v>1</v>
      </c>
      <c r="S20" s="42">
        <v>8.4900000000000003E-2</v>
      </c>
      <c r="T20" s="45">
        <v>39</v>
      </c>
      <c r="U20" s="41">
        <v>3.3107000000000002</v>
      </c>
      <c r="V20" s="47">
        <v>84</v>
      </c>
      <c r="W20" s="41">
        <v>6.3253000000000004</v>
      </c>
      <c r="X20" s="25">
        <v>720</v>
      </c>
      <c r="Y20" s="26">
        <v>100</v>
      </c>
    </row>
    <row r="21" spans="1:25" s="24" customFormat="1" ht="15" customHeight="1" x14ac:dyDescent="0.2">
      <c r="A21" s="22" t="s">
        <v>19</v>
      </c>
      <c r="B21" s="65" t="s">
        <v>33</v>
      </c>
      <c r="C21" s="63">
        <v>18616</v>
      </c>
      <c r="D21" s="68">
        <v>1531</v>
      </c>
      <c r="E21" s="73">
        <v>8.2241</v>
      </c>
      <c r="F21" s="76">
        <v>17085</v>
      </c>
      <c r="G21" s="79">
        <v>91.775899999999993</v>
      </c>
      <c r="H21" s="76">
        <v>32</v>
      </c>
      <c r="I21" s="69">
        <v>0.18729999999999999</v>
      </c>
      <c r="J21" s="70">
        <v>81</v>
      </c>
      <c r="K21" s="69">
        <v>0.47410000000000002</v>
      </c>
      <c r="L21" s="71">
        <v>3552</v>
      </c>
      <c r="M21" s="69">
        <v>20.790199999999999</v>
      </c>
      <c r="N21" s="70">
        <v>6220</v>
      </c>
      <c r="O21" s="69">
        <v>36.406199999999998</v>
      </c>
      <c r="P21" s="70">
        <v>6479</v>
      </c>
      <c r="Q21" s="69">
        <v>37.922199999999997</v>
      </c>
      <c r="R21" s="70">
        <v>14</v>
      </c>
      <c r="S21" s="69">
        <v>8.1900000000000001E-2</v>
      </c>
      <c r="T21" s="75">
        <v>707</v>
      </c>
      <c r="U21" s="73">
        <v>4.1380999999999997</v>
      </c>
      <c r="V21" s="68">
        <v>1484</v>
      </c>
      <c r="W21" s="73">
        <v>7.9715999999999996</v>
      </c>
      <c r="X21" s="80">
        <v>4081</v>
      </c>
      <c r="Y21" s="81">
        <v>100</v>
      </c>
    </row>
    <row r="22" spans="1:25" s="24" customFormat="1" ht="15" customHeight="1" x14ac:dyDescent="0.2">
      <c r="A22" s="22" t="s">
        <v>19</v>
      </c>
      <c r="B22" s="64" t="s">
        <v>34</v>
      </c>
      <c r="C22" s="39">
        <v>9692</v>
      </c>
      <c r="D22" s="47">
        <v>569</v>
      </c>
      <c r="E22" s="41">
        <v>5.8708</v>
      </c>
      <c r="F22" s="47">
        <v>9123</v>
      </c>
      <c r="G22" s="46">
        <v>94.129199999999997</v>
      </c>
      <c r="H22" s="40">
        <v>22</v>
      </c>
      <c r="I22" s="42">
        <v>0.24110000000000001</v>
      </c>
      <c r="J22" s="43">
        <v>20</v>
      </c>
      <c r="K22" s="42">
        <v>0.21923000000000001</v>
      </c>
      <c r="L22" s="43">
        <v>721</v>
      </c>
      <c r="M22" s="42">
        <v>7.9031000000000002</v>
      </c>
      <c r="N22" s="44">
        <v>1816</v>
      </c>
      <c r="O22" s="42">
        <v>19.9057</v>
      </c>
      <c r="P22" s="44">
        <v>5932</v>
      </c>
      <c r="Q22" s="42">
        <v>65.022499999999994</v>
      </c>
      <c r="R22" s="44">
        <v>1</v>
      </c>
      <c r="S22" s="42">
        <v>1.0999999999999999E-2</v>
      </c>
      <c r="T22" s="48">
        <v>611</v>
      </c>
      <c r="U22" s="41">
        <v>6.6974</v>
      </c>
      <c r="V22" s="47">
        <v>357</v>
      </c>
      <c r="W22" s="41">
        <v>3.6835</v>
      </c>
      <c r="X22" s="25">
        <v>1879</v>
      </c>
      <c r="Y22" s="26">
        <v>100</v>
      </c>
    </row>
    <row r="23" spans="1:25" s="24" customFormat="1" ht="15" customHeight="1" x14ac:dyDescent="0.2">
      <c r="A23" s="22" t="s">
        <v>19</v>
      </c>
      <c r="B23" s="65" t="s">
        <v>35</v>
      </c>
      <c r="C23" s="63">
        <v>3406</v>
      </c>
      <c r="D23" s="76">
        <v>402</v>
      </c>
      <c r="E23" s="73">
        <v>11.8027</v>
      </c>
      <c r="F23" s="68">
        <v>3004</v>
      </c>
      <c r="G23" s="79">
        <v>88.197299999999998</v>
      </c>
      <c r="H23" s="68">
        <v>15</v>
      </c>
      <c r="I23" s="69">
        <v>0.49930000000000002</v>
      </c>
      <c r="J23" s="70">
        <v>8</v>
      </c>
      <c r="K23" s="69">
        <v>0.26630999999999999</v>
      </c>
      <c r="L23" s="70">
        <v>316</v>
      </c>
      <c r="M23" s="69">
        <v>10.519299999999999</v>
      </c>
      <c r="N23" s="70">
        <v>466</v>
      </c>
      <c r="O23" s="69">
        <v>15.512600000000001</v>
      </c>
      <c r="P23" s="70">
        <v>2046</v>
      </c>
      <c r="Q23" s="69">
        <v>68.109200000000001</v>
      </c>
      <c r="R23" s="70">
        <v>8</v>
      </c>
      <c r="S23" s="69">
        <v>0.26629999999999998</v>
      </c>
      <c r="T23" s="75">
        <v>145</v>
      </c>
      <c r="U23" s="73">
        <v>4.8269000000000002</v>
      </c>
      <c r="V23" s="76">
        <v>167</v>
      </c>
      <c r="W23" s="73">
        <v>4.9031000000000002</v>
      </c>
      <c r="X23" s="80">
        <v>1365</v>
      </c>
      <c r="Y23" s="81">
        <v>100</v>
      </c>
    </row>
    <row r="24" spans="1:25" s="24" customFormat="1" ht="15" customHeight="1" x14ac:dyDescent="0.2">
      <c r="A24" s="22" t="s">
        <v>19</v>
      </c>
      <c r="B24" s="64" t="s">
        <v>36</v>
      </c>
      <c r="C24" s="39">
        <v>4366</v>
      </c>
      <c r="D24" s="47">
        <v>213</v>
      </c>
      <c r="E24" s="41">
        <v>4.8785999999999996</v>
      </c>
      <c r="F24" s="40">
        <v>4153</v>
      </c>
      <c r="G24" s="46">
        <v>95.121399999999994</v>
      </c>
      <c r="H24" s="47">
        <v>61</v>
      </c>
      <c r="I24" s="42">
        <v>1.4688000000000001</v>
      </c>
      <c r="J24" s="44">
        <v>22</v>
      </c>
      <c r="K24" s="42">
        <v>0.52973999999999999</v>
      </c>
      <c r="L24" s="43">
        <v>710</v>
      </c>
      <c r="M24" s="42">
        <v>17.0961</v>
      </c>
      <c r="N24" s="44">
        <v>825</v>
      </c>
      <c r="O24" s="42">
        <v>19.865200000000002</v>
      </c>
      <c r="P24" s="44">
        <v>2275</v>
      </c>
      <c r="Q24" s="42">
        <v>54.779699999999998</v>
      </c>
      <c r="R24" s="44">
        <v>5</v>
      </c>
      <c r="S24" s="42">
        <v>0.12039999999999999</v>
      </c>
      <c r="T24" s="48">
        <v>255</v>
      </c>
      <c r="U24" s="41">
        <v>6.1401000000000003</v>
      </c>
      <c r="V24" s="47">
        <v>398</v>
      </c>
      <c r="W24" s="41">
        <v>9.1158999999999999</v>
      </c>
      <c r="X24" s="25">
        <v>1356</v>
      </c>
      <c r="Y24" s="26">
        <v>100</v>
      </c>
    </row>
    <row r="25" spans="1:25" s="24" customFormat="1" ht="15" customHeight="1" x14ac:dyDescent="0.2">
      <c r="A25" s="22" t="s">
        <v>19</v>
      </c>
      <c r="B25" s="65" t="s">
        <v>37</v>
      </c>
      <c r="C25" s="66">
        <v>9008</v>
      </c>
      <c r="D25" s="68">
        <v>402</v>
      </c>
      <c r="E25" s="73">
        <v>4.4626999999999999</v>
      </c>
      <c r="F25" s="68">
        <v>8606</v>
      </c>
      <c r="G25" s="79">
        <v>95.537300000000002</v>
      </c>
      <c r="H25" s="68">
        <v>12</v>
      </c>
      <c r="I25" s="69">
        <v>0.1394</v>
      </c>
      <c r="J25" s="70">
        <v>13</v>
      </c>
      <c r="K25" s="69">
        <v>0.15106</v>
      </c>
      <c r="L25" s="70">
        <v>311</v>
      </c>
      <c r="M25" s="69">
        <v>3.6137999999999999</v>
      </c>
      <c r="N25" s="70">
        <v>1824</v>
      </c>
      <c r="O25" s="69">
        <v>21.194500000000001</v>
      </c>
      <c r="P25" s="71">
        <v>6092</v>
      </c>
      <c r="Q25" s="69">
        <v>70.787800000000004</v>
      </c>
      <c r="R25" s="70">
        <v>2</v>
      </c>
      <c r="S25" s="69">
        <v>2.3199999999999998E-2</v>
      </c>
      <c r="T25" s="75">
        <v>352</v>
      </c>
      <c r="U25" s="73">
        <v>4.0902000000000003</v>
      </c>
      <c r="V25" s="68">
        <v>145</v>
      </c>
      <c r="W25" s="73">
        <v>1.6096999999999999</v>
      </c>
      <c r="X25" s="80">
        <v>1407</v>
      </c>
      <c r="Y25" s="81">
        <v>100</v>
      </c>
    </row>
    <row r="26" spans="1:25" s="24" customFormat="1" ht="15" customHeight="1" x14ac:dyDescent="0.2">
      <c r="A26" s="22" t="s">
        <v>19</v>
      </c>
      <c r="B26" s="64" t="s">
        <v>38</v>
      </c>
      <c r="C26" s="39">
        <v>13890</v>
      </c>
      <c r="D26" s="40">
        <v>4715</v>
      </c>
      <c r="E26" s="41">
        <v>33.945300000000003</v>
      </c>
      <c r="F26" s="40">
        <v>9175</v>
      </c>
      <c r="G26" s="46">
        <v>66.054699999999997</v>
      </c>
      <c r="H26" s="40">
        <v>81</v>
      </c>
      <c r="I26" s="42">
        <v>0.88280000000000003</v>
      </c>
      <c r="J26" s="43">
        <v>10</v>
      </c>
      <c r="K26" s="42">
        <v>0.10899</v>
      </c>
      <c r="L26" s="43">
        <v>204</v>
      </c>
      <c r="M26" s="42">
        <v>2.2233999999999998</v>
      </c>
      <c r="N26" s="44">
        <v>5813</v>
      </c>
      <c r="O26" s="42">
        <v>63.356900000000003</v>
      </c>
      <c r="P26" s="44">
        <v>2934</v>
      </c>
      <c r="Q26" s="42">
        <v>31.978200000000001</v>
      </c>
      <c r="R26" s="43">
        <v>1</v>
      </c>
      <c r="S26" s="42">
        <v>1.09E-2</v>
      </c>
      <c r="T26" s="48">
        <v>132</v>
      </c>
      <c r="U26" s="41">
        <v>1.4387000000000001</v>
      </c>
      <c r="V26" s="40">
        <v>76</v>
      </c>
      <c r="W26" s="41">
        <v>0.54720000000000002</v>
      </c>
      <c r="X26" s="25">
        <v>1367</v>
      </c>
      <c r="Y26" s="26">
        <v>99.927000000000007</v>
      </c>
    </row>
    <row r="27" spans="1:25" s="24" customFormat="1" ht="15" customHeight="1" x14ac:dyDescent="0.2">
      <c r="A27" s="22" t="s">
        <v>19</v>
      </c>
      <c r="B27" s="65" t="s">
        <v>39</v>
      </c>
      <c r="C27" s="66">
        <v>1543</v>
      </c>
      <c r="D27" s="76">
        <v>170</v>
      </c>
      <c r="E27" s="73">
        <v>11.0175</v>
      </c>
      <c r="F27" s="68">
        <v>1373</v>
      </c>
      <c r="G27" s="79">
        <v>88.982500000000002</v>
      </c>
      <c r="H27" s="76">
        <v>9</v>
      </c>
      <c r="I27" s="69">
        <v>0.65549999999999997</v>
      </c>
      <c r="J27" s="70">
        <v>5</v>
      </c>
      <c r="K27" s="69">
        <v>0.36416999999999999</v>
      </c>
      <c r="L27" s="70">
        <v>24</v>
      </c>
      <c r="M27" s="69">
        <v>1.748</v>
      </c>
      <c r="N27" s="70">
        <v>106</v>
      </c>
      <c r="O27" s="69">
        <v>7.7202999999999999</v>
      </c>
      <c r="P27" s="71">
        <v>1198</v>
      </c>
      <c r="Q27" s="69">
        <v>87.254199999999997</v>
      </c>
      <c r="R27" s="70">
        <v>0</v>
      </c>
      <c r="S27" s="69">
        <v>0</v>
      </c>
      <c r="T27" s="75">
        <v>31</v>
      </c>
      <c r="U27" s="73">
        <v>2.2578</v>
      </c>
      <c r="V27" s="76">
        <v>72</v>
      </c>
      <c r="W27" s="73">
        <v>4.6661999999999999</v>
      </c>
      <c r="X27" s="80">
        <v>589</v>
      </c>
      <c r="Y27" s="81">
        <v>100</v>
      </c>
    </row>
    <row r="28" spans="1:25" s="24" customFormat="1" ht="15" customHeight="1" x14ac:dyDescent="0.2">
      <c r="A28" s="22" t="s">
        <v>19</v>
      </c>
      <c r="B28" s="64" t="s">
        <v>40</v>
      </c>
      <c r="C28" s="49">
        <v>2462</v>
      </c>
      <c r="D28" s="40">
        <v>381</v>
      </c>
      <c r="E28" s="41">
        <v>15.475199999999999</v>
      </c>
      <c r="F28" s="47">
        <v>2081</v>
      </c>
      <c r="G28" s="46">
        <v>84.524799999999999</v>
      </c>
      <c r="H28" s="47">
        <v>7</v>
      </c>
      <c r="I28" s="42">
        <v>0.33639999999999998</v>
      </c>
      <c r="J28" s="44">
        <v>12</v>
      </c>
      <c r="K28" s="42">
        <v>0.57665</v>
      </c>
      <c r="L28" s="44">
        <v>128</v>
      </c>
      <c r="M28" s="42">
        <v>6.1509</v>
      </c>
      <c r="N28" s="44">
        <v>983</v>
      </c>
      <c r="O28" s="42">
        <v>47.236899999999999</v>
      </c>
      <c r="P28" s="43">
        <v>817</v>
      </c>
      <c r="Q28" s="42">
        <v>39.26</v>
      </c>
      <c r="R28" s="44">
        <v>2</v>
      </c>
      <c r="S28" s="42">
        <v>9.6100000000000005E-2</v>
      </c>
      <c r="T28" s="45">
        <v>132</v>
      </c>
      <c r="U28" s="41">
        <v>6.3430999999999997</v>
      </c>
      <c r="V28" s="40">
        <v>37</v>
      </c>
      <c r="W28" s="41">
        <v>1.5027999999999999</v>
      </c>
      <c r="X28" s="25">
        <v>1434</v>
      </c>
      <c r="Y28" s="26">
        <v>100</v>
      </c>
    </row>
    <row r="29" spans="1:25" s="24" customFormat="1" ht="15" customHeight="1" x14ac:dyDescent="0.2">
      <c r="A29" s="22" t="s">
        <v>19</v>
      </c>
      <c r="B29" s="65" t="s">
        <v>41</v>
      </c>
      <c r="C29" s="63">
        <v>5960</v>
      </c>
      <c r="D29" s="68">
        <v>751</v>
      </c>
      <c r="E29" s="73">
        <v>12.6007</v>
      </c>
      <c r="F29" s="68">
        <v>5209</v>
      </c>
      <c r="G29" s="79">
        <v>87.399299999999997</v>
      </c>
      <c r="H29" s="68">
        <v>17</v>
      </c>
      <c r="I29" s="69">
        <v>0.32640000000000002</v>
      </c>
      <c r="J29" s="70">
        <v>57</v>
      </c>
      <c r="K29" s="69">
        <v>1.09426</v>
      </c>
      <c r="L29" s="71">
        <v>1484</v>
      </c>
      <c r="M29" s="69">
        <v>28.4892</v>
      </c>
      <c r="N29" s="70">
        <v>835</v>
      </c>
      <c r="O29" s="69">
        <v>16.029900000000001</v>
      </c>
      <c r="P29" s="71">
        <v>2566</v>
      </c>
      <c r="Q29" s="69">
        <v>49.260899999999999</v>
      </c>
      <c r="R29" s="70">
        <v>2</v>
      </c>
      <c r="S29" s="69">
        <v>3.8399999999999997E-2</v>
      </c>
      <c r="T29" s="75">
        <v>248</v>
      </c>
      <c r="U29" s="73">
        <v>4.7610000000000001</v>
      </c>
      <c r="V29" s="68">
        <v>466</v>
      </c>
      <c r="W29" s="73">
        <v>7.8188000000000004</v>
      </c>
      <c r="X29" s="80">
        <v>1873</v>
      </c>
      <c r="Y29" s="81">
        <v>100</v>
      </c>
    </row>
    <row r="30" spans="1:25" s="24" customFormat="1" ht="15" customHeight="1" x14ac:dyDescent="0.2">
      <c r="A30" s="22" t="s">
        <v>19</v>
      </c>
      <c r="B30" s="64" t="s">
        <v>42</v>
      </c>
      <c r="C30" s="39">
        <v>8258</v>
      </c>
      <c r="D30" s="40">
        <v>408</v>
      </c>
      <c r="E30" s="41">
        <v>4.9406999999999996</v>
      </c>
      <c r="F30" s="47">
        <v>7850</v>
      </c>
      <c r="G30" s="46">
        <v>95.059299999999993</v>
      </c>
      <c r="H30" s="47">
        <v>69</v>
      </c>
      <c r="I30" s="42">
        <v>0.879</v>
      </c>
      <c r="J30" s="43">
        <v>24</v>
      </c>
      <c r="K30" s="42">
        <v>0.30573</v>
      </c>
      <c r="L30" s="44">
        <v>445</v>
      </c>
      <c r="M30" s="42">
        <v>5.6688000000000001</v>
      </c>
      <c r="N30" s="44">
        <v>1979</v>
      </c>
      <c r="O30" s="42">
        <v>25.2102</v>
      </c>
      <c r="P30" s="44">
        <v>5038</v>
      </c>
      <c r="Q30" s="42">
        <v>64.178299999999993</v>
      </c>
      <c r="R30" s="44">
        <v>8</v>
      </c>
      <c r="S30" s="42">
        <v>0.1019</v>
      </c>
      <c r="T30" s="45">
        <v>287</v>
      </c>
      <c r="U30" s="41">
        <v>3.6560999999999999</v>
      </c>
      <c r="V30" s="40">
        <v>225</v>
      </c>
      <c r="W30" s="41">
        <v>2.7246000000000001</v>
      </c>
      <c r="X30" s="25">
        <v>3616</v>
      </c>
      <c r="Y30" s="26">
        <v>100</v>
      </c>
    </row>
    <row r="31" spans="1:25" s="24" customFormat="1" ht="15" customHeight="1" x14ac:dyDescent="0.2">
      <c r="A31" s="22" t="s">
        <v>19</v>
      </c>
      <c r="B31" s="65" t="s">
        <v>43</v>
      </c>
      <c r="C31" s="66">
        <v>5968</v>
      </c>
      <c r="D31" s="68">
        <v>294</v>
      </c>
      <c r="E31" s="73">
        <v>4.9263000000000003</v>
      </c>
      <c r="F31" s="76">
        <v>5674</v>
      </c>
      <c r="G31" s="79">
        <v>95.073700000000002</v>
      </c>
      <c r="H31" s="68">
        <v>232</v>
      </c>
      <c r="I31" s="69">
        <v>4.0888</v>
      </c>
      <c r="J31" s="71">
        <v>96</v>
      </c>
      <c r="K31" s="69">
        <v>1.6919299999999999</v>
      </c>
      <c r="L31" s="70">
        <v>529</v>
      </c>
      <c r="M31" s="69">
        <v>9.3231999999999999</v>
      </c>
      <c r="N31" s="71">
        <v>1184</v>
      </c>
      <c r="O31" s="69">
        <v>20.867100000000001</v>
      </c>
      <c r="P31" s="70">
        <v>3314</v>
      </c>
      <c r="Q31" s="69">
        <v>58.406799999999997</v>
      </c>
      <c r="R31" s="70">
        <v>2</v>
      </c>
      <c r="S31" s="69">
        <v>3.5200000000000002E-2</v>
      </c>
      <c r="T31" s="72">
        <v>317</v>
      </c>
      <c r="U31" s="73">
        <v>5.5869</v>
      </c>
      <c r="V31" s="68">
        <v>316</v>
      </c>
      <c r="W31" s="73">
        <v>5.2949000000000002</v>
      </c>
      <c r="X31" s="80">
        <v>2170</v>
      </c>
      <c r="Y31" s="81">
        <v>99.953999999999994</v>
      </c>
    </row>
    <row r="32" spans="1:25" s="24" customFormat="1" ht="15" customHeight="1" x14ac:dyDescent="0.2">
      <c r="A32" s="22" t="s">
        <v>19</v>
      </c>
      <c r="B32" s="64" t="s">
        <v>44</v>
      </c>
      <c r="C32" s="39">
        <v>5775</v>
      </c>
      <c r="D32" s="47">
        <v>65</v>
      </c>
      <c r="E32" s="41">
        <v>1.1254999999999999</v>
      </c>
      <c r="F32" s="40">
        <v>5710</v>
      </c>
      <c r="G32" s="46">
        <v>98.874499999999998</v>
      </c>
      <c r="H32" s="40">
        <v>18</v>
      </c>
      <c r="I32" s="42">
        <v>0.31519999999999998</v>
      </c>
      <c r="J32" s="44">
        <v>11</v>
      </c>
      <c r="K32" s="42">
        <v>0.19264000000000001</v>
      </c>
      <c r="L32" s="44">
        <v>109</v>
      </c>
      <c r="M32" s="42">
        <v>1.9089</v>
      </c>
      <c r="N32" s="44">
        <v>3541</v>
      </c>
      <c r="O32" s="42">
        <v>62.014000000000003</v>
      </c>
      <c r="P32" s="43">
        <v>1998</v>
      </c>
      <c r="Q32" s="42">
        <v>34.991199999999999</v>
      </c>
      <c r="R32" s="43">
        <v>0</v>
      </c>
      <c r="S32" s="42">
        <v>0</v>
      </c>
      <c r="T32" s="48">
        <v>33</v>
      </c>
      <c r="U32" s="41">
        <v>0.57789999999999997</v>
      </c>
      <c r="V32" s="47">
        <v>63</v>
      </c>
      <c r="W32" s="41">
        <v>1.0909</v>
      </c>
      <c r="X32" s="25">
        <v>978</v>
      </c>
      <c r="Y32" s="26">
        <v>100</v>
      </c>
    </row>
    <row r="33" spans="1:25" s="24" customFormat="1" ht="15" customHeight="1" x14ac:dyDescent="0.2">
      <c r="A33" s="22" t="s">
        <v>19</v>
      </c>
      <c r="B33" s="65" t="s">
        <v>45</v>
      </c>
      <c r="C33" s="63">
        <v>13682</v>
      </c>
      <c r="D33" s="76">
        <v>808</v>
      </c>
      <c r="E33" s="73">
        <v>5.9055999999999997</v>
      </c>
      <c r="F33" s="76">
        <v>12874</v>
      </c>
      <c r="G33" s="79">
        <v>94.094399999999993</v>
      </c>
      <c r="H33" s="76">
        <v>77</v>
      </c>
      <c r="I33" s="69">
        <v>0.59809999999999997</v>
      </c>
      <c r="J33" s="70">
        <v>39</v>
      </c>
      <c r="K33" s="69">
        <v>0.30293999999999999</v>
      </c>
      <c r="L33" s="71">
        <v>503</v>
      </c>
      <c r="M33" s="69">
        <v>3.9070999999999998</v>
      </c>
      <c r="N33" s="70">
        <v>3680</v>
      </c>
      <c r="O33" s="69">
        <v>28.584700000000002</v>
      </c>
      <c r="P33" s="70">
        <v>8138</v>
      </c>
      <c r="Q33" s="69">
        <v>63.212699999999998</v>
      </c>
      <c r="R33" s="71">
        <v>8</v>
      </c>
      <c r="S33" s="69">
        <v>6.2100000000000002E-2</v>
      </c>
      <c r="T33" s="75">
        <v>429</v>
      </c>
      <c r="U33" s="73">
        <v>3.3323</v>
      </c>
      <c r="V33" s="76">
        <v>281</v>
      </c>
      <c r="W33" s="73">
        <v>2.0537999999999998</v>
      </c>
      <c r="X33" s="80">
        <v>2372</v>
      </c>
      <c r="Y33" s="81">
        <v>100</v>
      </c>
    </row>
    <row r="34" spans="1:25" s="24" customFormat="1" ht="15" customHeight="1" x14ac:dyDescent="0.2">
      <c r="A34" s="22" t="s">
        <v>19</v>
      </c>
      <c r="B34" s="64" t="s">
        <v>46</v>
      </c>
      <c r="C34" s="49">
        <v>1059</v>
      </c>
      <c r="D34" s="47">
        <v>65</v>
      </c>
      <c r="E34" s="41">
        <v>6.1379000000000001</v>
      </c>
      <c r="F34" s="47">
        <v>994</v>
      </c>
      <c r="G34" s="46">
        <v>93.862099999999998</v>
      </c>
      <c r="H34" s="40">
        <v>201</v>
      </c>
      <c r="I34" s="42">
        <v>20.221299999999999</v>
      </c>
      <c r="J34" s="44">
        <v>3</v>
      </c>
      <c r="K34" s="42">
        <v>0.30181000000000002</v>
      </c>
      <c r="L34" s="43">
        <v>39</v>
      </c>
      <c r="M34" s="42">
        <v>3.9235000000000002</v>
      </c>
      <c r="N34" s="44">
        <v>9</v>
      </c>
      <c r="O34" s="42">
        <v>0.90539999999999998</v>
      </c>
      <c r="P34" s="43">
        <v>714</v>
      </c>
      <c r="Q34" s="42">
        <v>71.831000000000003</v>
      </c>
      <c r="R34" s="43">
        <v>1</v>
      </c>
      <c r="S34" s="42">
        <v>0.10059999999999999</v>
      </c>
      <c r="T34" s="45">
        <v>27</v>
      </c>
      <c r="U34" s="41">
        <v>2.7162999999999999</v>
      </c>
      <c r="V34" s="47">
        <v>39</v>
      </c>
      <c r="W34" s="41">
        <v>3.6827000000000001</v>
      </c>
      <c r="X34" s="25">
        <v>825</v>
      </c>
      <c r="Y34" s="26">
        <v>100</v>
      </c>
    </row>
    <row r="35" spans="1:25" s="24" customFormat="1" ht="15" customHeight="1" x14ac:dyDescent="0.2">
      <c r="A35" s="22" t="s">
        <v>19</v>
      </c>
      <c r="B35" s="65" t="s">
        <v>47</v>
      </c>
      <c r="C35" s="66">
        <v>2501</v>
      </c>
      <c r="D35" s="76">
        <v>89</v>
      </c>
      <c r="E35" s="73">
        <v>3.5586000000000002</v>
      </c>
      <c r="F35" s="76">
        <v>2412</v>
      </c>
      <c r="G35" s="79">
        <v>96.441400000000002</v>
      </c>
      <c r="H35" s="76">
        <v>79</v>
      </c>
      <c r="I35" s="69">
        <v>3.2753000000000001</v>
      </c>
      <c r="J35" s="70">
        <v>10</v>
      </c>
      <c r="K35" s="69">
        <v>0.41459000000000001</v>
      </c>
      <c r="L35" s="71">
        <v>425</v>
      </c>
      <c r="M35" s="69">
        <v>17.620200000000001</v>
      </c>
      <c r="N35" s="70">
        <v>341</v>
      </c>
      <c r="O35" s="69">
        <v>14.137600000000001</v>
      </c>
      <c r="P35" s="71">
        <v>1422</v>
      </c>
      <c r="Q35" s="69">
        <v>58.955199999999998</v>
      </c>
      <c r="R35" s="70">
        <v>3</v>
      </c>
      <c r="S35" s="69">
        <v>0.1244</v>
      </c>
      <c r="T35" s="75">
        <v>132</v>
      </c>
      <c r="U35" s="73">
        <v>5.4725999999999999</v>
      </c>
      <c r="V35" s="76">
        <v>41</v>
      </c>
      <c r="W35" s="73">
        <v>1.6393</v>
      </c>
      <c r="X35" s="80">
        <v>1064</v>
      </c>
      <c r="Y35" s="81">
        <v>100</v>
      </c>
    </row>
    <row r="36" spans="1:25" s="24" customFormat="1" ht="15" customHeight="1" x14ac:dyDescent="0.2">
      <c r="A36" s="22" t="s">
        <v>19</v>
      </c>
      <c r="B36" s="64" t="s">
        <v>48</v>
      </c>
      <c r="C36" s="49">
        <v>2887</v>
      </c>
      <c r="D36" s="47">
        <v>331</v>
      </c>
      <c r="E36" s="41">
        <v>11.465199999999999</v>
      </c>
      <c r="F36" s="40">
        <v>2556</v>
      </c>
      <c r="G36" s="46">
        <v>88.534800000000004</v>
      </c>
      <c r="H36" s="47">
        <v>30</v>
      </c>
      <c r="I36" s="42">
        <v>1.1737</v>
      </c>
      <c r="J36" s="44">
        <v>7</v>
      </c>
      <c r="K36" s="42">
        <v>0.27387</v>
      </c>
      <c r="L36" s="44">
        <v>904</v>
      </c>
      <c r="M36" s="42">
        <v>35.367800000000003</v>
      </c>
      <c r="N36" s="43">
        <v>728</v>
      </c>
      <c r="O36" s="42">
        <v>28.481999999999999</v>
      </c>
      <c r="P36" s="43">
        <v>744</v>
      </c>
      <c r="Q36" s="42">
        <v>29.108000000000001</v>
      </c>
      <c r="R36" s="44">
        <v>22</v>
      </c>
      <c r="S36" s="42">
        <v>0.86070000000000002</v>
      </c>
      <c r="T36" s="48">
        <v>121</v>
      </c>
      <c r="U36" s="41">
        <v>4.734</v>
      </c>
      <c r="V36" s="47">
        <v>527</v>
      </c>
      <c r="W36" s="41">
        <v>18.254200000000001</v>
      </c>
      <c r="X36" s="25">
        <v>658</v>
      </c>
      <c r="Y36" s="26">
        <v>100</v>
      </c>
    </row>
    <row r="37" spans="1:25" s="24" customFormat="1" ht="15" customHeight="1" x14ac:dyDescent="0.2">
      <c r="A37" s="22" t="s">
        <v>19</v>
      </c>
      <c r="B37" s="65" t="s">
        <v>49</v>
      </c>
      <c r="C37" s="63">
        <v>2089</v>
      </c>
      <c r="D37" s="76">
        <v>364</v>
      </c>
      <c r="E37" s="73">
        <v>17.424600000000002</v>
      </c>
      <c r="F37" s="68">
        <v>1725</v>
      </c>
      <c r="G37" s="79">
        <v>82.575400000000002</v>
      </c>
      <c r="H37" s="68">
        <v>7</v>
      </c>
      <c r="I37" s="69">
        <v>0.40579999999999999</v>
      </c>
      <c r="J37" s="70">
        <v>7</v>
      </c>
      <c r="K37" s="69">
        <v>0.40579999999999999</v>
      </c>
      <c r="L37" s="70">
        <v>130</v>
      </c>
      <c r="M37" s="69">
        <v>7.5362</v>
      </c>
      <c r="N37" s="70">
        <v>57</v>
      </c>
      <c r="O37" s="69">
        <v>3.3043</v>
      </c>
      <c r="P37" s="70">
        <v>1492</v>
      </c>
      <c r="Q37" s="69">
        <v>86.492800000000003</v>
      </c>
      <c r="R37" s="71">
        <v>0</v>
      </c>
      <c r="S37" s="69">
        <v>0</v>
      </c>
      <c r="T37" s="75">
        <v>32</v>
      </c>
      <c r="U37" s="73">
        <v>1.8551</v>
      </c>
      <c r="V37" s="76">
        <v>56</v>
      </c>
      <c r="W37" s="73">
        <v>2.6806999999999999</v>
      </c>
      <c r="X37" s="80">
        <v>483</v>
      </c>
      <c r="Y37" s="81">
        <v>100</v>
      </c>
    </row>
    <row r="38" spans="1:25" s="24" customFormat="1" ht="15" customHeight="1" x14ac:dyDescent="0.2">
      <c r="A38" s="22" t="s">
        <v>19</v>
      </c>
      <c r="B38" s="64" t="s">
        <v>50</v>
      </c>
      <c r="C38" s="39">
        <v>10438</v>
      </c>
      <c r="D38" s="47">
        <v>575</v>
      </c>
      <c r="E38" s="41">
        <v>5.5087000000000002</v>
      </c>
      <c r="F38" s="40">
        <v>9863</v>
      </c>
      <c r="G38" s="46">
        <v>94.491299999999995</v>
      </c>
      <c r="H38" s="40">
        <v>11</v>
      </c>
      <c r="I38" s="42">
        <v>0.1115</v>
      </c>
      <c r="J38" s="44">
        <v>125</v>
      </c>
      <c r="K38" s="42">
        <v>1.26736</v>
      </c>
      <c r="L38" s="44">
        <v>2621</v>
      </c>
      <c r="M38" s="42">
        <v>26.574100000000001</v>
      </c>
      <c r="N38" s="44">
        <v>3378</v>
      </c>
      <c r="O38" s="42">
        <v>34.249200000000002</v>
      </c>
      <c r="P38" s="44">
        <v>3531</v>
      </c>
      <c r="Q38" s="42">
        <v>35.8005</v>
      </c>
      <c r="R38" s="44">
        <v>10</v>
      </c>
      <c r="S38" s="42">
        <v>0.1014</v>
      </c>
      <c r="T38" s="45">
        <v>187</v>
      </c>
      <c r="U38" s="41">
        <v>1.8959999999999999</v>
      </c>
      <c r="V38" s="47">
        <v>59</v>
      </c>
      <c r="W38" s="41">
        <v>0.56520000000000004</v>
      </c>
      <c r="X38" s="25">
        <v>2577</v>
      </c>
      <c r="Y38" s="26">
        <v>100</v>
      </c>
    </row>
    <row r="39" spans="1:25" s="24" customFormat="1" ht="15" customHeight="1" x14ac:dyDescent="0.2">
      <c r="A39" s="22" t="s">
        <v>19</v>
      </c>
      <c r="B39" s="65" t="s">
        <v>51</v>
      </c>
      <c r="C39" s="63">
        <v>2581</v>
      </c>
      <c r="D39" s="68">
        <v>48</v>
      </c>
      <c r="E39" s="73">
        <v>1.8596999999999999</v>
      </c>
      <c r="F39" s="68">
        <v>2533</v>
      </c>
      <c r="G39" s="79">
        <v>98.140299999999996</v>
      </c>
      <c r="H39" s="76">
        <v>330</v>
      </c>
      <c r="I39" s="69">
        <v>13.028</v>
      </c>
      <c r="J39" s="70">
        <v>5</v>
      </c>
      <c r="K39" s="69">
        <v>0.19739000000000001</v>
      </c>
      <c r="L39" s="71">
        <v>1568</v>
      </c>
      <c r="M39" s="69">
        <v>61.902900000000002</v>
      </c>
      <c r="N39" s="70">
        <v>105</v>
      </c>
      <c r="O39" s="69">
        <v>4.1452999999999998</v>
      </c>
      <c r="P39" s="71">
        <v>483</v>
      </c>
      <c r="Q39" s="69">
        <v>19.068300000000001</v>
      </c>
      <c r="R39" s="70">
        <v>1</v>
      </c>
      <c r="S39" s="69">
        <v>3.95E-2</v>
      </c>
      <c r="T39" s="75">
        <v>41</v>
      </c>
      <c r="U39" s="73">
        <v>1.6186</v>
      </c>
      <c r="V39" s="68">
        <v>591</v>
      </c>
      <c r="W39" s="73">
        <v>22.898099999999999</v>
      </c>
      <c r="X39" s="80">
        <v>880</v>
      </c>
      <c r="Y39" s="81">
        <v>100</v>
      </c>
    </row>
    <row r="40" spans="1:25" s="24" customFormat="1" ht="15" customHeight="1" x14ac:dyDescent="0.2">
      <c r="A40" s="22" t="s">
        <v>19</v>
      </c>
      <c r="B40" s="64" t="s">
        <v>52</v>
      </c>
      <c r="C40" s="49">
        <v>23297</v>
      </c>
      <c r="D40" s="47">
        <v>2087</v>
      </c>
      <c r="E40" s="41">
        <v>8.9581999999999997</v>
      </c>
      <c r="F40" s="40">
        <v>21210</v>
      </c>
      <c r="G40" s="46">
        <v>91.041799999999995</v>
      </c>
      <c r="H40" s="40">
        <v>156</v>
      </c>
      <c r="I40" s="42">
        <v>0.73550000000000004</v>
      </c>
      <c r="J40" s="44">
        <v>279</v>
      </c>
      <c r="K40" s="42">
        <v>1.31542</v>
      </c>
      <c r="L40" s="44">
        <v>4483</v>
      </c>
      <c r="M40" s="42">
        <v>21.136299999999999</v>
      </c>
      <c r="N40" s="43">
        <v>6288</v>
      </c>
      <c r="O40" s="42">
        <v>29.6464</v>
      </c>
      <c r="P40" s="43">
        <v>9583</v>
      </c>
      <c r="Q40" s="42">
        <v>45.1815</v>
      </c>
      <c r="R40" s="44">
        <v>4</v>
      </c>
      <c r="S40" s="42">
        <v>1.89E-2</v>
      </c>
      <c r="T40" s="45">
        <v>417</v>
      </c>
      <c r="U40" s="41">
        <v>1.9661</v>
      </c>
      <c r="V40" s="47">
        <v>1247</v>
      </c>
      <c r="W40" s="41">
        <v>5.3525999999999998</v>
      </c>
      <c r="X40" s="25">
        <v>4916</v>
      </c>
      <c r="Y40" s="26">
        <v>99.897999999999996</v>
      </c>
    </row>
    <row r="41" spans="1:25" s="24" customFormat="1" ht="15" customHeight="1" x14ac:dyDescent="0.2">
      <c r="A41" s="22" t="s">
        <v>19</v>
      </c>
      <c r="B41" s="65" t="s">
        <v>53</v>
      </c>
      <c r="C41" s="63">
        <v>21303</v>
      </c>
      <c r="D41" s="68">
        <v>2252</v>
      </c>
      <c r="E41" s="73">
        <v>10.571300000000001</v>
      </c>
      <c r="F41" s="76">
        <v>19051</v>
      </c>
      <c r="G41" s="79">
        <v>89.428700000000006</v>
      </c>
      <c r="H41" s="76">
        <v>261</v>
      </c>
      <c r="I41" s="69">
        <v>1.37</v>
      </c>
      <c r="J41" s="70">
        <v>47</v>
      </c>
      <c r="K41" s="69">
        <v>0.24671000000000001</v>
      </c>
      <c r="L41" s="70">
        <v>2024</v>
      </c>
      <c r="M41" s="69">
        <v>10.6241</v>
      </c>
      <c r="N41" s="70">
        <v>8142</v>
      </c>
      <c r="O41" s="69">
        <v>42.737900000000003</v>
      </c>
      <c r="P41" s="71">
        <v>7717</v>
      </c>
      <c r="Q41" s="69">
        <v>40.507100000000001</v>
      </c>
      <c r="R41" s="71">
        <v>5</v>
      </c>
      <c r="S41" s="69">
        <v>2.6200000000000001E-2</v>
      </c>
      <c r="T41" s="72">
        <v>855</v>
      </c>
      <c r="U41" s="73">
        <v>4.4880000000000004</v>
      </c>
      <c r="V41" s="68">
        <v>936</v>
      </c>
      <c r="W41" s="73">
        <v>4.3936999999999999</v>
      </c>
      <c r="X41" s="80">
        <v>2618</v>
      </c>
      <c r="Y41" s="81">
        <v>100</v>
      </c>
    </row>
    <row r="42" spans="1:25" s="24" customFormat="1" ht="15" customHeight="1" x14ac:dyDescent="0.2">
      <c r="A42" s="22" t="s">
        <v>19</v>
      </c>
      <c r="B42" s="64" t="s">
        <v>54</v>
      </c>
      <c r="C42" s="49">
        <v>547</v>
      </c>
      <c r="D42" s="47">
        <v>63</v>
      </c>
      <c r="E42" s="41">
        <v>11.5174</v>
      </c>
      <c r="F42" s="40">
        <v>484</v>
      </c>
      <c r="G42" s="46">
        <v>88.482600000000005</v>
      </c>
      <c r="H42" s="40">
        <v>125</v>
      </c>
      <c r="I42" s="42">
        <v>25.8264</v>
      </c>
      <c r="J42" s="44">
        <v>1</v>
      </c>
      <c r="K42" s="42">
        <v>0.20660999999999999</v>
      </c>
      <c r="L42" s="44">
        <v>27</v>
      </c>
      <c r="M42" s="42">
        <v>5.5785</v>
      </c>
      <c r="N42" s="43">
        <v>32</v>
      </c>
      <c r="O42" s="42">
        <v>6.6116000000000001</v>
      </c>
      <c r="P42" s="43">
        <v>296</v>
      </c>
      <c r="Q42" s="42">
        <v>61.156999999999996</v>
      </c>
      <c r="R42" s="43">
        <v>2</v>
      </c>
      <c r="S42" s="42">
        <v>0.41320000000000001</v>
      </c>
      <c r="T42" s="45">
        <v>1</v>
      </c>
      <c r="U42" s="41">
        <v>0.20660000000000001</v>
      </c>
      <c r="V42" s="47">
        <v>13</v>
      </c>
      <c r="W42" s="41">
        <v>2.3765999999999998</v>
      </c>
      <c r="X42" s="25">
        <v>481</v>
      </c>
      <c r="Y42" s="26">
        <v>100</v>
      </c>
    </row>
    <row r="43" spans="1:25" s="24" customFormat="1" ht="15" customHeight="1" x14ac:dyDescent="0.2">
      <c r="A43" s="22" t="s">
        <v>19</v>
      </c>
      <c r="B43" s="65" t="s">
        <v>55</v>
      </c>
      <c r="C43" s="63">
        <v>16899</v>
      </c>
      <c r="D43" s="76">
        <v>1574</v>
      </c>
      <c r="E43" s="73">
        <v>9.3141999999999996</v>
      </c>
      <c r="F43" s="76">
        <v>15325</v>
      </c>
      <c r="G43" s="79">
        <v>90.6858</v>
      </c>
      <c r="H43" s="68">
        <v>24</v>
      </c>
      <c r="I43" s="69">
        <v>0.15659999999999999</v>
      </c>
      <c r="J43" s="70">
        <v>38</v>
      </c>
      <c r="K43" s="69">
        <v>0.24796000000000001</v>
      </c>
      <c r="L43" s="71">
        <v>543</v>
      </c>
      <c r="M43" s="69">
        <v>3.5432000000000001</v>
      </c>
      <c r="N43" s="70">
        <v>4877</v>
      </c>
      <c r="O43" s="69">
        <v>31.823799999999999</v>
      </c>
      <c r="P43" s="70">
        <v>8985</v>
      </c>
      <c r="Q43" s="69">
        <v>58.6297</v>
      </c>
      <c r="R43" s="70">
        <v>1</v>
      </c>
      <c r="S43" s="69">
        <v>6.4999999999999997E-3</v>
      </c>
      <c r="T43" s="72">
        <v>857</v>
      </c>
      <c r="U43" s="73">
        <v>5.5922000000000001</v>
      </c>
      <c r="V43" s="76">
        <v>280</v>
      </c>
      <c r="W43" s="73">
        <v>1.6569</v>
      </c>
      <c r="X43" s="80">
        <v>3631</v>
      </c>
      <c r="Y43" s="81">
        <v>100</v>
      </c>
    </row>
    <row r="44" spans="1:25" s="24" customFormat="1" ht="15" customHeight="1" x14ac:dyDescent="0.2">
      <c r="A44" s="22" t="s">
        <v>19</v>
      </c>
      <c r="B44" s="64" t="s">
        <v>56</v>
      </c>
      <c r="C44" s="39">
        <v>8778</v>
      </c>
      <c r="D44" s="47">
        <v>378</v>
      </c>
      <c r="E44" s="41">
        <v>4.3061999999999996</v>
      </c>
      <c r="F44" s="47">
        <v>8400</v>
      </c>
      <c r="G44" s="46">
        <v>95.693799999999996</v>
      </c>
      <c r="H44" s="40">
        <v>1214</v>
      </c>
      <c r="I44" s="42">
        <v>14.452400000000001</v>
      </c>
      <c r="J44" s="43">
        <v>18</v>
      </c>
      <c r="K44" s="42">
        <v>0.21429000000000001</v>
      </c>
      <c r="L44" s="44">
        <v>970</v>
      </c>
      <c r="M44" s="42">
        <v>11.547599999999999</v>
      </c>
      <c r="N44" s="44">
        <v>1782</v>
      </c>
      <c r="O44" s="42">
        <v>21.214300000000001</v>
      </c>
      <c r="P44" s="44">
        <v>3769</v>
      </c>
      <c r="Q44" s="42">
        <v>44.869</v>
      </c>
      <c r="R44" s="43">
        <v>18</v>
      </c>
      <c r="S44" s="42">
        <v>0.21429999999999999</v>
      </c>
      <c r="T44" s="48">
        <v>629</v>
      </c>
      <c r="U44" s="41">
        <v>7.4881000000000002</v>
      </c>
      <c r="V44" s="47">
        <v>546</v>
      </c>
      <c r="W44" s="41">
        <v>6.2201000000000004</v>
      </c>
      <c r="X44" s="25">
        <v>1815</v>
      </c>
      <c r="Y44" s="26">
        <v>100</v>
      </c>
    </row>
    <row r="45" spans="1:25" s="24" customFormat="1" ht="15" customHeight="1" x14ac:dyDescent="0.2">
      <c r="A45" s="22" t="s">
        <v>19</v>
      </c>
      <c r="B45" s="65" t="s">
        <v>57</v>
      </c>
      <c r="C45" s="63">
        <v>4073</v>
      </c>
      <c r="D45" s="68">
        <v>291</v>
      </c>
      <c r="E45" s="73">
        <v>7.1445999999999996</v>
      </c>
      <c r="F45" s="76">
        <v>3782</v>
      </c>
      <c r="G45" s="79">
        <v>92.855400000000003</v>
      </c>
      <c r="H45" s="76">
        <v>73</v>
      </c>
      <c r="I45" s="69">
        <v>1.9301999999999999</v>
      </c>
      <c r="J45" s="70">
        <v>19</v>
      </c>
      <c r="K45" s="69">
        <v>0.50238000000000005</v>
      </c>
      <c r="L45" s="71">
        <v>922</v>
      </c>
      <c r="M45" s="69">
        <v>24.378599999999999</v>
      </c>
      <c r="N45" s="70">
        <v>138</v>
      </c>
      <c r="O45" s="69">
        <v>3.6488999999999998</v>
      </c>
      <c r="P45" s="71">
        <v>2409</v>
      </c>
      <c r="Q45" s="69">
        <v>63.6965</v>
      </c>
      <c r="R45" s="70">
        <v>20</v>
      </c>
      <c r="S45" s="69">
        <v>0.52880000000000005</v>
      </c>
      <c r="T45" s="72">
        <v>201</v>
      </c>
      <c r="U45" s="73">
        <v>5.3146000000000004</v>
      </c>
      <c r="V45" s="68">
        <v>379</v>
      </c>
      <c r="W45" s="73">
        <v>9.3051999999999992</v>
      </c>
      <c r="X45" s="80">
        <v>1283</v>
      </c>
      <c r="Y45" s="81">
        <v>100</v>
      </c>
    </row>
    <row r="46" spans="1:25" s="24" customFormat="1" ht="15" customHeight="1" x14ac:dyDescent="0.2">
      <c r="A46" s="22" t="s">
        <v>19</v>
      </c>
      <c r="B46" s="64" t="s">
        <v>58</v>
      </c>
      <c r="C46" s="39">
        <v>14629</v>
      </c>
      <c r="D46" s="40">
        <v>863</v>
      </c>
      <c r="E46" s="41">
        <v>5.8992000000000004</v>
      </c>
      <c r="F46" s="40">
        <v>13766</v>
      </c>
      <c r="G46" s="46">
        <v>94.100800000000007</v>
      </c>
      <c r="H46" s="40">
        <v>25</v>
      </c>
      <c r="I46" s="42">
        <v>0.18160000000000001</v>
      </c>
      <c r="J46" s="44">
        <v>59</v>
      </c>
      <c r="K46" s="42">
        <v>0.42859000000000003</v>
      </c>
      <c r="L46" s="44">
        <v>2133</v>
      </c>
      <c r="M46" s="42">
        <v>15.4947</v>
      </c>
      <c r="N46" s="44">
        <v>2806</v>
      </c>
      <c r="O46" s="42">
        <v>20.383600000000001</v>
      </c>
      <c r="P46" s="43">
        <v>8187</v>
      </c>
      <c r="Q46" s="42">
        <v>59.4726</v>
      </c>
      <c r="R46" s="43">
        <v>3</v>
      </c>
      <c r="S46" s="42">
        <v>2.18E-2</v>
      </c>
      <c r="T46" s="48">
        <v>553</v>
      </c>
      <c r="U46" s="41">
        <v>4.0171000000000001</v>
      </c>
      <c r="V46" s="40">
        <v>544</v>
      </c>
      <c r="W46" s="41">
        <v>3.7185999999999999</v>
      </c>
      <c r="X46" s="25">
        <v>3027</v>
      </c>
      <c r="Y46" s="26">
        <v>100</v>
      </c>
    </row>
    <row r="47" spans="1:25" s="24" customFormat="1" ht="15" customHeight="1" x14ac:dyDescent="0.2">
      <c r="A47" s="22" t="s">
        <v>19</v>
      </c>
      <c r="B47" s="65" t="s">
        <v>59</v>
      </c>
      <c r="C47" s="66">
        <v>914</v>
      </c>
      <c r="D47" s="76">
        <v>81</v>
      </c>
      <c r="E47" s="73">
        <v>8.8620999999999999</v>
      </c>
      <c r="F47" s="68">
        <v>833</v>
      </c>
      <c r="G47" s="79">
        <v>91.137900000000002</v>
      </c>
      <c r="H47" s="68">
        <v>18</v>
      </c>
      <c r="I47" s="69">
        <v>2.1608999999999998</v>
      </c>
      <c r="J47" s="71">
        <v>9</v>
      </c>
      <c r="K47" s="69">
        <v>1.08043</v>
      </c>
      <c r="L47" s="71">
        <v>200</v>
      </c>
      <c r="M47" s="69">
        <v>24.009599999999999</v>
      </c>
      <c r="N47" s="71">
        <v>74</v>
      </c>
      <c r="O47" s="69">
        <v>8.8835999999999995</v>
      </c>
      <c r="P47" s="71">
        <v>495</v>
      </c>
      <c r="Q47" s="69">
        <v>59.4238</v>
      </c>
      <c r="R47" s="70">
        <v>0</v>
      </c>
      <c r="S47" s="69">
        <v>0</v>
      </c>
      <c r="T47" s="72">
        <v>37</v>
      </c>
      <c r="U47" s="73">
        <v>4.4417999999999997</v>
      </c>
      <c r="V47" s="76">
        <v>62</v>
      </c>
      <c r="W47" s="73">
        <v>6.7834000000000003</v>
      </c>
      <c r="X47" s="80">
        <v>308</v>
      </c>
      <c r="Y47" s="81">
        <v>100</v>
      </c>
    </row>
    <row r="48" spans="1:25" s="24" customFormat="1" ht="15" customHeight="1" x14ac:dyDescent="0.2">
      <c r="A48" s="22" t="s">
        <v>19</v>
      </c>
      <c r="B48" s="64" t="s">
        <v>60</v>
      </c>
      <c r="C48" s="39">
        <v>13891</v>
      </c>
      <c r="D48" s="47">
        <v>1356</v>
      </c>
      <c r="E48" s="41">
        <v>9.7616999999999994</v>
      </c>
      <c r="F48" s="47">
        <v>12535</v>
      </c>
      <c r="G48" s="46">
        <v>90.238299999999995</v>
      </c>
      <c r="H48" s="47">
        <v>37</v>
      </c>
      <c r="I48" s="42">
        <v>0.29520000000000002</v>
      </c>
      <c r="J48" s="44">
        <v>28</v>
      </c>
      <c r="K48" s="42">
        <v>0.22337000000000001</v>
      </c>
      <c r="L48" s="43">
        <v>614</v>
      </c>
      <c r="M48" s="42">
        <v>4.8982999999999999</v>
      </c>
      <c r="N48" s="44">
        <v>6867</v>
      </c>
      <c r="O48" s="42">
        <v>54.782600000000002</v>
      </c>
      <c r="P48" s="44">
        <v>4551</v>
      </c>
      <c r="Q48" s="42">
        <v>36.3063</v>
      </c>
      <c r="R48" s="43">
        <v>9</v>
      </c>
      <c r="S48" s="42">
        <v>7.1800000000000003E-2</v>
      </c>
      <c r="T48" s="48">
        <v>429</v>
      </c>
      <c r="U48" s="41">
        <v>3.4224000000000001</v>
      </c>
      <c r="V48" s="47">
        <v>519</v>
      </c>
      <c r="W48" s="41">
        <v>3.7362000000000002</v>
      </c>
      <c r="X48" s="25">
        <v>1236</v>
      </c>
      <c r="Y48" s="26">
        <v>99.918999999999997</v>
      </c>
    </row>
    <row r="49" spans="1:25" s="24" customFormat="1" ht="15" customHeight="1" x14ac:dyDescent="0.2">
      <c r="A49" s="22" t="s">
        <v>19</v>
      </c>
      <c r="B49" s="65" t="s">
        <v>61</v>
      </c>
      <c r="C49" s="66">
        <v>1229</v>
      </c>
      <c r="D49" s="76">
        <v>24</v>
      </c>
      <c r="E49" s="73">
        <v>1.9528000000000001</v>
      </c>
      <c r="F49" s="76">
        <v>1205</v>
      </c>
      <c r="G49" s="79">
        <v>98.047200000000004</v>
      </c>
      <c r="H49" s="68">
        <v>338</v>
      </c>
      <c r="I49" s="69">
        <v>28.049800000000001</v>
      </c>
      <c r="J49" s="70">
        <v>4</v>
      </c>
      <c r="K49" s="69">
        <v>0.33195000000000002</v>
      </c>
      <c r="L49" s="70">
        <v>67</v>
      </c>
      <c r="M49" s="69">
        <v>5.5602</v>
      </c>
      <c r="N49" s="70">
        <v>70</v>
      </c>
      <c r="O49" s="69">
        <v>5.8090999999999999</v>
      </c>
      <c r="P49" s="71">
        <v>674</v>
      </c>
      <c r="Q49" s="69">
        <v>55.933599999999998</v>
      </c>
      <c r="R49" s="71">
        <v>1</v>
      </c>
      <c r="S49" s="69">
        <v>8.3000000000000004E-2</v>
      </c>
      <c r="T49" s="72">
        <v>51</v>
      </c>
      <c r="U49" s="73">
        <v>4.2324000000000002</v>
      </c>
      <c r="V49" s="76">
        <v>41</v>
      </c>
      <c r="W49" s="73">
        <v>3.3359999999999999</v>
      </c>
      <c r="X49" s="80">
        <v>688</v>
      </c>
      <c r="Y49" s="81">
        <v>100</v>
      </c>
    </row>
    <row r="50" spans="1:25" s="24" customFormat="1" ht="15" customHeight="1" x14ac:dyDescent="0.2">
      <c r="A50" s="22" t="s">
        <v>19</v>
      </c>
      <c r="B50" s="64" t="s">
        <v>62</v>
      </c>
      <c r="C50" s="39">
        <v>12859</v>
      </c>
      <c r="D50" s="40">
        <v>954</v>
      </c>
      <c r="E50" s="41">
        <v>7.4188999999999998</v>
      </c>
      <c r="F50" s="40">
        <v>11905</v>
      </c>
      <c r="G50" s="46">
        <v>92.581100000000006</v>
      </c>
      <c r="H50" s="40">
        <v>19</v>
      </c>
      <c r="I50" s="42">
        <v>0.15959999999999999</v>
      </c>
      <c r="J50" s="44">
        <v>41</v>
      </c>
      <c r="K50" s="42">
        <v>0.34438999999999997</v>
      </c>
      <c r="L50" s="43">
        <v>526</v>
      </c>
      <c r="M50" s="42">
        <v>4.4183000000000003</v>
      </c>
      <c r="N50" s="44">
        <v>4417</v>
      </c>
      <c r="O50" s="42">
        <v>37.1021</v>
      </c>
      <c r="P50" s="44">
        <v>6736</v>
      </c>
      <c r="Q50" s="42">
        <v>56.581299999999999</v>
      </c>
      <c r="R50" s="43">
        <v>3</v>
      </c>
      <c r="S50" s="42">
        <v>2.52E-2</v>
      </c>
      <c r="T50" s="48">
        <v>163</v>
      </c>
      <c r="U50" s="41">
        <v>1.3692</v>
      </c>
      <c r="V50" s="40">
        <v>266</v>
      </c>
      <c r="W50" s="41">
        <v>2.0686</v>
      </c>
      <c r="X50" s="25">
        <v>1818</v>
      </c>
      <c r="Y50" s="26">
        <v>100</v>
      </c>
    </row>
    <row r="51" spans="1:25" s="24" customFormat="1" ht="15" customHeight="1" x14ac:dyDescent="0.2">
      <c r="A51" s="22" t="s">
        <v>19</v>
      </c>
      <c r="B51" s="65" t="s">
        <v>63</v>
      </c>
      <c r="C51" s="63">
        <v>85218</v>
      </c>
      <c r="D51" s="68">
        <v>24812</v>
      </c>
      <c r="E51" s="73">
        <v>29.1159</v>
      </c>
      <c r="F51" s="68">
        <v>60406</v>
      </c>
      <c r="G51" s="79">
        <v>70.884100000000004</v>
      </c>
      <c r="H51" s="68">
        <v>191</v>
      </c>
      <c r="I51" s="69">
        <v>0.31619999999999998</v>
      </c>
      <c r="J51" s="71">
        <v>283</v>
      </c>
      <c r="K51" s="69">
        <v>0.46850000000000003</v>
      </c>
      <c r="L51" s="70">
        <v>26524</v>
      </c>
      <c r="M51" s="69">
        <v>43.909500000000001</v>
      </c>
      <c r="N51" s="70">
        <v>14664</v>
      </c>
      <c r="O51" s="69">
        <v>24.275700000000001</v>
      </c>
      <c r="P51" s="70">
        <v>17376</v>
      </c>
      <c r="Q51" s="69">
        <v>28.7654</v>
      </c>
      <c r="R51" s="71">
        <v>34</v>
      </c>
      <c r="S51" s="69">
        <v>5.6300000000000003E-2</v>
      </c>
      <c r="T51" s="72">
        <v>1334</v>
      </c>
      <c r="U51" s="73">
        <v>2.2084000000000001</v>
      </c>
      <c r="V51" s="68">
        <v>8079</v>
      </c>
      <c r="W51" s="73">
        <v>9.4803999999999995</v>
      </c>
      <c r="X51" s="80">
        <v>8616</v>
      </c>
      <c r="Y51" s="81">
        <v>100</v>
      </c>
    </row>
    <row r="52" spans="1:25" s="24" customFormat="1" ht="15" customHeight="1" x14ac:dyDescent="0.2">
      <c r="A52" s="22" t="s">
        <v>19</v>
      </c>
      <c r="B52" s="64" t="s">
        <v>64</v>
      </c>
      <c r="C52" s="39">
        <v>1072</v>
      </c>
      <c r="D52" s="40">
        <v>45</v>
      </c>
      <c r="E52" s="41">
        <v>4.1978</v>
      </c>
      <c r="F52" s="40">
        <v>1027</v>
      </c>
      <c r="G52" s="46">
        <v>95.802199999999999</v>
      </c>
      <c r="H52" s="47">
        <v>16</v>
      </c>
      <c r="I52" s="42">
        <v>1.5579000000000001</v>
      </c>
      <c r="J52" s="44">
        <v>2</v>
      </c>
      <c r="K52" s="42">
        <v>0.19474</v>
      </c>
      <c r="L52" s="43">
        <v>265</v>
      </c>
      <c r="M52" s="42">
        <v>25.8033</v>
      </c>
      <c r="N52" s="43">
        <v>35</v>
      </c>
      <c r="O52" s="42">
        <v>3.4079999999999999</v>
      </c>
      <c r="P52" s="44">
        <v>687</v>
      </c>
      <c r="Q52" s="42">
        <v>66.893900000000002</v>
      </c>
      <c r="R52" s="43">
        <v>6</v>
      </c>
      <c r="S52" s="42">
        <v>0.58420000000000005</v>
      </c>
      <c r="T52" s="45">
        <v>16</v>
      </c>
      <c r="U52" s="41">
        <v>1.5579000000000001</v>
      </c>
      <c r="V52" s="40">
        <v>148</v>
      </c>
      <c r="W52" s="41">
        <v>13.805999999999999</v>
      </c>
      <c r="X52" s="25">
        <v>1009</v>
      </c>
      <c r="Y52" s="26">
        <v>100</v>
      </c>
    </row>
    <row r="53" spans="1:25" s="24" customFormat="1" ht="15" customHeight="1" x14ac:dyDescent="0.2">
      <c r="A53" s="22" t="s">
        <v>19</v>
      </c>
      <c r="B53" s="65" t="s">
        <v>65</v>
      </c>
      <c r="C53" s="66">
        <v>693</v>
      </c>
      <c r="D53" s="76">
        <v>122</v>
      </c>
      <c r="E53" s="73">
        <v>17.604600000000001</v>
      </c>
      <c r="F53" s="68">
        <v>571</v>
      </c>
      <c r="G53" s="79">
        <v>82.395399999999995</v>
      </c>
      <c r="H53" s="76">
        <v>4</v>
      </c>
      <c r="I53" s="69">
        <v>0.70050000000000001</v>
      </c>
      <c r="J53" s="70">
        <v>5</v>
      </c>
      <c r="K53" s="69">
        <v>0.87565999999999999</v>
      </c>
      <c r="L53" s="71">
        <v>3</v>
      </c>
      <c r="M53" s="69">
        <v>0.52539999999999998</v>
      </c>
      <c r="N53" s="70">
        <v>17</v>
      </c>
      <c r="O53" s="69">
        <v>2.9771999999999998</v>
      </c>
      <c r="P53" s="71">
        <v>527</v>
      </c>
      <c r="Q53" s="69">
        <v>92.294200000000004</v>
      </c>
      <c r="R53" s="71">
        <v>0</v>
      </c>
      <c r="S53" s="69">
        <v>0</v>
      </c>
      <c r="T53" s="72">
        <v>15</v>
      </c>
      <c r="U53" s="73">
        <v>2.6269999999999998</v>
      </c>
      <c r="V53" s="76">
        <v>10</v>
      </c>
      <c r="W53" s="73">
        <v>1.4430000000000001</v>
      </c>
      <c r="X53" s="80">
        <v>306</v>
      </c>
      <c r="Y53" s="81">
        <v>100</v>
      </c>
    </row>
    <row r="54" spans="1:25" s="24" customFormat="1" ht="15" customHeight="1" x14ac:dyDescent="0.2">
      <c r="A54" s="22" t="s">
        <v>19</v>
      </c>
      <c r="B54" s="64" t="s">
        <v>66</v>
      </c>
      <c r="C54" s="39">
        <v>12462</v>
      </c>
      <c r="D54" s="40">
        <v>1008</v>
      </c>
      <c r="E54" s="41">
        <v>8.0885999999999996</v>
      </c>
      <c r="F54" s="47">
        <v>11454</v>
      </c>
      <c r="G54" s="46">
        <v>91.9114</v>
      </c>
      <c r="H54" s="47">
        <v>31</v>
      </c>
      <c r="I54" s="42">
        <v>0.27060000000000001</v>
      </c>
      <c r="J54" s="44">
        <v>111</v>
      </c>
      <c r="K54" s="77">
        <v>0.96909000000000001</v>
      </c>
      <c r="L54" s="43">
        <v>1096</v>
      </c>
      <c r="M54" s="77">
        <v>9.5686999999999998</v>
      </c>
      <c r="N54" s="44">
        <v>4825</v>
      </c>
      <c r="O54" s="42">
        <v>42.125</v>
      </c>
      <c r="P54" s="44">
        <v>4835</v>
      </c>
      <c r="Q54" s="42">
        <v>42.212299999999999</v>
      </c>
      <c r="R54" s="44">
        <v>11</v>
      </c>
      <c r="S54" s="42">
        <v>9.6000000000000002E-2</v>
      </c>
      <c r="T54" s="48">
        <v>545</v>
      </c>
      <c r="U54" s="41">
        <v>4.7582000000000004</v>
      </c>
      <c r="V54" s="40">
        <v>690</v>
      </c>
      <c r="W54" s="41">
        <v>5.5368000000000004</v>
      </c>
      <c r="X54" s="25">
        <v>1971</v>
      </c>
      <c r="Y54" s="26">
        <v>100</v>
      </c>
    </row>
    <row r="55" spans="1:25" s="24" customFormat="1" ht="15" customHeight="1" x14ac:dyDescent="0.2">
      <c r="A55" s="22" t="s">
        <v>19</v>
      </c>
      <c r="B55" s="65" t="s">
        <v>67</v>
      </c>
      <c r="C55" s="63">
        <v>8230</v>
      </c>
      <c r="D55" s="68">
        <v>1119</v>
      </c>
      <c r="E55" s="73">
        <v>13.5966</v>
      </c>
      <c r="F55" s="76">
        <v>7111</v>
      </c>
      <c r="G55" s="79">
        <v>86.403400000000005</v>
      </c>
      <c r="H55" s="68">
        <v>171</v>
      </c>
      <c r="I55" s="69">
        <v>2.4047000000000001</v>
      </c>
      <c r="J55" s="70">
        <v>97</v>
      </c>
      <c r="K55" s="69">
        <v>1.36408</v>
      </c>
      <c r="L55" s="71">
        <v>1535</v>
      </c>
      <c r="M55" s="69">
        <v>21.586300000000001</v>
      </c>
      <c r="N55" s="71">
        <v>644</v>
      </c>
      <c r="O55" s="69">
        <v>9.0564</v>
      </c>
      <c r="P55" s="70">
        <v>3961</v>
      </c>
      <c r="Q55" s="69">
        <v>55.702399999999997</v>
      </c>
      <c r="R55" s="70">
        <v>56</v>
      </c>
      <c r="S55" s="69">
        <v>0.78749999999999998</v>
      </c>
      <c r="T55" s="75">
        <v>647</v>
      </c>
      <c r="U55" s="73">
        <v>9.0985999999999994</v>
      </c>
      <c r="V55" s="68">
        <v>705</v>
      </c>
      <c r="W55" s="73">
        <v>8.5662000000000003</v>
      </c>
      <c r="X55" s="80">
        <v>2305</v>
      </c>
      <c r="Y55" s="81">
        <v>100</v>
      </c>
    </row>
    <row r="56" spans="1:25" s="24" customFormat="1" ht="15" customHeight="1" x14ac:dyDescent="0.2">
      <c r="A56" s="22" t="s">
        <v>19</v>
      </c>
      <c r="B56" s="64" t="s">
        <v>68</v>
      </c>
      <c r="C56" s="39">
        <v>3744</v>
      </c>
      <c r="D56" s="47">
        <v>289</v>
      </c>
      <c r="E56" s="41">
        <v>7.7190000000000003</v>
      </c>
      <c r="F56" s="47">
        <v>3455</v>
      </c>
      <c r="G56" s="46">
        <v>92.281000000000006</v>
      </c>
      <c r="H56" s="40">
        <v>1</v>
      </c>
      <c r="I56" s="42">
        <v>2.8899999999999999E-2</v>
      </c>
      <c r="J56" s="44">
        <v>4</v>
      </c>
      <c r="K56" s="42">
        <v>0.11577</v>
      </c>
      <c r="L56" s="44">
        <v>53</v>
      </c>
      <c r="M56" s="42">
        <v>1.534</v>
      </c>
      <c r="N56" s="43">
        <v>264</v>
      </c>
      <c r="O56" s="42">
        <v>7.6410999999999998</v>
      </c>
      <c r="P56" s="44">
        <v>3065</v>
      </c>
      <c r="Q56" s="42">
        <v>88.712000000000003</v>
      </c>
      <c r="R56" s="43">
        <v>0</v>
      </c>
      <c r="S56" s="42">
        <v>0</v>
      </c>
      <c r="T56" s="45">
        <v>68</v>
      </c>
      <c r="U56" s="41">
        <v>1.9681999999999999</v>
      </c>
      <c r="V56" s="47">
        <v>16</v>
      </c>
      <c r="W56" s="41">
        <v>0.4274</v>
      </c>
      <c r="X56" s="25">
        <v>720</v>
      </c>
      <c r="Y56" s="26">
        <v>100</v>
      </c>
    </row>
    <row r="57" spans="1:25" s="24" customFormat="1" ht="15" customHeight="1" x14ac:dyDescent="0.2">
      <c r="A57" s="22" t="s">
        <v>19</v>
      </c>
      <c r="B57" s="65" t="s">
        <v>69</v>
      </c>
      <c r="C57" s="63">
        <v>5833</v>
      </c>
      <c r="D57" s="76">
        <v>149</v>
      </c>
      <c r="E57" s="73">
        <v>2.5543999999999998</v>
      </c>
      <c r="F57" s="76">
        <v>5684</v>
      </c>
      <c r="G57" s="79">
        <v>97.445599999999999</v>
      </c>
      <c r="H57" s="68">
        <v>152</v>
      </c>
      <c r="I57" s="69">
        <v>2.6741999999999999</v>
      </c>
      <c r="J57" s="71">
        <v>43</v>
      </c>
      <c r="K57" s="69">
        <v>0.75651000000000002</v>
      </c>
      <c r="L57" s="70">
        <v>532</v>
      </c>
      <c r="M57" s="69">
        <v>9.3596000000000004</v>
      </c>
      <c r="N57" s="70">
        <v>1075</v>
      </c>
      <c r="O57" s="69">
        <v>18.912700000000001</v>
      </c>
      <c r="P57" s="70">
        <v>3613</v>
      </c>
      <c r="Q57" s="69">
        <v>63.564399999999999</v>
      </c>
      <c r="R57" s="70">
        <v>7</v>
      </c>
      <c r="S57" s="69">
        <v>0.1232</v>
      </c>
      <c r="T57" s="75">
        <v>262</v>
      </c>
      <c r="U57" s="73">
        <v>4.6093999999999999</v>
      </c>
      <c r="V57" s="76">
        <v>237</v>
      </c>
      <c r="W57" s="73">
        <v>4.0631000000000004</v>
      </c>
      <c r="X57" s="80">
        <v>2232</v>
      </c>
      <c r="Y57" s="81">
        <v>100</v>
      </c>
    </row>
    <row r="58" spans="1:25" s="24" customFormat="1" ht="15" customHeight="1" thickBot="1" x14ac:dyDescent="0.25">
      <c r="A58" s="22" t="s">
        <v>19</v>
      </c>
      <c r="B58" s="67" t="s">
        <v>70</v>
      </c>
      <c r="C58" s="50">
        <v>759</v>
      </c>
      <c r="D58" s="51">
        <v>21</v>
      </c>
      <c r="E58" s="52">
        <v>2.7667999999999999</v>
      </c>
      <c r="F58" s="51">
        <v>738</v>
      </c>
      <c r="G58" s="57">
        <v>97.233199999999997</v>
      </c>
      <c r="H58" s="53">
        <v>45</v>
      </c>
      <c r="I58" s="54">
        <v>6.0975999999999999</v>
      </c>
      <c r="J58" s="55">
        <v>2</v>
      </c>
      <c r="K58" s="54">
        <v>0.27100000000000002</v>
      </c>
      <c r="L58" s="56">
        <v>114</v>
      </c>
      <c r="M58" s="54">
        <v>15.4472</v>
      </c>
      <c r="N58" s="55">
        <v>20</v>
      </c>
      <c r="O58" s="54">
        <v>2.71</v>
      </c>
      <c r="P58" s="55">
        <v>542</v>
      </c>
      <c r="Q58" s="54">
        <v>73.441699999999997</v>
      </c>
      <c r="R58" s="55">
        <v>0</v>
      </c>
      <c r="S58" s="54">
        <v>0</v>
      </c>
      <c r="T58" s="78">
        <v>15</v>
      </c>
      <c r="U58" s="52">
        <v>2.0325000000000002</v>
      </c>
      <c r="V58" s="51">
        <v>30</v>
      </c>
      <c r="W58" s="52">
        <v>3.9525999999999999</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82</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male students with disabilities who received ", LOWER(A7), ", ",D68," (",TEXT(E7,"0.0"),"%) were served solely under Section 504 and ", F68," (",TEXT(G7,"0.0"),"%) were served under IDEA.")</f>
        <v>NOTE: Table reads (for US Totals):  Of all 471,525 public school male students with disabilities who received one or more in-school suspensions, 63,956 (13.6%) were served solely under Section 504 and 407,569 (86.4%)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male students with disabilities served under IDEA who received ",LOWER(A7), ", ",TEXT(H7,"#,##0")," (",TEXT(I7,"0.0"),"%) were American Indian or Alaska Native.")</f>
        <v xml:space="preserve">            Table reads (for US Race/Ethnicity):  Of all 407,569 public school male students with disabilities served under IDEA who received one or more in-school suspensions, 5,335 (1.3%)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5" t="s">
        <v>74</v>
      </c>
      <c r="C65" s="105"/>
      <c r="D65" s="105"/>
      <c r="E65" s="105"/>
      <c r="F65" s="105"/>
      <c r="G65" s="105"/>
      <c r="H65" s="105"/>
      <c r="I65" s="105"/>
      <c r="J65" s="105"/>
      <c r="K65" s="105"/>
      <c r="L65" s="105"/>
      <c r="M65" s="105"/>
      <c r="N65" s="105"/>
      <c r="O65" s="105"/>
      <c r="P65" s="105"/>
      <c r="Q65" s="105"/>
      <c r="R65" s="105"/>
      <c r="S65" s="105"/>
      <c r="T65" s="105"/>
      <c r="U65" s="105"/>
      <c r="V65" s="105"/>
      <c r="W65" s="105"/>
      <c r="X65" s="30"/>
      <c r="Y65" s="30"/>
    </row>
    <row r="66" spans="1:26" s="35" customFormat="1" ht="14.1" customHeight="1" x14ac:dyDescent="0.2">
      <c r="A66" s="38"/>
      <c r="B66" s="105" t="s">
        <v>75</v>
      </c>
      <c r="C66" s="105"/>
      <c r="D66" s="105"/>
      <c r="E66" s="105"/>
      <c r="F66" s="105"/>
      <c r="G66" s="105"/>
      <c r="H66" s="105"/>
      <c r="I66" s="105"/>
      <c r="J66" s="105"/>
      <c r="K66" s="105"/>
      <c r="L66" s="105"/>
      <c r="M66" s="105"/>
      <c r="N66" s="105"/>
      <c r="O66" s="105"/>
      <c r="P66" s="105"/>
      <c r="Q66" s="105"/>
      <c r="R66" s="105"/>
      <c r="S66" s="105"/>
      <c r="T66" s="105"/>
      <c r="U66" s="105"/>
      <c r="V66" s="105"/>
      <c r="W66" s="105"/>
      <c r="X66" s="34"/>
      <c r="Y66" s="33"/>
    </row>
    <row r="67" spans="1:26" ht="15" customHeight="1" x14ac:dyDescent="0.2"/>
    <row r="68" spans="1:26" x14ac:dyDescent="0.2">
      <c r="B68" s="58"/>
      <c r="C68" s="59" t="str">
        <f>IF(ISTEXT(C7),LEFT(C7,3),TEXT(C7,"#,##0"))</f>
        <v>471,525</v>
      </c>
      <c r="D68" s="59" t="str">
        <f>IF(ISTEXT(D7),LEFT(D7,3),TEXT(D7,"#,##0"))</f>
        <v>63,956</v>
      </c>
      <c r="E68" s="59"/>
      <c r="F68" s="59" t="str">
        <f>IF(ISTEXT(F7),LEFT(F7,3),TEXT(F7,"#,##0"))</f>
        <v>407,569</v>
      </c>
      <c r="G68" s="59"/>
      <c r="H68" s="59" t="str">
        <f>IF(ISTEXT(H7),LEFT(H7,3),TEXT(H7,"#,##0"))</f>
        <v>5,335</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65:W65"/>
    <mergeCell ref="B66:W66"/>
    <mergeCell ref="X4:X5"/>
    <mergeCell ref="Y4:Y5"/>
    <mergeCell ref="H5:I5"/>
    <mergeCell ref="J5:K5"/>
    <mergeCell ref="L5:M5"/>
    <mergeCell ref="N5:O5"/>
    <mergeCell ref="P5:Q5"/>
    <mergeCell ref="R5:S5"/>
    <mergeCell ref="T5:U5"/>
    <mergeCell ref="B2:W2"/>
    <mergeCell ref="B4:B5"/>
    <mergeCell ref="C4:C5"/>
    <mergeCell ref="D4:E5"/>
    <mergeCell ref="F4:G5"/>
    <mergeCell ref="H4:U4"/>
    <mergeCell ref="V4:W5"/>
  </mergeCells>
  <pageMargins left="0.7" right="0.7" top="0.75" bottom="0.75" header="0.3" footer="0.3"/>
  <pageSetup scale="2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28515625" style="36" customWidth="1"/>
    <col min="2" max="2" width="19.140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4" t="str">
        <f>CONCATENATE("Number and percentage of public school female students with disabilities receiving ",LOWER(A7), " by disability status, race/ethnicity, and English proficiency, by state: School Year 2015-16")</f>
        <v>Number and percentage of public school female students with disabilities receiving one or more in-school suspensions by disability status, race/ethnicity, and English proficiency, by state: School Year 2015-16</v>
      </c>
      <c r="C2" s="84"/>
      <c r="D2" s="84"/>
      <c r="E2" s="84"/>
      <c r="F2" s="84"/>
      <c r="G2" s="84"/>
      <c r="H2" s="84"/>
      <c r="I2" s="84"/>
      <c r="J2" s="84"/>
      <c r="K2" s="84"/>
      <c r="L2" s="84"/>
      <c r="M2" s="84"/>
      <c r="N2" s="84"/>
      <c r="O2" s="84"/>
      <c r="P2" s="84"/>
      <c r="Q2" s="84"/>
      <c r="R2" s="84"/>
      <c r="S2" s="84"/>
      <c r="T2" s="84"/>
      <c r="U2" s="84"/>
      <c r="V2" s="84"/>
      <c r="W2" s="84"/>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81</v>
      </c>
      <c r="D4" s="91" t="s">
        <v>3</v>
      </c>
      <c r="E4" s="92"/>
      <c r="F4" s="91" t="s">
        <v>2</v>
      </c>
      <c r="G4" s="92"/>
      <c r="H4" s="102" t="s">
        <v>80</v>
      </c>
      <c r="I4" s="103"/>
      <c r="J4" s="103"/>
      <c r="K4" s="103"/>
      <c r="L4" s="103"/>
      <c r="M4" s="103"/>
      <c r="N4" s="103"/>
      <c r="O4" s="103"/>
      <c r="P4" s="103"/>
      <c r="Q4" s="103"/>
      <c r="R4" s="103"/>
      <c r="S4" s="103"/>
      <c r="T4" s="103"/>
      <c r="U4" s="104"/>
      <c r="V4" s="91" t="s">
        <v>79</v>
      </c>
      <c r="W4" s="92"/>
      <c r="X4" s="85" t="s">
        <v>5</v>
      </c>
      <c r="Y4" s="95" t="s">
        <v>6</v>
      </c>
    </row>
    <row r="5" spans="1:25" s="12" customFormat="1" ht="24.95" customHeight="1" x14ac:dyDescent="0.2">
      <c r="A5" s="11"/>
      <c r="B5" s="88"/>
      <c r="C5" s="90"/>
      <c r="D5" s="93"/>
      <c r="E5" s="94"/>
      <c r="F5" s="93"/>
      <c r="G5" s="94"/>
      <c r="H5" s="97" t="s">
        <v>7</v>
      </c>
      <c r="I5" s="98"/>
      <c r="J5" s="99" t="s">
        <v>8</v>
      </c>
      <c r="K5" s="98"/>
      <c r="L5" s="100" t="s">
        <v>9</v>
      </c>
      <c r="M5" s="98"/>
      <c r="N5" s="100" t="s">
        <v>10</v>
      </c>
      <c r="O5" s="98"/>
      <c r="P5" s="100" t="s">
        <v>11</v>
      </c>
      <c r="Q5" s="98"/>
      <c r="R5" s="100" t="s">
        <v>12</v>
      </c>
      <c r="S5" s="98"/>
      <c r="T5" s="100" t="s">
        <v>13</v>
      </c>
      <c r="U5" s="101"/>
      <c r="V5" s="93"/>
      <c r="W5" s="94"/>
      <c r="X5" s="86"/>
      <c r="Y5" s="96"/>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140045</v>
      </c>
      <c r="D7" s="74">
        <v>20042</v>
      </c>
      <c r="E7" s="73">
        <v>14.3111</v>
      </c>
      <c r="F7" s="74">
        <v>120003</v>
      </c>
      <c r="G7" s="79">
        <v>85.688900000000004</v>
      </c>
      <c r="H7" s="68">
        <v>1648</v>
      </c>
      <c r="I7" s="69">
        <v>1.3733</v>
      </c>
      <c r="J7" s="70">
        <v>480</v>
      </c>
      <c r="K7" s="69">
        <v>0.39999000000000001</v>
      </c>
      <c r="L7" s="70">
        <v>24043</v>
      </c>
      <c r="M7" s="69">
        <v>20.035299999999999</v>
      </c>
      <c r="N7" s="70">
        <v>43535</v>
      </c>
      <c r="O7" s="69">
        <v>36.278300000000002</v>
      </c>
      <c r="P7" s="70">
        <v>45989</v>
      </c>
      <c r="Q7" s="69">
        <v>38.3232</v>
      </c>
      <c r="R7" s="71">
        <v>152</v>
      </c>
      <c r="S7" s="69">
        <v>0.12670000000000001</v>
      </c>
      <c r="T7" s="72">
        <v>4156</v>
      </c>
      <c r="U7" s="73">
        <v>3.4632000000000001</v>
      </c>
      <c r="V7" s="74">
        <v>7301</v>
      </c>
      <c r="W7" s="73">
        <v>5.2133000000000003</v>
      </c>
      <c r="X7" s="80">
        <v>96360</v>
      </c>
      <c r="Y7" s="81">
        <v>99.992000000000004</v>
      </c>
    </row>
    <row r="8" spans="1:25" s="24" customFormat="1" ht="15" customHeight="1" x14ac:dyDescent="0.2">
      <c r="A8" s="22" t="s">
        <v>19</v>
      </c>
      <c r="B8" s="64" t="s">
        <v>20</v>
      </c>
      <c r="C8" s="39">
        <v>2208</v>
      </c>
      <c r="D8" s="40">
        <v>84</v>
      </c>
      <c r="E8" s="41">
        <v>3.8043</v>
      </c>
      <c r="F8" s="47">
        <v>2124</v>
      </c>
      <c r="G8" s="46">
        <v>96.195700000000002</v>
      </c>
      <c r="H8" s="40">
        <v>14</v>
      </c>
      <c r="I8" s="42">
        <v>0.65910000000000002</v>
      </c>
      <c r="J8" s="44">
        <v>4</v>
      </c>
      <c r="K8" s="42">
        <v>0.18831999999999999</v>
      </c>
      <c r="L8" s="43">
        <v>50</v>
      </c>
      <c r="M8" s="42">
        <v>2.3540000000000001</v>
      </c>
      <c r="N8" s="44">
        <v>1210</v>
      </c>
      <c r="O8" s="42">
        <v>56.968000000000004</v>
      </c>
      <c r="P8" s="44">
        <v>839</v>
      </c>
      <c r="Q8" s="42">
        <v>39.500900000000001</v>
      </c>
      <c r="R8" s="44">
        <v>1</v>
      </c>
      <c r="S8" s="42">
        <v>4.7100000000000003E-2</v>
      </c>
      <c r="T8" s="48">
        <v>6</v>
      </c>
      <c r="U8" s="41">
        <v>0.28249999999999997</v>
      </c>
      <c r="V8" s="40">
        <v>24</v>
      </c>
      <c r="W8" s="41">
        <v>1.087</v>
      </c>
      <c r="X8" s="25">
        <v>1400</v>
      </c>
      <c r="Y8" s="26">
        <v>100</v>
      </c>
    </row>
    <row r="9" spans="1:25" s="24" customFormat="1" ht="15" customHeight="1" x14ac:dyDescent="0.2">
      <c r="A9" s="22" t="s">
        <v>19</v>
      </c>
      <c r="B9" s="65" t="s">
        <v>21</v>
      </c>
      <c r="C9" s="63">
        <v>298</v>
      </c>
      <c r="D9" s="76">
        <v>18</v>
      </c>
      <c r="E9" s="73">
        <v>6.0403000000000002</v>
      </c>
      <c r="F9" s="76">
        <v>280</v>
      </c>
      <c r="G9" s="79">
        <v>93.959699999999998</v>
      </c>
      <c r="H9" s="68">
        <v>68</v>
      </c>
      <c r="I9" s="69">
        <v>24.285699999999999</v>
      </c>
      <c r="J9" s="70">
        <v>5</v>
      </c>
      <c r="K9" s="69">
        <v>1.7857099999999999</v>
      </c>
      <c r="L9" s="70">
        <v>21</v>
      </c>
      <c r="M9" s="69">
        <v>7.5</v>
      </c>
      <c r="N9" s="71">
        <v>18</v>
      </c>
      <c r="O9" s="69">
        <v>6.4286000000000003</v>
      </c>
      <c r="P9" s="71">
        <v>118</v>
      </c>
      <c r="Q9" s="69">
        <v>42.142899999999997</v>
      </c>
      <c r="R9" s="70">
        <v>13</v>
      </c>
      <c r="S9" s="69">
        <v>4.6429</v>
      </c>
      <c r="T9" s="75">
        <v>37</v>
      </c>
      <c r="U9" s="73">
        <v>13.2143</v>
      </c>
      <c r="V9" s="76">
        <v>39</v>
      </c>
      <c r="W9" s="73">
        <v>13.087199999999999</v>
      </c>
      <c r="X9" s="80">
        <v>503</v>
      </c>
      <c r="Y9" s="81">
        <v>100</v>
      </c>
    </row>
    <row r="10" spans="1:25" s="24" customFormat="1" ht="15" customHeight="1" x14ac:dyDescent="0.2">
      <c r="A10" s="22" t="s">
        <v>19</v>
      </c>
      <c r="B10" s="64" t="s">
        <v>22</v>
      </c>
      <c r="C10" s="39">
        <v>1718</v>
      </c>
      <c r="D10" s="47">
        <v>87</v>
      </c>
      <c r="E10" s="41">
        <v>5.0640000000000001</v>
      </c>
      <c r="F10" s="47">
        <v>1631</v>
      </c>
      <c r="G10" s="46">
        <v>94.936000000000007</v>
      </c>
      <c r="H10" s="47">
        <v>114</v>
      </c>
      <c r="I10" s="42">
        <v>6.9896000000000003</v>
      </c>
      <c r="J10" s="44">
        <v>7</v>
      </c>
      <c r="K10" s="42">
        <v>0.42918000000000001</v>
      </c>
      <c r="L10" s="43">
        <v>734</v>
      </c>
      <c r="M10" s="42">
        <v>45.003100000000003</v>
      </c>
      <c r="N10" s="44">
        <v>237</v>
      </c>
      <c r="O10" s="42">
        <v>14.531000000000001</v>
      </c>
      <c r="P10" s="43">
        <v>508</v>
      </c>
      <c r="Q10" s="42">
        <v>31.1465</v>
      </c>
      <c r="R10" s="43">
        <v>2</v>
      </c>
      <c r="S10" s="42">
        <v>0.1226</v>
      </c>
      <c r="T10" s="45">
        <v>29</v>
      </c>
      <c r="U10" s="41">
        <v>1.7781</v>
      </c>
      <c r="V10" s="47">
        <v>82</v>
      </c>
      <c r="W10" s="41">
        <v>4.7729999999999997</v>
      </c>
      <c r="X10" s="25">
        <v>1977</v>
      </c>
      <c r="Y10" s="26">
        <v>100</v>
      </c>
    </row>
    <row r="11" spans="1:25" s="24" customFormat="1" ht="15" customHeight="1" x14ac:dyDescent="0.2">
      <c r="A11" s="22" t="s">
        <v>19</v>
      </c>
      <c r="B11" s="65" t="s">
        <v>23</v>
      </c>
      <c r="C11" s="63">
        <v>2063</v>
      </c>
      <c r="D11" s="76">
        <v>349</v>
      </c>
      <c r="E11" s="73">
        <v>16.917100000000001</v>
      </c>
      <c r="F11" s="68">
        <v>1714</v>
      </c>
      <c r="G11" s="79">
        <v>83.082899999999995</v>
      </c>
      <c r="H11" s="68">
        <v>9</v>
      </c>
      <c r="I11" s="69">
        <v>0.52510000000000001</v>
      </c>
      <c r="J11" s="71">
        <v>2</v>
      </c>
      <c r="K11" s="69">
        <v>0.11669</v>
      </c>
      <c r="L11" s="70">
        <v>143</v>
      </c>
      <c r="M11" s="69">
        <v>8.3430999999999997</v>
      </c>
      <c r="N11" s="70">
        <v>728</v>
      </c>
      <c r="O11" s="69">
        <v>42.473700000000001</v>
      </c>
      <c r="P11" s="70">
        <v>787</v>
      </c>
      <c r="Q11" s="69">
        <v>45.915999999999997</v>
      </c>
      <c r="R11" s="70">
        <v>5</v>
      </c>
      <c r="S11" s="69">
        <v>0.29170000000000001</v>
      </c>
      <c r="T11" s="75">
        <v>40</v>
      </c>
      <c r="U11" s="73">
        <v>2.3336999999999999</v>
      </c>
      <c r="V11" s="76">
        <v>138</v>
      </c>
      <c r="W11" s="73">
        <v>6.6893000000000002</v>
      </c>
      <c r="X11" s="80">
        <v>1092</v>
      </c>
      <c r="Y11" s="81">
        <v>100</v>
      </c>
    </row>
    <row r="12" spans="1:25" s="24" customFormat="1" ht="15" customHeight="1" x14ac:dyDescent="0.2">
      <c r="A12" s="22" t="s">
        <v>19</v>
      </c>
      <c r="B12" s="64" t="s">
        <v>24</v>
      </c>
      <c r="C12" s="39">
        <v>3377</v>
      </c>
      <c r="D12" s="47">
        <v>265</v>
      </c>
      <c r="E12" s="41">
        <v>7.8472</v>
      </c>
      <c r="F12" s="40">
        <v>3112</v>
      </c>
      <c r="G12" s="46">
        <v>92.152799999999999</v>
      </c>
      <c r="H12" s="40">
        <v>32</v>
      </c>
      <c r="I12" s="42">
        <v>1.0283</v>
      </c>
      <c r="J12" s="43">
        <v>43</v>
      </c>
      <c r="K12" s="42">
        <v>1.38175</v>
      </c>
      <c r="L12" s="44">
        <v>1542</v>
      </c>
      <c r="M12" s="42">
        <v>49.5501</v>
      </c>
      <c r="N12" s="44">
        <v>666</v>
      </c>
      <c r="O12" s="42">
        <v>21.401</v>
      </c>
      <c r="P12" s="44">
        <v>707</v>
      </c>
      <c r="Q12" s="42">
        <v>22.718499999999999</v>
      </c>
      <c r="R12" s="43">
        <v>12</v>
      </c>
      <c r="S12" s="42">
        <v>0.3856</v>
      </c>
      <c r="T12" s="48">
        <v>110</v>
      </c>
      <c r="U12" s="41">
        <v>3.5347</v>
      </c>
      <c r="V12" s="47">
        <v>694</v>
      </c>
      <c r="W12" s="41">
        <v>20.550799999999999</v>
      </c>
      <c r="X12" s="25">
        <v>10138</v>
      </c>
      <c r="Y12" s="26">
        <v>100</v>
      </c>
    </row>
    <row r="13" spans="1:25" s="24" customFormat="1" ht="15" customHeight="1" x14ac:dyDescent="0.2">
      <c r="A13" s="22" t="s">
        <v>19</v>
      </c>
      <c r="B13" s="65" t="s">
        <v>25</v>
      </c>
      <c r="C13" s="63">
        <v>761</v>
      </c>
      <c r="D13" s="68">
        <v>31</v>
      </c>
      <c r="E13" s="73">
        <v>4.0735999999999999</v>
      </c>
      <c r="F13" s="76">
        <v>730</v>
      </c>
      <c r="G13" s="79">
        <v>95.926400000000001</v>
      </c>
      <c r="H13" s="68">
        <v>7</v>
      </c>
      <c r="I13" s="69">
        <v>0.95889999999999997</v>
      </c>
      <c r="J13" s="71">
        <v>4</v>
      </c>
      <c r="K13" s="69">
        <v>0.54795000000000005</v>
      </c>
      <c r="L13" s="70">
        <v>311</v>
      </c>
      <c r="M13" s="69">
        <v>42.602699999999999</v>
      </c>
      <c r="N13" s="71">
        <v>66</v>
      </c>
      <c r="O13" s="69">
        <v>9.0411000000000001</v>
      </c>
      <c r="P13" s="70">
        <v>307</v>
      </c>
      <c r="Q13" s="69">
        <v>42.0548</v>
      </c>
      <c r="R13" s="70">
        <v>0</v>
      </c>
      <c r="S13" s="69">
        <v>0</v>
      </c>
      <c r="T13" s="72">
        <v>35</v>
      </c>
      <c r="U13" s="73">
        <v>4.7945000000000002</v>
      </c>
      <c r="V13" s="68">
        <v>153</v>
      </c>
      <c r="W13" s="73">
        <v>20.1051</v>
      </c>
      <c r="X13" s="80">
        <v>1868</v>
      </c>
      <c r="Y13" s="81">
        <v>100</v>
      </c>
    </row>
    <row r="14" spans="1:25" s="24" customFormat="1" ht="15" customHeight="1" x14ac:dyDescent="0.2">
      <c r="A14" s="22" t="s">
        <v>19</v>
      </c>
      <c r="B14" s="64" t="s">
        <v>26</v>
      </c>
      <c r="C14" s="49">
        <v>1913</v>
      </c>
      <c r="D14" s="47">
        <v>266</v>
      </c>
      <c r="E14" s="41">
        <v>13.9049</v>
      </c>
      <c r="F14" s="40">
        <v>1647</v>
      </c>
      <c r="G14" s="46">
        <v>86.095100000000002</v>
      </c>
      <c r="H14" s="40">
        <v>3</v>
      </c>
      <c r="I14" s="42">
        <v>0.18210000000000001</v>
      </c>
      <c r="J14" s="44">
        <v>6</v>
      </c>
      <c r="K14" s="42">
        <v>0.36430000000000001</v>
      </c>
      <c r="L14" s="43">
        <v>627</v>
      </c>
      <c r="M14" s="42">
        <v>38.069200000000002</v>
      </c>
      <c r="N14" s="43">
        <v>447</v>
      </c>
      <c r="O14" s="42">
        <v>27.1403</v>
      </c>
      <c r="P14" s="43">
        <v>514</v>
      </c>
      <c r="Q14" s="42">
        <v>31.208300000000001</v>
      </c>
      <c r="R14" s="44">
        <v>1</v>
      </c>
      <c r="S14" s="42">
        <v>6.0699999999999997E-2</v>
      </c>
      <c r="T14" s="45">
        <v>49</v>
      </c>
      <c r="U14" s="41">
        <v>2.9750999999999999</v>
      </c>
      <c r="V14" s="47">
        <v>211</v>
      </c>
      <c r="W14" s="41">
        <v>11.0298</v>
      </c>
      <c r="X14" s="25">
        <v>1238</v>
      </c>
      <c r="Y14" s="26">
        <v>100</v>
      </c>
    </row>
    <row r="15" spans="1:25" s="24" customFormat="1" ht="15" customHeight="1" x14ac:dyDescent="0.2">
      <c r="A15" s="22" t="s">
        <v>19</v>
      </c>
      <c r="B15" s="65" t="s">
        <v>27</v>
      </c>
      <c r="C15" s="66">
        <v>754</v>
      </c>
      <c r="D15" s="76">
        <v>78</v>
      </c>
      <c r="E15" s="73">
        <v>10.344799999999999</v>
      </c>
      <c r="F15" s="68">
        <v>676</v>
      </c>
      <c r="G15" s="79">
        <v>89.655199999999994</v>
      </c>
      <c r="H15" s="68">
        <v>4</v>
      </c>
      <c r="I15" s="69">
        <v>0.5917</v>
      </c>
      <c r="J15" s="70">
        <v>1</v>
      </c>
      <c r="K15" s="69">
        <v>0.14793000000000001</v>
      </c>
      <c r="L15" s="70">
        <v>78</v>
      </c>
      <c r="M15" s="69">
        <v>11.538500000000001</v>
      </c>
      <c r="N15" s="71">
        <v>411</v>
      </c>
      <c r="O15" s="69">
        <v>60.7988</v>
      </c>
      <c r="P15" s="70">
        <v>160</v>
      </c>
      <c r="Q15" s="69">
        <v>23.668600000000001</v>
      </c>
      <c r="R15" s="71">
        <v>0</v>
      </c>
      <c r="S15" s="69">
        <v>0</v>
      </c>
      <c r="T15" s="72">
        <v>22</v>
      </c>
      <c r="U15" s="73">
        <v>3.2544</v>
      </c>
      <c r="V15" s="76">
        <v>24</v>
      </c>
      <c r="W15" s="73">
        <v>3.1829999999999998</v>
      </c>
      <c r="X15" s="80">
        <v>235</v>
      </c>
      <c r="Y15" s="81">
        <v>100</v>
      </c>
    </row>
    <row r="16" spans="1:25" s="24" customFormat="1" ht="15" customHeight="1" x14ac:dyDescent="0.2">
      <c r="A16" s="22" t="s">
        <v>19</v>
      </c>
      <c r="B16" s="64" t="s">
        <v>28</v>
      </c>
      <c r="C16" s="49">
        <v>125</v>
      </c>
      <c r="D16" s="40">
        <v>11</v>
      </c>
      <c r="E16" s="41">
        <v>8.8000000000000007</v>
      </c>
      <c r="F16" s="40">
        <v>114</v>
      </c>
      <c r="G16" s="46">
        <v>91.2</v>
      </c>
      <c r="H16" s="47">
        <v>0</v>
      </c>
      <c r="I16" s="42">
        <v>0</v>
      </c>
      <c r="J16" s="43">
        <v>0</v>
      </c>
      <c r="K16" s="42">
        <v>0</v>
      </c>
      <c r="L16" s="44">
        <v>5</v>
      </c>
      <c r="M16" s="42">
        <v>4.3860000000000001</v>
      </c>
      <c r="N16" s="43">
        <v>109</v>
      </c>
      <c r="O16" s="42">
        <v>95.614000000000004</v>
      </c>
      <c r="P16" s="44">
        <v>0</v>
      </c>
      <c r="Q16" s="42">
        <v>0</v>
      </c>
      <c r="R16" s="43">
        <v>0</v>
      </c>
      <c r="S16" s="42">
        <v>0</v>
      </c>
      <c r="T16" s="45">
        <v>0</v>
      </c>
      <c r="U16" s="41">
        <v>0</v>
      </c>
      <c r="V16" s="40">
        <v>2</v>
      </c>
      <c r="W16" s="41">
        <v>1.6</v>
      </c>
      <c r="X16" s="25">
        <v>221</v>
      </c>
      <c r="Y16" s="26">
        <v>100</v>
      </c>
    </row>
    <row r="17" spans="1:25" s="24" customFormat="1" ht="15" customHeight="1" x14ac:dyDescent="0.2">
      <c r="A17" s="22" t="s">
        <v>19</v>
      </c>
      <c r="B17" s="65" t="s">
        <v>29</v>
      </c>
      <c r="C17" s="63">
        <v>10691</v>
      </c>
      <c r="D17" s="68">
        <v>2361</v>
      </c>
      <c r="E17" s="73">
        <v>22.084</v>
      </c>
      <c r="F17" s="68">
        <v>8330</v>
      </c>
      <c r="G17" s="79">
        <v>77.915999999999997</v>
      </c>
      <c r="H17" s="68">
        <v>22</v>
      </c>
      <c r="I17" s="69">
        <v>0.2641</v>
      </c>
      <c r="J17" s="71">
        <v>20</v>
      </c>
      <c r="K17" s="69">
        <v>0.24010000000000001</v>
      </c>
      <c r="L17" s="70">
        <v>1937</v>
      </c>
      <c r="M17" s="69">
        <v>23.253299999999999</v>
      </c>
      <c r="N17" s="71">
        <v>3580</v>
      </c>
      <c r="O17" s="69">
        <v>42.977200000000003</v>
      </c>
      <c r="P17" s="71">
        <v>2483</v>
      </c>
      <c r="Q17" s="69">
        <v>29.8079</v>
      </c>
      <c r="R17" s="71">
        <v>7</v>
      </c>
      <c r="S17" s="69">
        <v>8.4000000000000005E-2</v>
      </c>
      <c r="T17" s="75">
        <v>281</v>
      </c>
      <c r="U17" s="73">
        <v>3.3733</v>
      </c>
      <c r="V17" s="68">
        <v>132</v>
      </c>
      <c r="W17" s="73">
        <v>1.2346999999999999</v>
      </c>
      <c r="X17" s="80">
        <v>3952</v>
      </c>
      <c r="Y17" s="81">
        <v>100</v>
      </c>
    </row>
    <row r="18" spans="1:25" s="24" customFormat="1" ht="15" customHeight="1" x14ac:dyDescent="0.2">
      <c r="A18" s="22" t="s">
        <v>19</v>
      </c>
      <c r="B18" s="64" t="s">
        <v>30</v>
      </c>
      <c r="C18" s="39">
        <v>7275</v>
      </c>
      <c r="D18" s="47">
        <v>610</v>
      </c>
      <c r="E18" s="41">
        <v>8.3849</v>
      </c>
      <c r="F18" s="40">
        <v>6665</v>
      </c>
      <c r="G18" s="46">
        <v>91.615099999999998</v>
      </c>
      <c r="H18" s="47">
        <v>5</v>
      </c>
      <c r="I18" s="42">
        <v>7.4999999999999997E-2</v>
      </c>
      <c r="J18" s="44">
        <v>25</v>
      </c>
      <c r="K18" s="42">
        <v>0.37508999999999998</v>
      </c>
      <c r="L18" s="44">
        <v>678</v>
      </c>
      <c r="M18" s="42">
        <v>10.172499999999999</v>
      </c>
      <c r="N18" s="44">
        <v>3793</v>
      </c>
      <c r="O18" s="42">
        <v>56.909199999999998</v>
      </c>
      <c r="P18" s="44">
        <v>1917</v>
      </c>
      <c r="Q18" s="42">
        <v>28.7622</v>
      </c>
      <c r="R18" s="44">
        <v>3</v>
      </c>
      <c r="S18" s="42">
        <v>4.4999999999999998E-2</v>
      </c>
      <c r="T18" s="45">
        <v>244</v>
      </c>
      <c r="U18" s="41">
        <v>3.6608999999999998</v>
      </c>
      <c r="V18" s="47">
        <v>190</v>
      </c>
      <c r="W18" s="41">
        <v>2.6116999999999999</v>
      </c>
      <c r="X18" s="25">
        <v>2407</v>
      </c>
      <c r="Y18" s="26">
        <v>100</v>
      </c>
    </row>
    <row r="19" spans="1:25" s="24" customFormat="1" ht="15" customHeight="1" x14ac:dyDescent="0.2">
      <c r="A19" s="22" t="s">
        <v>19</v>
      </c>
      <c r="B19" s="65" t="s">
        <v>31</v>
      </c>
      <c r="C19" s="63">
        <v>101</v>
      </c>
      <c r="D19" s="68">
        <v>9</v>
      </c>
      <c r="E19" s="73">
        <v>8.9108999999999998</v>
      </c>
      <c r="F19" s="68">
        <v>92</v>
      </c>
      <c r="G19" s="79">
        <v>91.089100000000002</v>
      </c>
      <c r="H19" s="68">
        <v>2</v>
      </c>
      <c r="I19" s="69">
        <v>2.1739000000000002</v>
      </c>
      <c r="J19" s="70">
        <v>7</v>
      </c>
      <c r="K19" s="69">
        <v>7.6086999999999998</v>
      </c>
      <c r="L19" s="70">
        <v>17</v>
      </c>
      <c r="M19" s="69">
        <v>18.478300000000001</v>
      </c>
      <c r="N19" s="70">
        <v>1</v>
      </c>
      <c r="O19" s="69">
        <v>1.087</v>
      </c>
      <c r="P19" s="70">
        <v>15</v>
      </c>
      <c r="Q19" s="69">
        <v>16.304300000000001</v>
      </c>
      <c r="R19" s="70">
        <v>44</v>
      </c>
      <c r="S19" s="69">
        <v>47.826099999999997</v>
      </c>
      <c r="T19" s="72">
        <v>6</v>
      </c>
      <c r="U19" s="73">
        <v>6.5217000000000001</v>
      </c>
      <c r="V19" s="68">
        <v>5</v>
      </c>
      <c r="W19" s="73">
        <v>4.9504999999999999</v>
      </c>
      <c r="X19" s="80">
        <v>290</v>
      </c>
      <c r="Y19" s="81">
        <v>100</v>
      </c>
    </row>
    <row r="20" spans="1:25" s="24" customFormat="1" ht="15" customHeight="1" x14ac:dyDescent="0.2">
      <c r="A20" s="22" t="s">
        <v>19</v>
      </c>
      <c r="B20" s="64" t="s">
        <v>32</v>
      </c>
      <c r="C20" s="49">
        <v>312</v>
      </c>
      <c r="D20" s="47">
        <v>37</v>
      </c>
      <c r="E20" s="41">
        <v>11.859</v>
      </c>
      <c r="F20" s="40">
        <v>275</v>
      </c>
      <c r="G20" s="46">
        <v>88.141000000000005</v>
      </c>
      <c r="H20" s="47">
        <v>8</v>
      </c>
      <c r="I20" s="42">
        <v>2.9091</v>
      </c>
      <c r="J20" s="43">
        <v>0</v>
      </c>
      <c r="K20" s="42">
        <v>0</v>
      </c>
      <c r="L20" s="44">
        <v>49</v>
      </c>
      <c r="M20" s="42">
        <v>17.818200000000001</v>
      </c>
      <c r="N20" s="43">
        <v>8</v>
      </c>
      <c r="O20" s="42">
        <v>2.9091</v>
      </c>
      <c r="P20" s="43">
        <v>208</v>
      </c>
      <c r="Q20" s="42">
        <v>75.636399999999995</v>
      </c>
      <c r="R20" s="43">
        <v>0</v>
      </c>
      <c r="S20" s="42">
        <v>0</v>
      </c>
      <c r="T20" s="45">
        <v>2</v>
      </c>
      <c r="U20" s="41">
        <v>0.72729999999999995</v>
      </c>
      <c r="V20" s="47">
        <v>12</v>
      </c>
      <c r="W20" s="41">
        <v>3.8462000000000001</v>
      </c>
      <c r="X20" s="25">
        <v>720</v>
      </c>
      <c r="Y20" s="26">
        <v>100</v>
      </c>
    </row>
    <row r="21" spans="1:25" s="24" customFormat="1" ht="15" customHeight="1" x14ac:dyDescent="0.2">
      <c r="A21" s="22" t="s">
        <v>19</v>
      </c>
      <c r="B21" s="65" t="s">
        <v>33</v>
      </c>
      <c r="C21" s="63">
        <v>6095</v>
      </c>
      <c r="D21" s="68">
        <v>563</v>
      </c>
      <c r="E21" s="73">
        <v>9.2370999999999999</v>
      </c>
      <c r="F21" s="76">
        <v>5532</v>
      </c>
      <c r="G21" s="79">
        <v>90.762900000000002</v>
      </c>
      <c r="H21" s="76">
        <v>14</v>
      </c>
      <c r="I21" s="69">
        <v>0.25309999999999999</v>
      </c>
      <c r="J21" s="70">
        <v>22</v>
      </c>
      <c r="K21" s="69">
        <v>0.39768999999999999</v>
      </c>
      <c r="L21" s="71">
        <v>1234</v>
      </c>
      <c r="M21" s="69">
        <v>22.3066</v>
      </c>
      <c r="N21" s="70">
        <v>2351</v>
      </c>
      <c r="O21" s="69">
        <v>42.498199999999997</v>
      </c>
      <c r="P21" s="70">
        <v>1696</v>
      </c>
      <c r="Q21" s="69">
        <v>30.658000000000001</v>
      </c>
      <c r="R21" s="70">
        <v>1</v>
      </c>
      <c r="S21" s="69">
        <v>1.8100000000000002E-2</v>
      </c>
      <c r="T21" s="75">
        <v>214</v>
      </c>
      <c r="U21" s="73">
        <v>3.8683999999999998</v>
      </c>
      <c r="V21" s="68">
        <v>462</v>
      </c>
      <c r="W21" s="73">
        <v>7.58</v>
      </c>
      <c r="X21" s="80">
        <v>4081</v>
      </c>
      <c r="Y21" s="81">
        <v>100</v>
      </c>
    </row>
    <row r="22" spans="1:25" s="24" customFormat="1" ht="15" customHeight="1" x14ac:dyDescent="0.2">
      <c r="A22" s="22" t="s">
        <v>19</v>
      </c>
      <c r="B22" s="64" t="s">
        <v>34</v>
      </c>
      <c r="C22" s="39">
        <v>2890</v>
      </c>
      <c r="D22" s="47">
        <v>169</v>
      </c>
      <c r="E22" s="41">
        <v>5.8478000000000003</v>
      </c>
      <c r="F22" s="47">
        <v>2721</v>
      </c>
      <c r="G22" s="46">
        <v>94.152199999999993</v>
      </c>
      <c r="H22" s="40">
        <v>7</v>
      </c>
      <c r="I22" s="42">
        <v>0.25729999999999997</v>
      </c>
      <c r="J22" s="43">
        <v>6</v>
      </c>
      <c r="K22" s="42">
        <v>0.22051000000000001</v>
      </c>
      <c r="L22" s="43">
        <v>207</v>
      </c>
      <c r="M22" s="42">
        <v>7.6074999999999999</v>
      </c>
      <c r="N22" s="44">
        <v>685</v>
      </c>
      <c r="O22" s="42">
        <v>25.174600000000002</v>
      </c>
      <c r="P22" s="44">
        <v>1636</v>
      </c>
      <c r="Q22" s="42">
        <v>60.125</v>
      </c>
      <c r="R22" s="44">
        <v>0</v>
      </c>
      <c r="S22" s="42">
        <v>0</v>
      </c>
      <c r="T22" s="48">
        <v>180</v>
      </c>
      <c r="U22" s="41">
        <v>6.6151999999999997</v>
      </c>
      <c r="V22" s="47">
        <v>99</v>
      </c>
      <c r="W22" s="41">
        <v>3.4256000000000002</v>
      </c>
      <c r="X22" s="25">
        <v>1879</v>
      </c>
      <c r="Y22" s="26">
        <v>100</v>
      </c>
    </row>
    <row r="23" spans="1:25" s="24" customFormat="1" ht="15" customHeight="1" x14ac:dyDescent="0.2">
      <c r="A23" s="22" t="s">
        <v>19</v>
      </c>
      <c r="B23" s="65" t="s">
        <v>35</v>
      </c>
      <c r="C23" s="63">
        <v>884</v>
      </c>
      <c r="D23" s="76">
        <v>69</v>
      </c>
      <c r="E23" s="73">
        <v>7.8053999999999997</v>
      </c>
      <c r="F23" s="68">
        <v>815</v>
      </c>
      <c r="G23" s="79">
        <v>92.194599999999994</v>
      </c>
      <c r="H23" s="68">
        <v>13</v>
      </c>
      <c r="I23" s="69">
        <v>1.5951</v>
      </c>
      <c r="J23" s="70">
        <v>5</v>
      </c>
      <c r="K23" s="69">
        <v>0.61350000000000005</v>
      </c>
      <c r="L23" s="70">
        <v>88</v>
      </c>
      <c r="M23" s="69">
        <v>10.797499999999999</v>
      </c>
      <c r="N23" s="70">
        <v>176</v>
      </c>
      <c r="O23" s="69">
        <v>21.595099999999999</v>
      </c>
      <c r="P23" s="70">
        <v>486</v>
      </c>
      <c r="Q23" s="69">
        <v>59.631900000000002</v>
      </c>
      <c r="R23" s="70">
        <v>2</v>
      </c>
      <c r="S23" s="69">
        <v>0.24540000000000001</v>
      </c>
      <c r="T23" s="75">
        <v>45</v>
      </c>
      <c r="U23" s="73">
        <v>5.5214999999999996</v>
      </c>
      <c r="V23" s="76">
        <v>54</v>
      </c>
      <c r="W23" s="73">
        <v>6.1086</v>
      </c>
      <c r="X23" s="80">
        <v>1365</v>
      </c>
      <c r="Y23" s="81">
        <v>100</v>
      </c>
    </row>
    <row r="24" spans="1:25" s="24" customFormat="1" ht="15" customHeight="1" x14ac:dyDescent="0.2">
      <c r="A24" s="22" t="s">
        <v>19</v>
      </c>
      <c r="B24" s="64" t="s">
        <v>36</v>
      </c>
      <c r="C24" s="39">
        <v>1184</v>
      </c>
      <c r="D24" s="47">
        <v>75</v>
      </c>
      <c r="E24" s="41">
        <v>6.3345000000000002</v>
      </c>
      <c r="F24" s="40">
        <v>1109</v>
      </c>
      <c r="G24" s="46">
        <v>93.665499999999994</v>
      </c>
      <c r="H24" s="47">
        <v>18</v>
      </c>
      <c r="I24" s="42">
        <v>1.6231</v>
      </c>
      <c r="J24" s="44">
        <v>7</v>
      </c>
      <c r="K24" s="42">
        <v>0.63119999999999998</v>
      </c>
      <c r="L24" s="43">
        <v>192</v>
      </c>
      <c r="M24" s="42">
        <v>17.312899999999999</v>
      </c>
      <c r="N24" s="44">
        <v>266</v>
      </c>
      <c r="O24" s="42">
        <v>23.985600000000002</v>
      </c>
      <c r="P24" s="44">
        <v>542</v>
      </c>
      <c r="Q24" s="42">
        <v>48.872900000000001</v>
      </c>
      <c r="R24" s="44">
        <v>0</v>
      </c>
      <c r="S24" s="42">
        <v>0</v>
      </c>
      <c r="T24" s="48">
        <v>84</v>
      </c>
      <c r="U24" s="41">
        <v>7.5743999999999998</v>
      </c>
      <c r="V24" s="47">
        <v>110</v>
      </c>
      <c r="W24" s="41">
        <v>9.2904999999999998</v>
      </c>
      <c r="X24" s="25">
        <v>1356</v>
      </c>
      <c r="Y24" s="26">
        <v>100</v>
      </c>
    </row>
    <row r="25" spans="1:25" s="24" customFormat="1" ht="15" customHeight="1" x14ac:dyDescent="0.2">
      <c r="A25" s="22" t="s">
        <v>19</v>
      </c>
      <c r="B25" s="65" t="s">
        <v>37</v>
      </c>
      <c r="C25" s="66">
        <v>2215</v>
      </c>
      <c r="D25" s="68">
        <v>100</v>
      </c>
      <c r="E25" s="73">
        <v>4.5147000000000004</v>
      </c>
      <c r="F25" s="68">
        <v>2115</v>
      </c>
      <c r="G25" s="79">
        <v>95.485299999999995</v>
      </c>
      <c r="H25" s="68">
        <v>2</v>
      </c>
      <c r="I25" s="69">
        <v>9.4600000000000004E-2</v>
      </c>
      <c r="J25" s="70">
        <v>2</v>
      </c>
      <c r="K25" s="69">
        <v>9.4560000000000005E-2</v>
      </c>
      <c r="L25" s="70">
        <v>61</v>
      </c>
      <c r="M25" s="69">
        <v>2.8841999999999999</v>
      </c>
      <c r="N25" s="70">
        <v>553</v>
      </c>
      <c r="O25" s="69">
        <v>26.146599999999999</v>
      </c>
      <c r="P25" s="71">
        <v>1417</v>
      </c>
      <c r="Q25" s="69">
        <v>66.997600000000006</v>
      </c>
      <c r="R25" s="70">
        <v>1</v>
      </c>
      <c r="S25" s="69">
        <v>4.7300000000000002E-2</v>
      </c>
      <c r="T25" s="75">
        <v>79</v>
      </c>
      <c r="U25" s="73">
        <v>3.7351999999999999</v>
      </c>
      <c r="V25" s="68">
        <v>37</v>
      </c>
      <c r="W25" s="73">
        <v>1.6704000000000001</v>
      </c>
      <c r="X25" s="80">
        <v>1407</v>
      </c>
      <c r="Y25" s="81">
        <v>100</v>
      </c>
    </row>
    <row r="26" spans="1:25" s="24" customFormat="1" ht="15" customHeight="1" x14ac:dyDescent="0.2">
      <c r="A26" s="22" t="s">
        <v>19</v>
      </c>
      <c r="B26" s="64" t="s">
        <v>38</v>
      </c>
      <c r="C26" s="39">
        <v>4600</v>
      </c>
      <c r="D26" s="40">
        <v>1768</v>
      </c>
      <c r="E26" s="41">
        <v>38.434800000000003</v>
      </c>
      <c r="F26" s="40">
        <v>2832</v>
      </c>
      <c r="G26" s="46">
        <v>61.565199999999997</v>
      </c>
      <c r="H26" s="40">
        <v>24</v>
      </c>
      <c r="I26" s="42">
        <v>0.84750000000000003</v>
      </c>
      <c r="J26" s="43">
        <v>6</v>
      </c>
      <c r="K26" s="42">
        <v>0.21185999999999999</v>
      </c>
      <c r="L26" s="43">
        <v>52</v>
      </c>
      <c r="M26" s="42">
        <v>1.8362000000000001</v>
      </c>
      <c r="N26" s="44">
        <v>1955</v>
      </c>
      <c r="O26" s="42">
        <v>69.032499999999999</v>
      </c>
      <c r="P26" s="44">
        <v>768</v>
      </c>
      <c r="Q26" s="42">
        <v>27.118600000000001</v>
      </c>
      <c r="R26" s="43">
        <v>0</v>
      </c>
      <c r="S26" s="42">
        <v>0</v>
      </c>
      <c r="T26" s="48">
        <v>27</v>
      </c>
      <c r="U26" s="41">
        <v>0.95340000000000003</v>
      </c>
      <c r="V26" s="40">
        <v>19</v>
      </c>
      <c r="W26" s="41">
        <v>0.41299999999999998</v>
      </c>
      <c r="X26" s="25">
        <v>1367</v>
      </c>
      <c r="Y26" s="26">
        <v>99.927000000000007</v>
      </c>
    </row>
    <row r="27" spans="1:25" s="24" customFormat="1" ht="15" customHeight="1" x14ac:dyDescent="0.2">
      <c r="A27" s="22" t="s">
        <v>19</v>
      </c>
      <c r="B27" s="65" t="s">
        <v>39</v>
      </c>
      <c r="C27" s="66">
        <v>477</v>
      </c>
      <c r="D27" s="76">
        <v>60</v>
      </c>
      <c r="E27" s="73">
        <v>12.5786</v>
      </c>
      <c r="F27" s="68">
        <v>417</v>
      </c>
      <c r="G27" s="79">
        <v>87.421400000000006</v>
      </c>
      <c r="H27" s="76">
        <v>5</v>
      </c>
      <c r="I27" s="69">
        <v>1.1990000000000001</v>
      </c>
      <c r="J27" s="70">
        <v>2</v>
      </c>
      <c r="K27" s="69">
        <v>0.47961999999999999</v>
      </c>
      <c r="L27" s="70">
        <v>11</v>
      </c>
      <c r="M27" s="69">
        <v>2.6379000000000001</v>
      </c>
      <c r="N27" s="70">
        <v>31</v>
      </c>
      <c r="O27" s="69">
        <v>7.4340999999999999</v>
      </c>
      <c r="P27" s="71">
        <v>353</v>
      </c>
      <c r="Q27" s="69">
        <v>84.652299999999997</v>
      </c>
      <c r="R27" s="70">
        <v>1</v>
      </c>
      <c r="S27" s="69">
        <v>0.23980000000000001</v>
      </c>
      <c r="T27" s="75">
        <v>14</v>
      </c>
      <c r="U27" s="73">
        <v>3.3573</v>
      </c>
      <c r="V27" s="76">
        <v>24</v>
      </c>
      <c r="W27" s="73">
        <v>5.0313999999999997</v>
      </c>
      <c r="X27" s="80">
        <v>589</v>
      </c>
      <c r="Y27" s="81">
        <v>100</v>
      </c>
    </row>
    <row r="28" spans="1:25" s="24" customFormat="1" ht="15" customHeight="1" x14ac:dyDescent="0.2">
      <c r="A28" s="22" t="s">
        <v>19</v>
      </c>
      <c r="B28" s="64" t="s">
        <v>40</v>
      </c>
      <c r="C28" s="49">
        <v>634</v>
      </c>
      <c r="D28" s="40">
        <v>93</v>
      </c>
      <c r="E28" s="41">
        <v>14.668799999999999</v>
      </c>
      <c r="F28" s="47">
        <v>541</v>
      </c>
      <c r="G28" s="46">
        <v>85.331199999999995</v>
      </c>
      <c r="H28" s="47">
        <v>0</v>
      </c>
      <c r="I28" s="42">
        <v>0</v>
      </c>
      <c r="J28" s="44">
        <v>2</v>
      </c>
      <c r="K28" s="42">
        <v>0.36969000000000002</v>
      </c>
      <c r="L28" s="44">
        <v>39</v>
      </c>
      <c r="M28" s="42">
        <v>7.2088999999999999</v>
      </c>
      <c r="N28" s="44">
        <v>278</v>
      </c>
      <c r="O28" s="42">
        <v>51.386299999999999</v>
      </c>
      <c r="P28" s="43">
        <v>187</v>
      </c>
      <c r="Q28" s="42">
        <v>34.565600000000003</v>
      </c>
      <c r="R28" s="44">
        <v>1</v>
      </c>
      <c r="S28" s="42">
        <v>0.18479999999999999</v>
      </c>
      <c r="T28" s="45">
        <v>34</v>
      </c>
      <c r="U28" s="41">
        <v>6.2847</v>
      </c>
      <c r="V28" s="40">
        <v>14</v>
      </c>
      <c r="W28" s="41">
        <v>2.2082000000000002</v>
      </c>
      <c r="X28" s="25">
        <v>1434</v>
      </c>
      <c r="Y28" s="26">
        <v>100</v>
      </c>
    </row>
    <row r="29" spans="1:25" s="24" customFormat="1" ht="15" customHeight="1" x14ac:dyDescent="0.2">
      <c r="A29" s="22" t="s">
        <v>19</v>
      </c>
      <c r="B29" s="65" t="s">
        <v>41</v>
      </c>
      <c r="C29" s="63">
        <v>1785</v>
      </c>
      <c r="D29" s="68">
        <v>222</v>
      </c>
      <c r="E29" s="73">
        <v>12.436999999999999</v>
      </c>
      <c r="F29" s="68">
        <v>1563</v>
      </c>
      <c r="G29" s="79">
        <v>87.563000000000002</v>
      </c>
      <c r="H29" s="68">
        <v>5</v>
      </c>
      <c r="I29" s="69">
        <v>0.31990000000000002</v>
      </c>
      <c r="J29" s="70">
        <v>17</v>
      </c>
      <c r="K29" s="69">
        <v>1.08765</v>
      </c>
      <c r="L29" s="71">
        <v>489</v>
      </c>
      <c r="M29" s="69">
        <v>31.286000000000001</v>
      </c>
      <c r="N29" s="70">
        <v>230</v>
      </c>
      <c r="O29" s="69">
        <v>14.715299999999999</v>
      </c>
      <c r="P29" s="71">
        <v>750</v>
      </c>
      <c r="Q29" s="69">
        <v>47.9846</v>
      </c>
      <c r="R29" s="70">
        <v>0</v>
      </c>
      <c r="S29" s="69">
        <v>0</v>
      </c>
      <c r="T29" s="75">
        <v>72</v>
      </c>
      <c r="U29" s="73">
        <v>4.6064999999999996</v>
      </c>
      <c r="V29" s="68">
        <v>136</v>
      </c>
      <c r="W29" s="73">
        <v>7.6189999999999998</v>
      </c>
      <c r="X29" s="80">
        <v>1873</v>
      </c>
      <c r="Y29" s="81">
        <v>100</v>
      </c>
    </row>
    <row r="30" spans="1:25" s="24" customFormat="1" ht="15" customHeight="1" x14ac:dyDescent="0.2">
      <c r="A30" s="22" t="s">
        <v>19</v>
      </c>
      <c r="B30" s="64" t="s">
        <v>42</v>
      </c>
      <c r="C30" s="39">
        <v>2335</v>
      </c>
      <c r="D30" s="40">
        <v>101</v>
      </c>
      <c r="E30" s="41">
        <v>4.3254999999999999</v>
      </c>
      <c r="F30" s="47">
        <v>2234</v>
      </c>
      <c r="G30" s="46">
        <v>95.674499999999995</v>
      </c>
      <c r="H30" s="47">
        <v>24</v>
      </c>
      <c r="I30" s="42">
        <v>1.0743</v>
      </c>
      <c r="J30" s="43">
        <v>6</v>
      </c>
      <c r="K30" s="42">
        <v>0.26857999999999999</v>
      </c>
      <c r="L30" s="44">
        <v>150</v>
      </c>
      <c r="M30" s="42">
        <v>6.7144000000000004</v>
      </c>
      <c r="N30" s="44">
        <v>683</v>
      </c>
      <c r="O30" s="42">
        <v>30.573</v>
      </c>
      <c r="P30" s="44">
        <v>1286</v>
      </c>
      <c r="Q30" s="42">
        <v>57.564900000000002</v>
      </c>
      <c r="R30" s="44">
        <v>2</v>
      </c>
      <c r="S30" s="42">
        <v>8.9499999999999996E-2</v>
      </c>
      <c r="T30" s="45">
        <v>83</v>
      </c>
      <c r="U30" s="41">
        <v>3.7153</v>
      </c>
      <c r="V30" s="40">
        <v>53</v>
      </c>
      <c r="W30" s="41">
        <v>2.2698</v>
      </c>
      <c r="X30" s="25">
        <v>3616</v>
      </c>
      <c r="Y30" s="26">
        <v>100</v>
      </c>
    </row>
    <row r="31" spans="1:25" s="24" customFormat="1" ht="15" customHeight="1" x14ac:dyDescent="0.2">
      <c r="A31" s="22" t="s">
        <v>19</v>
      </c>
      <c r="B31" s="65" t="s">
        <v>43</v>
      </c>
      <c r="C31" s="66">
        <v>1611</v>
      </c>
      <c r="D31" s="68">
        <v>105</v>
      </c>
      <c r="E31" s="73">
        <v>6.5176999999999996</v>
      </c>
      <c r="F31" s="76">
        <v>1506</v>
      </c>
      <c r="G31" s="79">
        <v>93.482299999999995</v>
      </c>
      <c r="H31" s="68">
        <v>67</v>
      </c>
      <c r="I31" s="69">
        <v>4.4489000000000001</v>
      </c>
      <c r="J31" s="71">
        <v>20</v>
      </c>
      <c r="K31" s="69">
        <v>1.32802</v>
      </c>
      <c r="L31" s="70">
        <v>138</v>
      </c>
      <c r="M31" s="69">
        <v>9.1632999999999996</v>
      </c>
      <c r="N31" s="71">
        <v>408</v>
      </c>
      <c r="O31" s="69">
        <v>27.0916</v>
      </c>
      <c r="P31" s="70">
        <v>776</v>
      </c>
      <c r="Q31" s="69">
        <v>51.527200000000001</v>
      </c>
      <c r="R31" s="70">
        <v>1</v>
      </c>
      <c r="S31" s="69">
        <v>6.6400000000000001E-2</v>
      </c>
      <c r="T31" s="72">
        <v>96</v>
      </c>
      <c r="U31" s="73">
        <v>6.3745000000000003</v>
      </c>
      <c r="V31" s="68">
        <v>89</v>
      </c>
      <c r="W31" s="73">
        <v>5.5244999999999997</v>
      </c>
      <c r="X31" s="80">
        <v>2170</v>
      </c>
      <c r="Y31" s="81">
        <v>99.953999999999994</v>
      </c>
    </row>
    <row r="32" spans="1:25" s="24" customFormat="1" ht="15" customHeight="1" x14ac:dyDescent="0.2">
      <c r="A32" s="22" t="s">
        <v>19</v>
      </c>
      <c r="B32" s="64" t="s">
        <v>44</v>
      </c>
      <c r="C32" s="39">
        <v>1593</v>
      </c>
      <c r="D32" s="47">
        <v>16</v>
      </c>
      <c r="E32" s="41">
        <v>1.0044</v>
      </c>
      <c r="F32" s="40">
        <v>1577</v>
      </c>
      <c r="G32" s="46">
        <v>98.995599999999996</v>
      </c>
      <c r="H32" s="40">
        <v>9</v>
      </c>
      <c r="I32" s="42">
        <v>0.57069999999999999</v>
      </c>
      <c r="J32" s="44">
        <v>0</v>
      </c>
      <c r="K32" s="42">
        <v>0</v>
      </c>
      <c r="L32" s="44">
        <v>25</v>
      </c>
      <c r="M32" s="42">
        <v>1.5852999999999999</v>
      </c>
      <c r="N32" s="44">
        <v>1044</v>
      </c>
      <c r="O32" s="42">
        <v>66.201599999999999</v>
      </c>
      <c r="P32" s="43">
        <v>485</v>
      </c>
      <c r="Q32" s="42">
        <v>30.7546</v>
      </c>
      <c r="R32" s="43">
        <v>0</v>
      </c>
      <c r="S32" s="42">
        <v>0</v>
      </c>
      <c r="T32" s="48">
        <v>14</v>
      </c>
      <c r="U32" s="41">
        <v>0.88780000000000003</v>
      </c>
      <c r="V32" s="47">
        <v>6</v>
      </c>
      <c r="W32" s="41">
        <v>0.37659999999999999</v>
      </c>
      <c r="X32" s="25">
        <v>978</v>
      </c>
      <c r="Y32" s="26">
        <v>100</v>
      </c>
    </row>
    <row r="33" spans="1:25" s="24" customFormat="1" ht="15" customHeight="1" x14ac:dyDescent="0.2">
      <c r="A33" s="22" t="s">
        <v>19</v>
      </c>
      <c r="B33" s="65" t="s">
        <v>45</v>
      </c>
      <c r="C33" s="63">
        <v>3714</v>
      </c>
      <c r="D33" s="76">
        <v>293</v>
      </c>
      <c r="E33" s="73">
        <v>7.8891</v>
      </c>
      <c r="F33" s="76">
        <v>3421</v>
      </c>
      <c r="G33" s="79">
        <v>92.110900000000001</v>
      </c>
      <c r="H33" s="76">
        <v>15</v>
      </c>
      <c r="I33" s="69">
        <v>0.4385</v>
      </c>
      <c r="J33" s="70">
        <v>8</v>
      </c>
      <c r="K33" s="69">
        <v>0.23385</v>
      </c>
      <c r="L33" s="71">
        <v>133</v>
      </c>
      <c r="M33" s="69">
        <v>3.8877999999999999</v>
      </c>
      <c r="N33" s="70">
        <v>1191</v>
      </c>
      <c r="O33" s="69">
        <v>34.814399999999999</v>
      </c>
      <c r="P33" s="70">
        <v>1958</v>
      </c>
      <c r="Q33" s="69">
        <v>57.234699999999997</v>
      </c>
      <c r="R33" s="71">
        <v>0</v>
      </c>
      <c r="S33" s="69">
        <v>0</v>
      </c>
      <c r="T33" s="75">
        <v>116</v>
      </c>
      <c r="U33" s="73">
        <v>3.3908</v>
      </c>
      <c r="V33" s="76">
        <v>79</v>
      </c>
      <c r="W33" s="73">
        <v>2.1271</v>
      </c>
      <c r="X33" s="80">
        <v>2372</v>
      </c>
      <c r="Y33" s="81">
        <v>100</v>
      </c>
    </row>
    <row r="34" spans="1:25" s="24" customFormat="1" ht="15" customHeight="1" x14ac:dyDescent="0.2">
      <c r="A34" s="22" t="s">
        <v>19</v>
      </c>
      <c r="B34" s="64" t="s">
        <v>46</v>
      </c>
      <c r="C34" s="49">
        <v>259</v>
      </c>
      <c r="D34" s="47">
        <v>17</v>
      </c>
      <c r="E34" s="41">
        <v>6.5636999999999999</v>
      </c>
      <c r="F34" s="47">
        <v>242</v>
      </c>
      <c r="G34" s="46">
        <v>93.436300000000003</v>
      </c>
      <c r="H34" s="40">
        <v>74</v>
      </c>
      <c r="I34" s="42">
        <v>30.578499999999998</v>
      </c>
      <c r="J34" s="44">
        <v>1</v>
      </c>
      <c r="K34" s="42">
        <v>0.41321999999999998</v>
      </c>
      <c r="L34" s="43">
        <v>8</v>
      </c>
      <c r="M34" s="42">
        <v>3.3058000000000001</v>
      </c>
      <c r="N34" s="44">
        <v>8</v>
      </c>
      <c r="O34" s="42">
        <v>3.3058000000000001</v>
      </c>
      <c r="P34" s="43">
        <v>147</v>
      </c>
      <c r="Q34" s="42">
        <v>60.7438</v>
      </c>
      <c r="R34" s="43">
        <v>0</v>
      </c>
      <c r="S34" s="42">
        <v>0</v>
      </c>
      <c r="T34" s="45">
        <v>4</v>
      </c>
      <c r="U34" s="41">
        <v>1.6529</v>
      </c>
      <c r="V34" s="47">
        <v>14</v>
      </c>
      <c r="W34" s="41">
        <v>5.4054000000000002</v>
      </c>
      <c r="X34" s="25">
        <v>825</v>
      </c>
      <c r="Y34" s="26">
        <v>100</v>
      </c>
    </row>
    <row r="35" spans="1:25" s="24" customFormat="1" ht="15" customHeight="1" x14ac:dyDescent="0.2">
      <c r="A35" s="22" t="s">
        <v>19</v>
      </c>
      <c r="B35" s="65" t="s">
        <v>47</v>
      </c>
      <c r="C35" s="66">
        <v>615</v>
      </c>
      <c r="D35" s="76">
        <v>30</v>
      </c>
      <c r="E35" s="73">
        <v>4.8780000000000001</v>
      </c>
      <c r="F35" s="76">
        <v>585</v>
      </c>
      <c r="G35" s="79">
        <v>95.122</v>
      </c>
      <c r="H35" s="76">
        <v>21</v>
      </c>
      <c r="I35" s="69">
        <v>3.5897000000000001</v>
      </c>
      <c r="J35" s="70">
        <v>3</v>
      </c>
      <c r="K35" s="69">
        <v>0.51282000000000005</v>
      </c>
      <c r="L35" s="71">
        <v>106</v>
      </c>
      <c r="M35" s="69">
        <v>18.119700000000002</v>
      </c>
      <c r="N35" s="70">
        <v>103</v>
      </c>
      <c r="O35" s="69">
        <v>17.6068</v>
      </c>
      <c r="P35" s="71">
        <v>320</v>
      </c>
      <c r="Q35" s="69">
        <v>54.700899999999997</v>
      </c>
      <c r="R35" s="70">
        <v>0</v>
      </c>
      <c r="S35" s="69">
        <v>0</v>
      </c>
      <c r="T35" s="75">
        <v>32</v>
      </c>
      <c r="U35" s="73">
        <v>5.4701000000000004</v>
      </c>
      <c r="V35" s="76">
        <v>12</v>
      </c>
      <c r="W35" s="73">
        <v>1.9512</v>
      </c>
      <c r="X35" s="80">
        <v>1064</v>
      </c>
      <c r="Y35" s="81">
        <v>100</v>
      </c>
    </row>
    <row r="36" spans="1:25" s="24" customFormat="1" ht="15" customHeight="1" x14ac:dyDescent="0.2">
      <c r="A36" s="22" t="s">
        <v>19</v>
      </c>
      <c r="B36" s="64" t="s">
        <v>48</v>
      </c>
      <c r="C36" s="49">
        <v>804</v>
      </c>
      <c r="D36" s="47">
        <v>87</v>
      </c>
      <c r="E36" s="41">
        <v>10.8209</v>
      </c>
      <c r="F36" s="40">
        <v>717</v>
      </c>
      <c r="G36" s="46">
        <v>89.179100000000005</v>
      </c>
      <c r="H36" s="47">
        <v>6</v>
      </c>
      <c r="I36" s="42">
        <v>0.83679999999999999</v>
      </c>
      <c r="J36" s="44">
        <v>1</v>
      </c>
      <c r="K36" s="42">
        <v>0.13947000000000001</v>
      </c>
      <c r="L36" s="44">
        <v>284</v>
      </c>
      <c r="M36" s="42">
        <v>39.609499999999997</v>
      </c>
      <c r="N36" s="43">
        <v>217</v>
      </c>
      <c r="O36" s="42">
        <v>30.265000000000001</v>
      </c>
      <c r="P36" s="43">
        <v>166</v>
      </c>
      <c r="Q36" s="42">
        <v>23.152000000000001</v>
      </c>
      <c r="R36" s="44">
        <v>7</v>
      </c>
      <c r="S36" s="42">
        <v>0.97629999999999995</v>
      </c>
      <c r="T36" s="48">
        <v>36</v>
      </c>
      <c r="U36" s="41">
        <v>5.0209000000000001</v>
      </c>
      <c r="V36" s="47">
        <v>171</v>
      </c>
      <c r="W36" s="41">
        <v>21.268699999999999</v>
      </c>
      <c r="X36" s="25">
        <v>658</v>
      </c>
      <c r="Y36" s="26">
        <v>100</v>
      </c>
    </row>
    <row r="37" spans="1:25" s="24" customFormat="1" ht="15" customHeight="1" x14ac:dyDescent="0.2">
      <c r="A37" s="22" t="s">
        <v>19</v>
      </c>
      <c r="B37" s="65" t="s">
        <v>49</v>
      </c>
      <c r="C37" s="63">
        <v>641</v>
      </c>
      <c r="D37" s="76">
        <v>130</v>
      </c>
      <c r="E37" s="73">
        <v>20.280799999999999</v>
      </c>
      <c r="F37" s="68">
        <v>511</v>
      </c>
      <c r="G37" s="79">
        <v>79.719200000000001</v>
      </c>
      <c r="H37" s="68">
        <v>3</v>
      </c>
      <c r="I37" s="69">
        <v>0.58709999999999996</v>
      </c>
      <c r="J37" s="70">
        <v>2</v>
      </c>
      <c r="K37" s="69">
        <v>0.39139000000000002</v>
      </c>
      <c r="L37" s="70">
        <v>37</v>
      </c>
      <c r="M37" s="69">
        <v>7.2407000000000004</v>
      </c>
      <c r="N37" s="70">
        <v>13</v>
      </c>
      <c r="O37" s="69">
        <v>2.544</v>
      </c>
      <c r="P37" s="70">
        <v>445</v>
      </c>
      <c r="Q37" s="69">
        <v>87.084100000000007</v>
      </c>
      <c r="R37" s="71">
        <v>0</v>
      </c>
      <c r="S37" s="69">
        <v>0</v>
      </c>
      <c r="T37" s="75">
        <v>11</v>
      </c>
      <c r="U37" s="73">
        <v>2.1526000000000001</v>
      </c>
      <c r="V37" s="76">
        <v>13</v>
      </c>
      <c r="W37" s="73">
        <v>2.0280999999999998</v>
      </c>
      <c r="X37" s="80">
        <v>483</v>
      </c>
      <c r="Y37" s="81">
        <v>100</v>
      </c>
    </row>
    <row r="38" spans="1:25" s="24" customFormat="1" ht="15" customHeight="1" x14ac:dyDescent="0.2">
      <c r="A38" s="22" t="s">
        <v>19</v>
      </c>
      <c r="B38" s="64" t="s">
        <v>50</v>
      </c>
      <c r="C38" s="39">
        <v>3449</v>
      </c>
      <c r="D38" s="47">
        <v>181</v>
      </c>
      <c r="E38" s="41">
        <v>5.2478999999999996</v>
      </c>
      <c r="F38" s="40">
        <v>3268</v>
      </c>
      <c r="G38" s="46">
        <v>94.752099999999999</v>
      </c>
      <c r="H38" s="40">
        <v>2</v>
      </c>
      <c r="I38" s="42">
        <v>6.1199999999999997E-2</v>
      </c>
      <c r="J38" s="44">
        <v>27</v>
      </c>
      <c r="K38" s="42">
        <v>0.82618999999999998</v>
      </c>
      <c r="L38" s="44">
        <v>937</v>
      </c>
      <c r="M38" s="42">
        <v>28.672000000000001</v>
      </c>
      <c r="N38" s="44">
        <v>1329</v>
      </c>
      <c r="O38" s="42">
        <v>40.667099999999998</v>
      </c>
      <c r="P38" s="44">
        <v>913</v>
      </c>
      <c r="Q38" s="42">
        <v>27.9376</v>
      </c>
      <c r="R38" s="44">
        <v>1</v>
      </c>
      <c r="S38" s="42">
        <v>3.0599999999999999E-2</v>
      </c>
      <c r="T38" s="45">
        <v>59</v>
      </c>
      <c r="U38" s="41">
        <v>1.8053999999999999</v>
      </c>
      <c r="V38" s="47">
        <v>21</v>
      </c>
      <c r="W38" s="41">
        <v>0.6089</v>
      </c>
      <c r="X38" s="25">
        <v>2577</v>
      </c>
      <c r="Y38" s="26">
        <v>100</v>
      </c>
    </row>
    <row r="39" spans="1:25" s="24" customFormat="1" ht="15" customHeight="1" x14ac:dyDescent="0.2">
      <c r="A39" s="22" t="s">
        <v>19</v>
      </c>
      <c r="B39" s="65" t="s">
        <v>51</v>
      </c>
      <c r="C39" s="63">
        <v>819</v>
      </c>
      <c r="D39" s="68">
        <v>21</v>
      </c>
      <c r="E39" s="73">
        <v>2.5640999999999998</v>
      </c>
      <c r="F39" s="68">
        <v>798</v>
      </c>
      <c r="G39" s="79">
        <v>97.435900000000004</v>
      </c>
      <c r="H39" s="76">
        <v>81</v>
      </c>
      <c r="I39" s="69">
        <v>10.150399999999999</v>
      </c>
      <c r="J39" s="70">
        <v>5</v>
      </c>
      <c r="K39" s="69">
        <v>0.62656999999999996</v>
      </c>
      <c r="L39" s="71">
        <v>513</v>
      </c>
      <c r="M39" s="69">
        <v>64.285700000000006</v>
      </c>
      <c r="N39" s="70">
        <v>23</v>
      </c>
      <c r="O39" s="69">
        <v>2.8822000000000001</v>
      </c>
      <c r="P39" s="71">
        <v>164</v>
      </c>
      <c r="Q39" s="69">
        <v>20.551400000000001</v>
      </c>
      <c r="R39" s="70">
        <v>1</v>
      </c>
      <c r="S39" s="69">
        <v>0.12529999999999999</v>
      </c>
      <c r="T39" s="75">
        <v>11</v>
      </c>
      <c r="U39" s="73">
        <v>1.3784000000000001</v>
      </c>
      <c r="V39" s="68">
        <v>162</v>
      </c>
      <c r="W39" s="73">
        <v>19.780200000000001</v>
      </c>
      <c r="X39" s="80">
        <v>880</v>
      </c>
      <c r="Y39" s="81">
        <v>100</v>
      </c>
    </row>
    <row r="40" spans="1:25" s="24" customFormat="1" ht="15" customHeight="1" x14ac:dyDescent="0.2">
      <c r="A40" s="22" t="s">
        <v>19</v>
      </c>
      <c r="B40" s="64" t="s">
        <v>52</v>
      </c>
      <c r="C40" s="49">
        <v>7253</v>
      </c>
      <c r="D40" s="47">
        <v>634</v>
      </c>
      <c r="E40" s="41">
        <v>8.7411999999999992</v>
      </c>
      <c r="F40" s="40">
        <v>6619</v>
      </c>
      <c r="G40" s="46">
        <v>91.258799999999994</v>
      </c>
      <c r="H40" s="40">
        <v>53</v>
      </c>
      <c r="I40" s="42">
        <v>0.80069999999999997</v>
      </c>
      <c r="J40" s="44">
        <v>56</v>
      </c>
      <c r="K40" s="42">
        <v>0.84604999999999997</v>
      </c>
      <c r="L40" s="44">
        <v>1457</v>
      </c>
      <c r="M40" s="42">
        <v>22.0124</v>
      </c>
      <c r="N40" s="43">
        <v>2267</v>
      </c>
      <c r="O40" s="42">
        <v>34.249899999999997</v>
      </c>
      <c r="P40" s="43">
        <v>2626</v>
      </c>
      <c r="Q40" s="42">
        <v>39.673699999999997</v>
      </c>
      <c r="R40" s="44">
        <v>2</v>
      </c>
      <c r="S40" s="42">
        <v>3.0200000000000001E-2</v>
      </c>
      <c r="T40" s="45">
        <v>158</v>
      </c>
      <c r="U40" s="41">
        <v>2.3871000000000002</v>
      </c>
      <c r="V40" s="47">
        <v>342</v>
      </c>
      <c r="W40" s="41">
        <v>4.7153</v>
      </c>
      <c r="X40" s="25">
        <v>4916</v>
      </c>
      <c r="Y40" s="26">
        <v>99.897999999999996</v>
      </c>
    </row>
    <row r="41" spans="1:25" s="24" customFormat="1" ht="15" customHeight="1" x14ac:dyDescent="0.2">
      <c r="A41" s="22" t="s">
        <v>19</v>
      </c>
      <c r="B41" s="65" t="s">
        <v>53</v>
      </c>
      <c r="C41" s="63">
        <v>5928</v>
      </c>
      <c r="D41" s="68">
        <v>586</v>
      </c>
      <c r="E41" s="73">
        <v>9.8853000000000009</v>
      </c>
      <c r="F41" s="76">
        <v>5342</v>
      </c>
      <c r="G41" s="79">
        <v>90.114699999999999</v>
      </c>
      <c r="H41" s="76">
        <v>70</v>
      </c>
      <c r="I41" s="69">
        <v>1.3104</v>
      </c>
      <c r="J41" s="70">
        <v>12</v>
      </c>
      <c r="K41" s="69">
        <v>0.22463</v>
      </c>
      <c r="L41" s="70">
        <v>512</v>
      </c>
      <c r="M41" s="69">
        <v>9.5844000000000005</v>
      </c>
      <c r="N41" s="70">
        <v>2691</v>
      </c>
      <c r="O41" s="69">
        <v>50.374400000000001</v>
      </c>
      <c r="P41" s="71">
        <v>1804</v>
      </c>
      <c r="Q41" s="69">
        <v>33.770099999999999</v>
      </c>
      <c r="R41" s="71">
        <v>2</v>
      </c>
      <c r="S41" s="69">
        <v>3.7400000000000003E-2</v>
      </c>
      <c r="T41" s="72">
        <v>251</v>
      </c>
      <c r="U41" s="73">
        <v>4.6985999999999999</v>
      </c>
      <c r="V41" s="68">
        <v>220</v>
      </c>
      <c r="W41" s="73">
        <v>3.7111999999999998</v>
      </c>
      <c r="X41" s="80">
        <v>2618</v>
      </c>
      <c r="Y41" s="81">
        <v>100</v>
      </c>
    </row>
    <row r="42" spans="1:25" s="24" customFormat="1" ht="15" customHeight="1" x14ac:dyDescent="0.2">
      <c r="A42" s="22" t="s">
        <v>19</v>
      </c>
      <c r="B42" s="64" t="s">
        <v>54</v>
      </c>
      <c r="C42" s="49">
        <v>117</v>
      </c>
      <c r="D42" s="47">
        <v>11</v>
      </c>
      <c r="E42" s="41">
        <v>9.4016999999999999</v>
      </c>
      <c r="F42" s="40">
        <v>106</v>
      </c>
      <c r="G42" s="46">
        <v>90.598299999999995</v>
      </c>
      <c r="H42" s="40">
        <v>33</v>
      </c>
      <c r="I42" s="42">
        <v>31.132100000000001</v>
      </c>
      <c r="J42" s="44">
        <v>0</v>
      </c>
      <c r="K42" s="42">
        <v>0</v>
      </c>
      <c r="L42" s="44">
        <v>4</v>
      </c>
      <c r="M42" s="42">
        <v>3.7736000000000001</v>
      </c>
      <c r="N42" s="43">
        <v>11</v>
      </c>
      <c r="O42" s="42">
        <v>10.3774</v>
      </c>
      <c r="P42" s="43">
        <v>58</v>
      </c>
      <c r="Q42" s="42">
        <v>54.716999999999999</v>
      </c>
      <c r="R42" s="43">
        <v>0</v>
      </c>
      <c r="S42" s="42">
        <v>0</v>
      </c>
      <c r="T42" s="45">
        <v>0</v>
      </c>
      <c r="U42" s="41">
        <v>0</v>
      </c>
      <c r="V42" s="47">
        <v>5</v>
      </c>
      <c r="W42" s="41">
        <v>4.2735000000000003</v>
      </c>
      <c r="X42" s="25">
        <v>481</v>
      </c>
      <c r="Y42" s="26">
        <v>100</v>
      </c>
    </row>
    <row r="43" spans="1:25" s="24" customFormat="1" ht="15" customHeight="1" x14ac:dyDescent="0.2">
      <c r="A43" s="22" t="s">
        <v>19</v>
      </c>
      <c r="B43" s="65" t="s">
        <v>55</v>
      </c>
      <c r="C43" s="63">
        <v>5482</v>
      </c>
      <c r="D43" s="76">
        <v>436</v>
      </c>
      <c r="E43" s="73">
        <v>7.9532999999999996</v>
      </c>
      <c r="F43" s="76">
        <v>5046</v>
      </c>
      <c r="G43" s="79">
        <v>92.046700000000001</v>
      </c>
      <c r="H43" s="68">
        <v>8</v>
      </c>
      <c r="I43" s="69">
        <v>0.1585</v>
      </c>
      <c r="J43" s="70">
        <v>8</v>
      </c>
      <c r="K43" s="69">
        <v>0.15853999999999999</v>
      </c>
      <c r="L43" s="71">
        <v>193</v>
      </c>
      <c r="M43" s="69">
        <v>3.8248000000000002</v>
      </c>
      <c r="N43" s="70">
        <v>2003</v>
      </c>
      <c r="O43" s="69">
        <v>39.694800000000001</v>
      </c>
      <c r="P43" s="70">
        <v>2555</v>
      </c>
      <c r="Q43" s="69">
        <v>50.6342</v>
      </c>
      <c r="R43" s="70">
        <v>0</v>
      </c>
      <c r="S43" s="69">
        <v>0</v>
      </c>
      <c r="T43" s="72">
        <v>279</v>
      </c>
      <c r="U43" s="73">
        <v>5.5290999999999997</v>
      </c>
      <c r="V43" s="76">
        <v>78</v>
      </c>
      <c r="W43" s="73">
        <v>1.4228000000000001</v>
      </c>
      <c r="X43" s="80">
        <v>3631</v>
      </c>
      <c r="Y43" s="81">
        <v>100</v>
      </c>
    </row>
    <row r="44" spans="1:25" s="24" customFormat="1" ht="15" customHeight="1" x14ac:dyDescent="0.2">
      <c r="A44" s="22" t="s">
        <v>19</v>
      </c>
      <c r="B44" s="64" t="s">
        <v>56</v>
      </c>
      <c r="C44" s="39">
        <v>2703</v>
      </c>
      <c r="D44" s="47">
        <v>113</v>
      </c>
      <c r="E44" s="41">
        <v>4.1805000000000003</v>
      </c>
      <c r="F44" s="47">
        <v>2590</v>
      </c>
      <c r="G44" s="46">
        <v>95.819500000000005</v>
      </c>
      <c r="H44" s="40">
        <v>407</v>
      </c>
      <c r="I44" s="42">
        <v>15.7143</v>
      </c>
      <c r="J44" s="43">
        <v>2</v>
      </c>
      <c r="K44" s="42">
        <v>7.7219999999999997E-2</v>
      </c>
      <c r="L44" s="44">
        <v>314</v>
      </c>
      <c r="M44" s="42">
        <v>12.1236</v>
      </c>
      <c r="N44" s="44">
        <v>652</v>
      </c>
      <c r="O44" s="42">
        <v>25.1737</v>
      </c>
      <c r="P44" s="44">
        <v>1038</v>
      </c>
      <c r="Q44" s="42">
        <v>40.077199999999998</v>
      </c>
      <c r="R44" s="43">
        <v>1</v>
      </c>
      <c r="S44" s="42">
        <v>3.8600000000000002E-2</v>
      </c>
      <c r="T44" s="48">
        <v>176</v>
      </c>
      <c r="U44" s="41">
        <v>6.7953999999999999</v>
      </c>
      <c r="V44" s="47">
        <v>157</v>
      </c>
      <c r="W44" s="41">
        <v>5.8083999999999998</v>
      </c>
      <c r="X44" s="25">
        <v>1815</v>
      </c>
      <c r="Y44" s="26">
        <v>100</v>
      </c>
    </row>
    <row r="45" spans="1:25" s="24" customFormat="1" ht="15" customHeight="1" x14ac:dyDescent="0.2">
      <c r="A45" s="22" t="s">
        <v>19</v>
      </c>
      <c r="B45" s="65" t="s">
        <v>57</v>
      </c>
      <c r="C45" s="63">
        <v>967</v>
      </c>
      <c r="D45" s="68">
        <v>71</v>
      </c>
      <c r="E45" s="73">
        <v>7.3422999999999998</v>
      </c>
      <c r="F45" s="76">
        <v>896</v>
      </c>
      <c r="G45" s="79">
        <v>92.657700000000006</v>
      </c>
      <c r="H45" s="76">
        <v>32</v>
      </c>
      <c r="I45" s="69">
        <v>3.5714000000000001</v>
      </c>
      <c r="J45" s="70">
        <v>5</v>
      </c>
      <c r="K45" s="69">
        <v>0.55803999999999998</v>
      </c>
      <c r="L45" s="71">
        <v>256</v>
      </c>
      <c r="M45" s="69">
        <v>28.571400000000001</v>
      </c>
      <c r="N45" s="70">
        <v>38</v>
      </c>
      <c r="O45" s="69">
        <v>4.2411000000000003</v>
      </c>
      <c r="P45" s="71">
        <v>509</v>
      </c>
      <c r="Q45" s="69">
        <v>56.808</v>
      </c>
      <c r="R45" s="70">
        <v>4</v>
      </c>
      <c r="S45" s="69">
        <v>0.44640000000000002</v>
      </c>
      <c r="T45" s="72">
        <v>52</v>
      </c>
      <c r="U45" s="73">
        <v>5.8036000000000003</v>
      </c>
      <c r="V45" s="68">
        <v>96</v>
      </c>
      <c r="W45" s="73">
        <v>9.9276</v>
      </c>
      <c r="X45" s="80">
        <v>1283</v>
      </c>
      <c r="Y45" s="81">
        <v>100</v>
      </c>
    </row>
    <row r="46" spans="1:25" s="24" customFormat="1" ht="15" customHeight="1" x14ac:dyDescent="0.2">
      <c r="A46" s="22" t="s">
        <v>19</v>
      </c>
      <c r="B46" s="64" t="s">
        <v>58</v>
      </c>
      <c r="C46" s="39">
        <v>4392</v>
      </c>
      <c r="D46" s="40">
        <v>189</v>
      </c>
      <c r="E46" s="41">
        <v>4.3033000000000001</v>
      </c>
      <c r="F46" s="40">
        <v>4203</v>
      </c>
      <c r="G46" s="46">
        <v>95.696700000000007</v>
      </c>
      <c r="H46" s="40">
        <v>8</v>
      </c>
      <c r="I46" s="42">
        <v>0.1903</v>
      </c>
      <c r="J46" s="44">
        <v>12</v>
      </c>
      <c r="K46" s="42">
        <v>0.28550999999999999</v>
      </c>
      <c r="L46" s="44">
        <v>678</v>
      </c>
      <c r="M46" s="42">
        <v>16.1313</v>
      </c>
      <c r="N46" s="44">
        <v>1071</v>
      </c>
      <c r="O46" s="42">
        <v>25.4818</v>
      </c>
      <c r="P46" s="43">
        <v>2275</v>
      </c>
      <c r="Q46" s="42">
        <v>54.128</v>
      </c>
      <c r="R46" s="43">
        <v>3</v>
      </c>
      <c r="S46" s="42">
        <v>7.1400000000000005E-2</v>
      </c>
      <c r="T46" s="48">
        <v>156</v>
      </c>
      <c r="U46" s="41">
        <v>3.7115999999999998</v>
      </c>
      <c r="V46" s="40">
        <v>168</v>
      </c>
      <c r="W46" s="41">
        <v>3.8250999999999999</v>
      </c>
      <c r="X46" s="25">
        <v>3027</v>
      </c>
      <c r="Y46" s="26">
        <v>100</v>
      </c>
    </row>
    <row r="47" spans="1:25" s="24" customFormat="1" ht="15" customHeight="1" x14ac:dyDescent="0.2">
      <c r="A47" s="22" t="s">
        <v>19</v>
      </c>
      <c r="B47" s="65" t="s">
        <v>59</v>
      </c>
      <c r="C47" s="66">
        <v>341</v>
      </c>
      <c r="D47" s="76">
        <v>27</v>
      </c>
      <c r="E47" s="73">
        <v>7.9179000000000004</v>
      </c>
      <c r="F47" s="68">
        <v>314</v>
      </c>
      <c r="G47" s="79">
        <v>92.082099999999997</v>
      </c>
      <c r="H47" s="68">
        <v>7</v>
      </c>
      <c r="I47" s="69">
        <v>2.2292999999999998</v>
      </c>
      <c r="J47" s="71">
        <v>2</v>
      </c>
      <c r="K47" s="69">
        <v>0.63693999999999995</v>
      </c>
      <c r="L47" s="71">
        <v>101</v>
      </c>
      <c r="M47" s="69">
        <v>32.165599999999998</v>
      </c>
      <c r="N47" s="71">
        <v>39</v>
      </c>
      <c r="O47" s="69">
        <v>12.420400000000001</v>
      </c>
      <c r="P47" s="71">
        <v>151</v>
      </c>
      <c r="Q47" s="69">
        <v>48.089199999999998</v>
      </c>
      <c r="R47" s="70">
        <v>0</v>
      </c>
      <c r="S47" s="69">
        <v>0</v>
      </c>
      <c r="T47" s="72">
        <v>14</v>
      </c>
      <c r="U47" s="73">
        <v>4.4585999999999997</v>
      </c>
      <c r="V47" s="76">
        <v>27</v>
      </c>
      <c r="W47" s="73">
        <v>7.9179000000000004</v>
      </c>
      <c r="X47" s="80">
        <v>308</v>
      </c>
      <c r="Y47" s="81">
        <v>100</v>
      </c>
    </row>
    <row r="48" spans="1:25" s="24" customFormat="1" ht="15" customHeight="1" x14ac:dyDescent="0.2">
      <c r="A48" s="22" t="s">
        <v>19</v>
      </c>
      <c r="B48" s="64" t="s">
        <v>60</v>
      </c>
      <c r="C48" s="39">
        <v>4440</v>
      </c>
      <c r="D48" s="47">
        <v>432</v>
      </c>
      <c r="E48" s="41">
        <v>9.7296999999999993</v>
      </c>
      <c r="F48" s="47">
        <v>4008</v>
      </c>
      <c r="G48" s="46">
        <v>90.270300000000006</v>
      </c>
      <c r="H48" s="47">
        <v>12</v>
      </c>
      <c r="I48" s="42">
        <v>0.2994</v>
      </c>
      <c r="J48" s="44">
        <v>4</v>
      </c>
      <c r="K48" s="42">
        <v>9.98E-2</v>
      </c>
      <c r="L48" s="43">
        <v>174</v>
      </c>
      <c r="M48" s="42">
        <v>4.3413000000000004</v>
      </c>
      <c r="N48" s="44">
        <v>2326</v>
      </c>
      <c r="O48" s="42">
        <v>58.033900000000003</v>
      </c>
      <c r="P48" s="44">
        <v>1354</v>
      </c>
      <c r="Q48" s="42">
        <v>33.782400000000003</v>
      </c>
      <c r="R48" s="43">
        <v>2</v>
      </c>
      <c r="S48" s="42">
        <v>4.99E-2</v>
      </c>
      <c r="T48" s="48">
        <v>136</v>
      </c>
      <c r="U48" s="41">
        <v>3.3932000000000002</v>
      </c>
      <c r="V48" s="47">
        <v>131</v>
      </c>
      <c r="W48" s="41">
        <v>2.9504999999999999</v>
      </c>
      <c r="X48" s="25">
        <v>1236</v>
      </c>
      <c r="Y48" s="26">
        <v>99.918999999999997</v>
      </c>
    </row>
    <row r="49" spans="1:25" s="24" customFormat="1" ht="15" customHeight="1" x14ac:dyDescent="0.2">
      <c r="A49" s="22" t="s">
        <v>19</v>
      </c>
      <c r="B49" s="65" t="s">
        <v>61</v>
      </c>
      <c r="C49" s="66">
        <v>333</v>
      </c>
      <c r="D49" s="76">
        <v>8</v>
      </c>
      <c r="E49" s="73">
        <v>2.4024000000000001</v>
      </c>
      <c r="F49" s="76">
        <v>325</v>
      </c>
      <c r="G49" s="79">
        <v>97.5976</v>
      </c>
      <c r="H49" s="68">
        <v>121</v>
      </c>
      <c r="I49" s="69">
        <v>37.230800000000002</v>
      </c>
      <c r="J49" s="70">
        <v>0</v>
      </c>
      <c r="K49" s="69">
        <v>0</v>
      </c>
      <c r="L49" s="70">
        <v>18</v>
      </c>
      <c r="M49" s="69">
        <v>5.5385</v>
      </c>
      <c r="N49" s="70">
        <v>19</v>
      </c>
      <c r="O49" s="69">
        <v>5.8461999999999996</v>
      </c>
      <c r="P49" s="71">
        <v>146</v>
      </c>
      <c r="Q49" s="69">
        <v>44.923099999999998</v>
      </c>
      <c r="R49" s="71">
        <v>0</v>
      </c>
      <c r="S49" s="69">
        <v>0</v>
      </c>
      <c r="T49" s="72">
        <v>21</v>
      </c>
      <c r="U49" s="73">
        <v>6.4615</v>
      </c>
      <c r="V49" s="76">
        <v>9</v>
      </c>
      <c r="W49" s="73">
        <v>2.7027000000000001</v>
      </c>
      <c r="X49" s="80">
        <v>688</v>
      </c>
      <c r="Y49" s="81">
        <v>100</v>
      </c>
    </row>
    <row r="50" spans="1:25" s="24" customFormat="1" ht="15" customHeight="1" x14ac:dyDescent="0.2">
      <c r="A50" s="22" t="s">
        <v>19</v>
      </c>
      <c r="B50" s="64" t="s">
        <v>62</v>
      </c>
      <c r="C50" s="39">
        <v>4088</v>
      </c>
      <c r="D50" s="40">
        <v>322</v>
      </c>
      <c r="E50" s="41">
        <v>7.8766999999999996</v>
      </c>
      <c r="F50" s="40">
        <v>3766</v>
      </c>
      <c r="G50" s="46">
        <v>92.1233</v>
      </c>
      <c r="H50" s="40">
        <v>8</v>
      </c>
      <c r="I50" s="42">
        <v>0.21240000000000001</v>
      </c>
      <c r="J50" s="44">
        <v>8</v>
      </c>
      <c r="K50" s="42">
        <v>0.21243000000000001</v>
      </c>
      <c r="L50" s="43">
        <v>175</v>
      </c>
      <c r="M50" s="42">
        <v>4.6467999999999998</v>
      </c>
      <c r="N50" s="44">
        <v>1700</v>
      </c>
      <c r="O50" s="42">
        <v>45.140700000000002</v>
      </c>
      <c r="P50" s="44">
        <v>1824</v>
      </c>
      <c r="Q50" s="42">
        <v>48.433399999999999</v>
      </c>
      <c r="R50" s="43">
        <v>1</v>
      </c>
      <c r="S50" s="42">
        <v>2.6599999999999999E-2</v>
      </c>
      <c r="T50" s="48">
        <v>50</v>
      </c>
      <c r="U50" s="41">
        <v>1.3277000000000001</v>
      </c>
      <c r="V50" s="40">
        <v>79</v>
      </c>
      <c r="W50" s="41">
        <v>1.9325000000000001</v>
      </c>
      <c r="X50" s="25">
        <v>1818</v>
      </c>
      <c r="Y50" s="26">
        <v>100</v>
      </c>
    </row>
    <row r="51" spans="1:25" s="24" customFormat="1" ht="15" customHeight="1" x14ac:dyDescent="0.2">
      <c r="A51" s="22" t="s">
        <v>19</v>
      </c>
      <c r="B51" s="65" t="s">
        <v>63</v>
      </c>
      <c r="C51" s="63">
        <v>26376</v>
      </c>
      <c r="D51" s="68">
        <v>8108</v>
      </c>
      <c r="E51" s="73">
        <v>30.740100000000002</v>
      </c>
      <c r="F51" s="68">
        <v>18268</v>
      </c>
      <c r="G51" s="79">
        <v>69.259900000000002</v>
      </c>
      <c r="H51" s="68">
        <v>58</v>
      </c>
      <c r="I51" s="69">
        <v>0.3175</v>
      </c>
      <c r="J51" s="71">
        <v>51</v>
      </c>
      <c r="K51" s="69">
        <v>0.27917999999999998</v>
      </c>
      <c r="L51" s="70">
        <v>8263</v>
      </c>
      <c r="M51" s="69">
        <v>45.232100000000003</v>
      </c>
      <c r="N51" s="70">
        <v>5158</v>
      </c>
      <c r="O51" s="69">
        <v>28.235199999999999</v>
      </c>
      <c r="P51" s="70">
        <v>4369</v>
      </c>
      <c r="Q51" s="69">
        <v>23.9161</v>
      </c>
      <c r="R51" s="71">
        <v>10</v>
      </c>
      <c r="S51" s="69">
        <v>5.4699999999999999E-2</v>
      </c>
      <c r="T51" s="72">
        <v>359</v>
      </c>
      <c r="U51" s="73">
        <v>1.9652000000000001</v>
      </c>
      <c r="V51" s="68">
        <v>2225</v>
      </c>
      <c r="W51" s="73">
        <v>8.4357000000000006</v>
      </c>
      <c r="X51" s="80">
        <v>8616</v>
      </c>
      <c r="Y51" s="81">
        <v>100</v>
      </c>
    </row>
    <row r="52" spans="1:25" s="24" customFormat="1" ht="15" customHeight="1" x14ac:dyDescent="0.2">
      <c r="A52" s="22" t="s">
        <v>19</v>
      </c>
      <c r="B52" s="64" t="s">
        <v>64</v>
      </c>
      <c r="C52" s="39">
        <v>215</v>
      </c>
      <c r="D52" s="40">
        <v>10</v>
      </c>
      <c r="E52" s="41">
        <v>4.6512000000000002</v>
      </c>
      <c r="F52" s="40">
        <v>205</v>
      </c>
      <c r="G52" s="46">
        <v>95.348799999999997</v>
      </c>
      <c r="H52" s="47">
        <v>6</v>
      </c>
      <c r="I52" s="42">
        <v>2.9268000000000001</v>
      </c>
      <c r="J52" s="44">
        <v>0</v>
      </c>
      <c r="K52" s="42">
        <v>0</v>
      </c>
      <c r="L52" s="43">
        <v>50</v>
      </c>
      <c r="M52" s="42">
        <v>24.3902</v>
      </c>
      <c r="N52" s="43">
        <v>4</v>
      </c>
      <c r="O52" s="42">
        <v>1.9512</v>
      </c>
      <c r="P52" s="44">
        <v>139</v>
      </c>
      <c r="Q52" s="42">
        <v>67.804900000000004</v>
      </c>
      <c r="R52" s="43">
        <v>2</v>
      </c>
      <c r="S52" s="42">
        <v>0.97560000000000002</v>
      </c>
      <c r="T52" s="45">
        <v>4</v>
      </c>
      <c r="U52" s="41">
        <v>1.9512</v>
      </c>
      <c r="V52" s="40">
        <v>33</v>
      </c>
      <c r="W52" s="41">
        <v>15.348800000000001</v>
      </c>
      <c r="X52" s="25">
        <v>1009</v>
      </c>
      <c r="Y52" s="26">
        <v>100</v>
      </c>
    </row>
    <row r="53" spans="1:25" s="24" customFormat="1" ht="15" customHeight="1" x14ac:dyDescent="0.2">
      <c r="A53" s="22" t="s">
        <v>19</v>
      </c>
      <c r="B53" s="65" t="s">
        <v>65</v>
      </c>
      <c r="C53" s="66">
        <v>185</v>
      </c>
      <c r="D53" s="76">
        <v>43</v>
      </c>
      <c r="E53" s="73">
        <v>23.243200000000002</v>
      </c>
      <c r="F53" s="68">
        <v>142</v>
      </c>
      <c r="G53" s="79">
        <v>76.756799999999998</v>
      </c>
      <c r="H53" s="76">
        <v>1</v>
      </c>
      <c r="I53" s="69">
        <v>0.70420000000000005</v>
      </c>
      <c r="J53" s="70">
        <v>0</v>
      </c>
      <c r="K53" s="69">
        <v>0</v>
      </c>
      <c r="L53" s="71">
        <v>3</v>
      </c>
      <c r="M53" s="69">
        <v>2.1126999999999998</v>
      </c>
      <c r="N53" s="70">
        <v>7</v>
      </c>
      <c r="O53" s="69">
        <v>4.9295999999999998</v>
      </c>
      <c r="P53" s="71">
        <v>130</v>
      </c>
      <c r="Q53" s="69">
        <v>91.549300000000002</v>
      </c>
      <c r="R53" s="71">
        <v>0</v>
      </c>
      <c r="S53" s="69">
        <v>0</v>
      </c>
      <c r="T53" s="72">
        <v>1</v>
      </c>
      <c r="U53" s="73">
        <v>0.70420000000000005</v>
      </c>
      <c r="V53" s="76">
        <v>2</v>
      </c>
      <c r="W53" s="73">
        <v>1.0810999999999999</v>
      </c>
      <c r="X53" s="80">
        <v>306</v>
      </c>
      <c r="Y53" s="81">
        <v>100</v>
      </c>
    </row>
    <row r="54" spans="1:25" s="24" customFormat="1" ht="15" customHeight="1" x14ac:dyDescent="0.2">
      <c r="A54" s="22" t="s">
        <v>19</v>
      </c>
      <c r="B54" s="64" t="s">
        <v>66</v>
      </c>
      <c r="C54" s="39">
        <v>4308</v>
      </c>
      <c r="D54" s="40">
        <v>327</v>
      </c>
      <c r="E54" s="41">
        <v>7.5904999999999996</v>
      </c>
      <c r="F54" s="47">
        <v>3981</v>
      </c>
      <c r="G54" s="46">
        <v>92.409499999999994</v>
      </c>
      <c r="H54" s="47">
        <v>11</v>
      </c>
      <c r="I54" s="42">
        <v>0.27629999999999999</v>
      </c>
      <c r="J54" s="44">
        <v>28</v>
      </c>
      <c r="K54" s="77">
        <v>0.70333999999999997</v>
      </c>
      <c r="L54" s="43">
        <v>373</v>
      </c>
      <c r="M54" s="77">
        <v>9.3695000000000004</v>
      </c>
      <c r="N54" s="44">
        <v>2046</v>
      </c>
      <c r="O54" s="42">
        <v>51.394100000000002</v>
      </c>
      <c r="P54" s="44">
        <v>1349</v>
      </c>
      <c r="Q54" s="42">
        <v>33.886000000000003</v>
      </c>
      <c r="R54" s="44">
        <v>1</v>
      </c>
      <c r="S54" s="42">
        <v>2.5100000000000001E-2</v>
      </c>
      <c r="T54" s="48">
        <v>173</v>
      </c>
      <c r="U54" s="41">
        <v>4.3456000000000001</v>
      </c>
      <c r="V54" s="40">
        <v>209</v>
      </c>
      <c r="W54" s="41">
        <v>4.8513999999999999</v>
      </c>
      <c r="X54" s="25">
        <v>1971</v>
      </c>
      <c r="Y54" s="26">
        <v>100</v>
      </c>
    </row>
    <row r="55" spans="1:25" s="24" customFormat="1" ht="15" customHeight="1" x14ac:dyDescent="0.2">
      <c r="A55" s="22" t="s">
        <v>19</v>
      </c>
      <c r="B55" s="65" t="s">
        <v>67</v>
      </c>
      <c r="C55" s="63">
        <v>2029</v>
      </c>
      <c r="D55" s="68">
        <v>269</v>
      </c>
      <c r="E55" s="73">
        <v>13.2578</v>
      </c>
      <c r="F55" s="76">
        <v>1760</v>
      </c>
      <c r="G55" s="79">
        <v>86.742199999999997</v>
      </c>
      <c r="H55" s="68">
        <v>69</v>
      </c>
      <c r="I55" s="69">
        <v>3.9205000000000001</v>
      </c>
      <c r="J55" s="70">
        <v>18</v>
      </c>
      <c r="K55" s="69">
        <v>1.0227299999999999</v>
      </c>
      <c r="L55" s="71">
        <v>412</v>
      </c>
      <c r="M55" s="69">
        <v>23.409099999999999</v>
      </c>
      <c r="N55" s="71">
        <v>205</v>
      </c>
      <c r="O55" s="69">
        <v>11.6477</v>
      </c>
      <c r="P55" s="70">
        <v>890</v>
      </c>
      <c r="Q55" s="69">
        <v>50.568199999999997</v>
      </c>
      <c r="R55" s="70">
        <v>16</v>
      </c>
      <c r="S55" s="69">
        <v>0.90910000000000002</v>
      </c>
      <c r="T55" s="75">
        <v>150</v>
      </c>
      <c r="U55" s="73">
        <v>8.5227000000000004</v>
      </c>
      <c r="V55" s="68">
        <v>176</v>
      </c>
      <c r="W55" s="73">
        <v>8.6742000000000008</v>
      </c>
      <c r="X55" s="80">
        <v>2305</v>
      </c>
      <c r="Y55" s="81">
        <v>100</v>
      </c>
    </row>
    <row r="56" spans="1:25" s="24" customFormat="1" ht="15" customHeight="1" x14ac:dyDescent="0.2">
      <c r="A56" s="22" t="s">
        <v>19</v>
      </c>
      <c r="B56" s="64" t="s">
        <v>68</v>
      </c>
      <c r="C56" s="39">
        <v>1056</v>
      </c>
      <c r="D56" s="47">
        <v>97</v>
      </c>
      <c r="E56" s="41">
        <v>9.1856000000000009</v>
      </c>
      <c r="F56" s="47">
        <v>959</v>
      </c>
      <c r="G56" s="46">
        <v>90.814400000000006</v>
      </c>
      <c r="H56" s="40">
        <v>0</v>
      </c>
      <c r="I56" s="42">
        <v>0</v>
      </c>
      <c r="J56" s="44">
        <v>0</v>
      </c>
      <c r="K56" s="42">
        <v>0</v>
      </c>
      <c r="L56" s="44">
        <v>14</v>
      </c>
      <c r="M56" s="42">
        <v>1.4599</v>
      </c>
      <c r="N56" s="43">
        <v>92</v>
      </c>
      <c r="O56" s="42">
        <v>9.5932999999999993</v>
      </c>
      <c r="P56" s="44">
        <v>835</v>
      </c>
      <c r="Q56" s="42">
        <v>87.069900000000004</v>
      </c>
      <c r="R56" s="43">
        <v>0</v>
      </c>
      <c r="S56" s="42">
        <v>0</v>
      </c>
      <c r="T56" s="45">
        <v>18</v>
      </c>
      <c r="U56" s="41">
        <v>1.877</v>
      </c>
      <c r="V56" s="47">
        <v>9</v>
      </c>
      <c r="W56" s="41">
        <v>0.85229999999999995</v>
      </c>
      <c r="X56" s="25">
        <v>720</v>
      </c>
      <c r="Y56" s="26">
        <v>100</v>
      </c>
    </row>
    <row r="57" spans="1:25" s="24" customFormat="1" ht="15" customHeight="1" x14ac:dyDescent="0.2">
      <c r="A57" s="22" t="s">
        <v>19</v>
      </c>
      <c r="B57" s="65" t="s">
        <v>69</v>
      </c>
      <c r="C57" s="63">
        <v>1432</v>
      </c>
      <c r="D57" s="76">
        <v>42</v>
      </c>
      <c r="E57" s="73">
        <v>2.9329999999999998</v>
      </c>
      <c r="F57" s="76">
        <v>1390</v>
      </c>
      <c r="G57" s="79">
        <v>97.066999999999993</v>
      </c>
      <c r="H57" s="68">
        <v>52</v>
      </c>
      <c r="I57" s="69">
        <v>3.7410000000000001</v>
      </c>
      <c r="J57" s="71">
        <v>7</v>
      </c>
      <c r="K57" s="69">
        <v>0.50360000000000005</v>
      </c>
      <c r="L57" s="70">
        <v>125</v>
      </c>
      <c r="M57" s="69">
        <v>8.9928000000000008</v>
      </c>
      <c r="N57" s="70">
        <v>387</v>
      </c>
      <c r="O57" s="69">
        <v>27.841699999999999</v>
      </c>
      <c r="P57" s="70">
        <v>732</v>
      </c>
      <c r="Q57" s="69">
        <v>52.661900000000003</v>
      </c>
      <c r="R57" s="70">
        <v>2</v>
      </c>
      <c r="S57" s="69">
        <v>0.1439</v>
      </c>
      <c r="T57" s="75">
        <v>85</v>
      </c>
      <c r="U57" s="73">
        <v>6.1151</v>
      </c>
      <c r="V57" s="76">
        <v>51</v>
      </c>
      <c r="W57" s="73">
        <v>3.5615000000000001</v>
      </c>
      <c r="X57" s="80">
        <v>2232</v>
      </c>
      <c r="Y57" s="81">
        <v>100</v>
      </c>
    </row>
    <row r="58" spans="1:25" s="24" customFormat="1" ht="15" customHeight="1" thickBot="1" x14ac:dyDescent="0.25">
      <c r="A58" s="22" t="s">
        <v>19</v>
      </c>
      <c r="B58" s="67" t="s">
        <v>70</v>
      </c>
      <c r="C58" s="50">
        <v>200</v>
      </c>
      <c r="D58" s="51">
        <v>11</v>
      </c>
      <c r="E58" s="52">
        <v>5.5</v>
      </c>
      <c r="F58" s="51">
        <v>189</v>
      </c>
      <c r="G58" s="57">
        <v>94.5</v>
      </c>
      <c r="H58" s="53">
        <v>14</v>
      </c>
      <c r="I58" s="54">
        <v>7.4074</v>
      </c>
      <c r="J58" s="55">
        <v>1</v>
      </c>
      <c r="K58" s="54">
        <v>0.52910000000000001</v>
      </c>
      <c r="L58" s="56">
        <v>25</v>
      </c>
      <c r="M58" s="54">
        <v>13.227499999999999</v>
      </c>
      <c r="N58" s="55">
        <v>1</v>
      </c>
      <c r="O58" s="54">
        <v>0.52910000000000001</v>
      </c>
      <c r="P58" s="55">
        <v>147</v>
      </c>
      <c r="Q58" s="54">
        <v>77.777799999999999</v>
      </c>
      <c r="R58" s="55">
        <v>0</v>
      </c>
      <c r="S58" s="54">
        <v>0</v>
      </c>
      <c r="T58" s="78">
        <v>1</v>
      </c>
      <c r="U58" s="52">
        <v>0.52910000000000001</v>
      </c>
      <c r="V58" s="51">
        <v>3</v>
      </c>
      <c r="W58" s="52">
        <v>1.5</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76</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female students with disabilities who received ", LOWER(A7), ", ",D68," (",TEXT(E7,"0.0"),"%) were served solely under Section 504 and ", F68," (",TEXT(G7,"0.0"),"%) were served under IDEA.")</f>
        <v>NOTE: Table reads (for US Totals):  Of all 140,045 public school female students with disabilities who received one or more in-school suspensions, 20,042 (14.3%) were served solely under Section 504 and 120,003 (85.7%)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female students with disabilities served under IDEA who received ",LOWER(A7), ", ",TEXT(H7,"#,##0")," (",TEXT(I7,"0.0"),"%) were American Indian or Alaska Native.")</f>
        <v xml:space="preserve">            Table reads (for US Race/Ethnicity):  Of all 120,003 public school female students with disabilities served under IDEA who received one or more in-school suspensions, 1,648 (1.4%)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5" t="s">
        <v>74</v>
      </c>
      <c r="C65" s="105"/>
      <c r="D65" s="105"/>
      <c r="E65" s="105"/>
      <c r="F65" s="105"/>
      <c r="G65" s="105"/>
      <c r="H65" s="105"/>
      <c r="I65" s="105"/>
      <c r="J65" s="105"/>
      <c r="K65" s="105"/>
      <c r="L65" s="105"/>
      <c r="M65" s="105"/>
      <c r="N65" s="105"/>
      <c r="O65" s="105"/>
      <c r="P65" s="105"/>
      <c r="Q65" s="105"/>
      <c r="R65" s="105"/>
      <c r="S65" s="105"/>
      <c r="T65" s="105"/>
      <c r="U65" s="105"/>
      <c r="V65" s="105"/>
      <c r="W65" s="105"/>
      <c r="X65" s="30"/>
      <c r="Y65" s="30"/>
    </row>
    <row r="66" spans="1:26" s="35" customFormat="1" ht="14.1" customHeight="1" x14ac:dyDescent="0.2">
      <c r="A66" s="38"/>
      <c r="B66" s="105" t="s">
        <v>75</v>
      </c>
      <c r="C66" s="105"/>
      <c r="D66" s="105"/>
      <c r="E66" s="105"/>
      <c r="F66" s="105"/>
      <c r="G66" s="105"/>
      <c r="H66" s="105"/>
      <c r="I66" s="105"/>
      <c r="J66" s="105"/>
      <c r="K66" s="105"/>
      <c r="L66" s="105"/>
      <c r="M66" s="105"/>
      <c r="N66" s="105"/>
      <c r="O66" s="105"/>
      <c r="P66" s="105"/>
      <c r="Q66" s="105"/>
      <c r="R66" s="105"/>
      <c r="S66" s="105"/>
      <c r="T66" s="105"/>
      <c r="U66" s="105"/>
      <c r="V66" s="105"/>
      <c r="W66" s="105"/>
      <c r="X66" s="34"/>
      <c r="Y66" s="33"/>
    </row>
    <row r="67" spans="1:26" ht="15" customHeight="1" x14ac:dyDescent="0.2"/>
    <row r="68" spans="1:26" x14ac:dyDescent="0.2">
      <c r="B68" s="58"/>
      <c r="C68" s="59" t="str">
        <f>IF(ISTEXT(C7),LEFT(C7,3),TEXT(C7,"#,##0"))</f>
        <v>140,045</v>
      </c>
      <c r="D68" s="59" t="str">
        <f>IF(ISTEXT(D7),LEFT(D7,3),TEXT(D7,"#,##0"))</f>
        <v>20,042</v>
      </c>
      <c r="E68" s="59"/>
      <c r="F68" s="59" t="str">
        <f>IF(ISTEXT(F7),LEFT(F7,3),TEXT(F7,"#,##0"))</f>
        <v>120,003</v>
      </c>
      <c r="G68" s="59"/>
      <c r="H68" s="59" t="str">
        <f>IF(ISTEXT(H7),LEFT(H7,3),TEXT(H7,"#,##0"))</f>
        <v>1,648</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65:W65"/>
    <mergeCell ref="B66:W66"/>
    <mergeCell ref="X4:X5"/>
    <mergeCell ref="Y4:Y5"/>
    <mergeCell ref="H5:I5"/>
    <mergeCell ref="J5:K5"/>
    <mergeCell ref="L5:M5"/>
    <mergeCell ref="N5:O5"/>
    <mergeCell ref="P5:Q5"/>
    <mergeCell ref="R5:S5"/>
    <mergeCell ref="T5:U5"/>
    <mergeCell ref="B2:W2"/>
    <mergeCell ref="B4:B5"/>
    <mergeCell ref="C4:C5"/>
    <mergeCell ref="D4:E5"/>
    <mergeCell ref="F4:G5"/>
    <mergeCell ref="H4:U4"/>
    <mergeCell ref="V4:W5"/>
  </mergeCells>
  <pageMargins left="0.7" right="0.7" top="0.75" bottom="0.75" header="0.3" footer="0.3"/>
  <pageSetup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5" customHeight="1" x14ac:dyDescent="0.2"/>
  <cols>
    <col min="1" max="1" width="2.5703125" style="36" customWidth="1"/>
    <col min="2" max="2" width="18.710937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4" t="str">
        <f>CONCATENATE("Number and percentage of public school students without disabilities receiving ",LOWER(A7), " by race/ethnicity and English proficiency, by state: School Year 2015-16")</f>
        <v>Number and percentage of public school students without disabilities receiving one or more in-school suspensions by race/ethnicity and English proficiency, by state: School Year 2015-16</v>
      </c>
      <c r="C2" s="84"/>
      <c r="D2" s="84"/>
      <c r="E2" s="84"/>
      <c r="F2" s="84"/>
      <c r="G2" s="84"/>
      <c r="H2" s="84"/>
      <c r="I2" s="84"/>
      <c r="J2" s="84"/>
      <c r="K2" s="84"/>
      <c r="L2" s="84"/>
      <c r="M2" s="84"/>
      <c r="N2" s="84"/>
      <c r="O2" s="84"/>
      <c r="P2" s="84"/>
      <c r="Q2" s="84"/>
      <c r="R2" s="84"/>
      <c r="S2" s="84"/>
      <c r="T2" s="84"/>
      <c r="U2" s="84"/>
      <c r="V2" s="84"/>
      <c r="W2" s="84"/>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7" t="s">
        <v>0</v>
      </c>
      <c r="C4" s="89" t="s">
        <v>87</v>
      </c>
      <c r="D4" s="102" t="s">
        <v>86</v>
      </c>
      <c r="E4" s="103"/>
      <c r="F4" s="103"/>
      <c r="G4" s="103"/>
      <c r="H4" s="103"/>
      <c r="I4" s="103"/>
      <c r="J4" s="103"/>
      <c r="K4" s="103"/>
      <c r="L4" s="103"/>
      <c r="M4" s="103"/>
      <c r="N4" s="103"/>
      <c r="O4" s="103"/>
      <c r="P4" s="103"/>
      <c r="Q4" s="104"/>
      <c r="R4" s="91" t="s">
        <v>85</v>
      </c>
      <c r="S4" s="92"/>
      <c r="T4" s="85" t="s">
        <v>84</v>
      </c>
      <c r="U4" s="95" t="s">
        <v>6</v>
      </c>
    </row>
    <row r="5" spans="1:23" s="12" customFormat="1" ht="24.95" customHeight="1" x14ac:dyDescent="0.2">
      <c r="A5" s="11"/>
      <c r="B5" s="88"/>
      <c r="C5" s="90"/>
      <c r="D5" s="97" t="s">
        <v>7</v>
      </c>
      <c r="E5" s="98"/>
      <c r="F5" s="99" t="s">
        <v>8</v>
      </c>
      <c r="G5" s="98"/>
      <c r="H5" s="100" t="s">
        <v>9</v>
      </c>
      <c r="I5" s="98"/>
      <c r="J5" s="100" t="s">
        <v>10</v>
      </c>
      <c r="K5" s="98"/>
      <c r="L5" s="100" t="s">
        <v>11</v>
      </c>
      <c r="M5" s="98"/>
      <c r="N5" s="100" t="s">
        <v>12</v>
      </c>
      <c r="O5" s="98"/>
      <c r="P5" s="100" t="s">
        <v>13</v>
      </c>
      <c r="Q5" s="101"/>
      <c r="R5" s="93"/>
      <c r="S5" s="94"/>
      <c r="T5" s="86"/>
      <c r="U5" s="96"/>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83</v>
      </c>
      <c r="T6" s="20"/>
      <c r="U6" s="21"/>
    </row>
    <row r="7" spans="1:23" s="24" customFormat="1" ht="15" customHeight="1" x14ac:dyDescent="0.2">
      <c r="A7" s="22" t="s">
        <v>17</v>
      </c>
      <c r="B7" s="62" t="s">
        <v>18</v>
      </c>
      <c r="C7" s="63">
        <v>2093485</v>
      </c>
      <c r="D7" s="68">
        <v>25944</v>
      </c>
      <c r="E7" s="69">
        <v>1.2393000000000001</v>
      </c>
      <c r="F7" s="70">
        <v>21893</v>
      </c>
      <c r="G7" s="69">
        <v>1.0458000000000001</v>
      </c>
      <c r="H7" s="70">
        <v>495355</v>
      </c>
      <c r="I7" s="69">
        <v>23.6617</v>
      </c>
      <c r="J7" s="70">
        <v>688315</v>
      </c>
      <c r="K7" s="69">
        <v>32.878900000000002</v>
      </c>
      <c r="L7" s="70">
        <v>786736</v>
      </c>
      <c r="M7" s="69">
        <v>37.580199999999998</v>
      </c>
      <c r="N7" s="71">
        <v>4748</v>
      </c>
      <c r="O7" s="69">
        <v>0.2268</v>
      </c>
      <c r="P7" s="72">
        <v>70494</v>
      </c>
      <c r="Q7" s="73">
        <v>3.3673000000000002</v>
      </c>
      <c r="R7" s="74">
        <v>139431</v>
      </c>
      <c r="S7" s="73">
        <v>6.6601999999999997</v>
      </c>
      <c r="T7" s="80">
        <v>96360</v>
      </c>
      <c r="U7" s="79">
        <v>99.978999999999999</v>
      </c>
    </row>
    <row r="8" spans="1:23" s="24" customFormat="1" ht="15" customHeight="1" x14ac:dyDescent="0.2">
      <c r="A8" s="22" t="s">
        <v>19</v>
      </c>
      <c r="B8" s="64" t="s">
        <v>20</v>
      </c>
      <c r="C8" s="39">
        <v>50478</v>
      </c>
      <c r="D8" s="40">
        <v>467</v>
      </c>
      <c r="E8" s="42">
        <v>0.92520000000000002</v>
      </c>
      <c r="F8" s="44">
        <v>177</v>
      </c>
      <c r="G8" s="42">
        <v>0.35060000000000002</v>
      </c>
      <c r="H8" s="43">
        <v>1968</v>
      </c>
      <c r="I8" s="42">
        <v>3.8986999999999998</v>
      </c>
      <c r="J8" s="44">
        <v>25731</v>
      </c>
      <c r="K8" s="42">
        <v>50.974699999999999</v>
      </c>
      <c r="L8" s="44">
        <v>21495</v>
      </c>
      <c r="M8" s="42">
        <v>42.582900000000002</v>
      </c>
      <c r="N8" s="44">
        <v>39</v>
      </c>
      <c r="O8" s="42">
        <v>7.7299999999999994E-2</v>
      </c>
      <c r="P8" s="48">
        <v>601</v>
      </c>
      <c r="Q8" s="41">
        <v>1.1906000000000001</v>
      </c>
      <c r="R8" s="40">
        <v>684</v>
      </c>
      <c r="S8" s="41">
        <v>1.355</v>
      </c>
      <c r="T8" s="25">
        <v>1400</v>
      </c>
      <c r="U8" s="46">
        <v>100</v>
      </c>
    </row>
    <row r="9" spans="1:23" s="24" customFormat="1" ht="15" customHeight="1" x14ac:dyDescent="0.2">
      <c r="A9" s="22" t="s">
        <v>19</v>
      </c>
      <c r="B9" s="65" t="s">
        <v>21</v>
      </c>
      <c r="C9" s="63">
        <v>4208</v>
      </c>
      <c r="D9" s="68">
        <v>1033</v>
      </c>
      <c r="E9" s="69">
        <v>24.548500000000001</v>
      </c>
      <c r="F9" s="70">
        <v>107</v>
      </c>
      <c r="G9" s="69">
        <v>2.5428000000000002</v>
      </c>
      <c r="H9" s="70">
        <v>353</v>
      </c>
      <c r="I9" s="69">
        <v>8.3887999999999998</v>
      </c>
      <c r="J9" s="71">
        <v>335</v>
      </c>
      <c r="K9" s="69">
        <v>7.9610000000000003</v>
      </c>
      <c r="L9" s="71">
        <v>1584</v>
      </c>
      <c r="M9" s="69">
        <v>37.642600000000002</v>
      </c>
      <c r="N9" s="70">
        <v>253</v>
      </c>
      <c r="O9" s="69">
        <v>6.0124000000000004</v>
      </c>
      <c r="P9" s="75">
        <v>543</v>
      </c>
      <c r="Q9" s="73">
        <v>12.904</v>
      </c>
      <c r="R9" s="76">
        <v>524</v>
      </c>
      <c r="S9" s="73">
        <v>12.452500000000001</v>
      </c>
      <c r="T9" s="80">
        <v>503</v>
      </c>
      <c r="U9" s="79">
        <v>100</v>
      </c>
    </row>
    <row r="10" spans="1:23" s="24" customFormat="1" ht="15" customHeight="1" x14ac:dyDescent="0.2">
      <c r="A10" s="22" t="s">
        <v>19</v>
      </c>
      <c r="B10" s="64" t="s">
        <v>22</v>
      </c>
      <c r="C10" s="39">
        <v>46041</v>
      </c>
      <c r="D10" s="47">
        <v>3187</v>
      </c>
      <c r="E10" s="42">
        <v>6.9221000000000004</v>
      </c>
      <c r="F10" s="44">
        <v>508</v>
      </c>
      <c r="G10" s="42">
        <v>1.1033999999999999</v>
      </c>
      <c r="H10" s="43">
        <v>22004</v>
      </c>
      <c r="I10" s="42">
        <v>47.792200000000001</v>
      </c>
      <c r="J10" s="44">
        <v>4906</v>
      </c>
      <c r="K10" s="42">
        <v>10.6557</v>
      </c>
      <c r="L10" s="43">
        <v>14010</v>
      </c>
      <c r="M10" s="42">
        <v>30.429400000000001</v>
      </c>
      <c r="N10" s="43">
        <v>136</v>
      </c>
      <c r="O10" s="42">
        <v>0.2954</v>
      </c>
      <c r="P10" s="45">
        <v>1290</v>
      </c>
      <c r="Q10" s="41">
        <v>2.8018999999999998</v>
      </c>
      <c r="R10" s="47">
        <v>2353</v>
      </c>
      <c r="S10" s="41">
        <v>5.1106999999999996</v>
      </c>
      <c r="T10" s="25">
        <v>1977</v>
      </c>
      <c r="U10" s="46">
        <v>100</v>
      </c>
    </row>
    <row r="11" spans="1:23" s="24" customFormat="1" ht="15" customHeight="1" x14ac:dyDescent="0.2">
      <c r="A11" s="22" t="s">
        <v>19</v>
      </c>
      <c r="B11" s="65" t="s">
        <v>23</v>
      </c>
      <c r="C11" s="63">
        <v>43057</v>
      </c>
      <c r="D11" s="68">
        <v>215</v>
      </c>
      <c r="E11" s="69">
        <v>0.49930000000000002</v>
      </c>
      <c r="F11" s="71">
        <v>196</v>
      </c>
      <c r="G11" s="69">
        <v>0.45519999999999999</v>
      </c>
      <c r="H11" s="70">
        <v>3899</v>
      </c>
      <c r="I11" s="69">
        <v>9.0554000000000006</v>
      </c>
      <c r="J11" s="70">
        <v>17209</v>
      </c>
      <c r="K11" s="69">
        <v>39.9679</v>
      </c>
      <c r="L11" s="70">
        <v>20308</v>
      </c>
      <c r="M11" s="69">
        <v>47.165399999999998</v>
      </c>
      <c r="N11" s="70">
        <v>211</v>
      </c>
      <c r="O11" s="69">
        <v>0.49</v>
      </c>
      <c r="P11" s="75">
        <v>1019</v>
      </c>
      <c r="Q11" s="73">
        <v>2.3666</v>
      </c>
      <c r="R11" s="76">
        <v>2651</v>
      </c>
      <c r="S11" s="73">
        <v>6.157</v>
      </c>
      <c r="T11" s="80">
        <v>1092</v>
      </c>
      <c r="U11" s="79">
        <v>100</v>
      </c>
    </row>
    <row r="12" spans="1:23" s="24" customFormat="1" ht="15" customHeight="1" x14ac:dyDescent="0.2">
      <c r="A12" s="22" t="s">
        <v>19</v>
      </c>
      <c r="B12" s="64" t="s">
        <v>24</v>
      </c>
      <c r="C12" s="39">
        <v>65528</v>
      </c>
      <c r="D12" s="40">
        <v>677</v>
      </c>
      <c r="E12" s="42">
        <v>1.0330999999999999</v>
      </c>
      <c r="F12" s="43">
        <v>2287</v>
      </c>
      <c r="G12" s="42">
        <v>3.4901</v>
      </c>
      <c r="H12" s="44">
        <v>34725</v>
      </c>
      <c r="I12" s="42">
        <v>52.992600000000003</v>
      </c>
      <c r="J12" s="44">
        <v>10234</v>
      </c>
      <c r="K12" s="42">
        <v>15.617800000000001</v>
      </c>
      <c r="L12" s="44">
        <v>14586</v>
      </c>
      <c r="M12" s="42">
        <v>22.2592</v>
      </c>
      <c r="N12" s="43">
        <v>554</v>
      </c>
      <c r="O12" s="42">
        <v>0.84540000000000004</v>
      </c>
      <c r="P12" s="48">
        <v>2465</v>
      </c>
      <c r="Q12" s="41">
        <v>3.7618</v>
      </c>
      <c r="R12" s="47">
        <v>11330</v>
      </c>
      <c r="S12" s="41">
        <v>17.290299999999998</v>
      </c>
      <c r="T12" s="25">
        <v>10138</v>
      </c>
      <c r="U12" s="46">
        <v>100</v>
      </c>
    </row>
    <row r="13" spans="1:23" s="24" customFormat="1" ht="15" customHeight="1" x14ac:dyDescent="0.2">
      <c r="A13" s="22" t="s">
        <v>19</v>
      </c>
      <c r="B13" s="65" t="s">
        <v>25</v>
      </c>
      <c r="C13" s="63">
        <v>25028</v>
      </c>
      <c r="D13" s="68">
        <v>262</v>
      </c>
      <c r="E13" s="69">
        <v>1.0468</v>
      </c>
      <c r="F13" s="71">
        <v>249</v>
      </c>
      <c r="G13" s="69">
        <v>0.99490000000000001</v>
      </c>
      <c r="H13" s="70">
        <v>11170</v>
      </c>
      <c r="I13" s="69">
        <v>44.63</v>
      </c>
      <c r="J13" s="71">
        <v>2803</v>
      </c>
      <c r="K13" s="69">
        <v>11.1995</v>
      </c>
      <c r="L13" s="70">
        <v>9439</v>
      </c>
      <c r="M13" s="69">
        <v>37.713799999999999</v>
      </c>
      <c r="N13" s="70">
        <v>48</v>
      </c>
      <c r="O13" s="69">
        <v>0.1918</v>
      </c>
      <c r="P13" s="72">
        <v>1057</v>
      </c>
      <c r="Q13" s="73">
        <v>4.2233000000000001</v>
      </c>
      <c r="R13" s="68">
        <v>4334</v>
      </c>
      <c r="S13" s="73">
        <v>17.316600000000001</v>
      </c>
      <c r="T13" s="80">
        <v>1868</v>
      </c>
      <c r="U13" s="79">
        <v>100</v>
      </c>
    </row>
    <row r="14" spans="1:23" s="24" customFormat="1" ht="15" customHeight="1" x14ac:dyDescent="0.2">
      <c r="A14" s="22" t="s">
        <v>19</v>
      </c>
      <c r="B14" s="64" t="s">
        <v>26</v>
      </c>
      <c r="C14" s="49">
        <v>21131</v>
      </c>
      <c r="D14" s="40">
        <v>56</v>
      </c>
      <c r="E14" s="42">
        <v>0.26500000000000001</v>
      </c>
      <c r="F14" s="44">
        <v>286</v>
      </c>
      <c r="G14" s="42">
        <v>1.3534999999999999</v>
      </c>
      <c r="H14" s="43">
        <v>7128</v>
      </c>
      <c r="I14" s="42">
        <v>33.732399999999998</v>
      </c>
      <c r="J14" s="43">
        <v>6043</v>
      </c>
      <c r="K14" s="42">
        <v>28.597799999999999</v>
      </c>
      <c r="L14" s="43">
        <v>7046</v>
      </c>
      <c r="M14" s="42">
        <v>33.3444</v>
      </c>
      <c r="N14" s="44">
        <v>9</v>
      </c>
      <c r="O14" s="42">
        <v>4.2599999999999999E-2</v>
      </c>
      <c r="P14" s="45">
        <v>563</v>
      </c>
      <c r="Q14" s="41">
        <v>2.6642999999999999</v>
      </c>
      <c r="R14" s="47">
        <v>1335</v>
      </c>
      <c r="S14" s="41">
        <v>6.3177000000000003</v>
      </c>
      <c r="T14" s="25">
        <v>1238</v>
      </c>
      <c r="U14" s="46">
        <v>100</v>
      </c>
    </row>
    <row r="15" spans="1:23" s="24" customFormat="1" ht="15" customHeight="1" x14ac:dyDescent="0.2">
      <c r="A15" s="22" t="s">
        <v>19</v>
      </c>
      <c r="B15" s="65" t="s">
        <v>27</v>
      </c>
      <c r="C15" s="66">
        <v>7031</v>
      </c>
      <c r="D15" s="68">
        <v>29</v>
      </c>
      <c r="E15" s="69">
        <v>0.41249999999999998</v>
      </c>
      <c r="F15" s="70">
        <v>52</v>
      </c>
      <c r="G15" s="69">
        <v>0.73960000000000004</v>
      </c>
      <c r="H15" s="70">
        <v>948</v>
      </c>
      <c r="I15" s="69">
        <v>13.4831</v>
      </c>
      <c r="J15" s="71">
        <v>3672</v>
      </c>
      <c r="K15" s="69">
        <v>52.225900000000003</v>
      </c>
      <c r="L15" s="70">
        <v>2081</v>
      </c>
      <c r="M15" s="69">
        <v>29.5975</v>
      </c>
      <c r="N15" s="71">
        <v>3</v>
      </c>
      <c r="O15" s="69">
        <v>4.2700000000000002E-2</v>
      </c>
      <c r="P15" s="72">
        <v>246</v>
      </c>
      <c r="Q15" s="73">
        <v>3.4988000000000001</v>
      </c>
      <c r="R15" s="76">
        <v>269</v>
      </c>
      <c r="S15" s="73">
        <v>3.8258999999999999</v>
      </c>
      <c r="T15" s="80">
        <v>235</v>
      </c>
      <c r="U15" s="79">
        <v>100</v>
      </c>
    </row>
    <row r="16" spans="1:23" s="24" customFormat="1" ht="15" customHeight="1" x14ac:dyDescent="0.2">
      <c r="A16" s="22" t="s">
        <v>19</v>
      </c>
      <c r="B16" s="64" t="s">
        <v>28</v>
      </c>
      <c r="C16" s="49">
        <v>1239</v>
      </c>
      <c r="D16" s="47">
        <v>0</v>
      </c>
      <c r="E16" s="42">
        <v>0</v>
      </c>
      <c r="F16" s="43">
        <v>5</v>
      </c>
      <c r="G16" s="42">
        <v>0.40360000000000001</v>
      </c>
      <c r="H16" s="44">
        <v>70</v>
      </c>
      <c r="I16" s="42">
        <v>5.6497000000000002</v>
      </c>
      <c r="J16" s="43">
        <v>1137</v>
      </c>
      <c r="K16" s="42">
        <v>91.767600000000002</v>
      </c>
      <c r="L16" s="44">
        <v>22</v>
      </c>
      <c r="M16" s="42">
        <v>1.7756000000000001</v>
      </c>
      <c r="N16" s="43">
        <v>0</v>
      </c>
      <c r="O16" s="42">
        <v>0</v>
      </c>
      <c r="P16" s="45">
        <v>5</v>
      </c>
      <c r="Q16" s="41">
        <v>0.40360000000000001</v>
      </c>
      <c r="R16" s="40">
        <v>20</v>
      </c>
      <c r="S16" s="41">
        <v>1.6142000000000001</v>
      </c>
      <c r="T16" s="25">
        <v>221</v>
      </c>
      <c r="U16" s="46">
        <v>100</v>
      </c>
    </row>
    <row r="17" spans="1:21" s="24" customFormat="1" ht="15" customHeight="1" x14ac:dyDescent="0.2">
      <c r="A17" s="22" t="s">
        <v>19</v>
      </c>
      <c r="B17" s="65" t="s">
        <v>29</v>
      </c>
      <c r="C17" s="63">
        <v>152628</v>
      </c>
      <c r="D17" s="68">
        <v>531</v>
      </c>
      <c r="E17" s="69">
        <v>0.34789999999999999</v>
      </c>
      <c r="F17" s="71">
        <v>1172</v>
      </c>
      <c r="G17" s="69">
        <v>0.76790000000000003</v>
      </c>
      <c r="H17" s="70">
        <v>39231</v>
      </c>
      <c r="I17" s="69">
        <v>25.703700000000001</v>
      </c>
      <c r="J17" s="71">
        <v>57310</v>
      </c>
      <c r="K17" s="69">
        <v>37.5488</v>
      </c>
      <c r="L17" s="71">
        <v>48621</v>
      </c>
      <c r="M17" s="69">
        <v>31.855899999999998</v>
      </c>
      <c r="N17" s="71">
        <v>159</v>
      </c>
      <c r="O17" s="69">
        <v>0.1042</v>
      </c>
      <c r="P17" s="75">
        <v>5604</v>
      </c>
      <c r="Q17" s="73">
        <v>3.6717</v>
      </c>
      <c r="R17" s="68">
        <v>9297</v>
      </c>
      <c r="S17" s="73">
        <v>6.0913000000000004</v>
      </c>
      <c r="T17" s="80">
        <v>3952</v>
      </c>
      <c r="U17" s="79">
        <v>100</v>
      </c>
    </row>
    <row r="18" spans="1:21" s="24" customFormat="1" ht="15" customHeight="1" x14ac:dyDescent="0.2">
      <c r="A18" s="22" t="s">
        <v>19</v>
      </c>
      <c r="B18" s="64" t="s">
        <v>30</v>
      </c>
      <c r="C18" s="39">
        <v>140240</v>
      </c>
      <c r="D18" s="47">
        <v>230</v>
      </c>
      <c r="E18" s="42">
        <v>0.16400000000000001</v>
      </c>
      <c r="F18" s="44">
        <v>1246</v>
      </c>
      <c r="G18" s="42">
        <v>0.88849999999999996</v>
      </c>
      <c r="H18" s="44">
        <v>16215</v>
      </c>
      <c r="I18" s="42">
        <v>11.5623</v>
      </c>
      <c r="J18" s="44">
        <v>76755</v>
      </c>
      <c r="K18" s="42">
        <v>54.731200000000001</v>
      </c>
      <c r="L18" s="44">
        <v>40759</v>
      </c>
      <c r="M18" s="42">
        <v>29.063700000000001</v>
      </c>
      <c r="N18" s="44">
        <v>139</v>
      </c>
      <c r="O18" s="42">
        <v>9.9099999999999994E-2</v>
      </c>
      <c r="P18" s="45">
        <v>4896</v>
      </c>
      <c r="Q18" s="41">
        <v>3.4912000000000001</v>
      </c>
      <c r="R18" s="47">
        <v>4595</v>
      </c>
      <c r="S18" s="41">
        <v>3.2765</v>
      </c>
      <c r="T18" s="25">
        <v>2407</v>
      </c>
      <c r="U18" s="46">
        <v>100</v>
      </c>
    </row>
    <row r="19" spans="1:21" s="24" customFormat="1" ht="15" customHeight="1" x14ac:dyDescent="0.2">
      <c r="A19" s="22" t="s">
        <v>19</v>
      </c>
      <c r="B19" s="65" t="s">
        <v>31</v>
      </c>
      <c r="C19" s="63">
        <v>1573</v>
      </c>
      <c r="D19" s="68">
        <v>10</v>
      </c>
      <c r="E19" s="69">
        <v>0.63570000000000004</v>
      </c>
      <c r="F19" s="70">
        <v>223</v>
      </c>
      <c r="G19" s="69">
        <v>14.1767</v>
      </c>
      <c r="H19" s="70">
        <v>160</v>
      </c>
      <c r="I19" s="69">
        <v>10.1716</v>
      </c>
      <c r="J19" s="70">
        <v>43</v>
      </c>
      <c r="K19" s="69">
        <v>2.7336</v>
      </c>
      <c r="L19" s="70">
        <v>186</v>
      </c>
      <c r="M19" s="69">
        <v>11.8245</v>
      </c>
      <c r="N19" s="70">
        <v>814</v>
      </c>
      <c r="O19" s="69">
        <v>51.7483</v>
      </c>
      <c r="P19" s="72">
        <v>137</v>
      </c>
      <c r="Q19" s="73">
        <v>8.7095000000000002</v>
      </c>
      <c r="R19" s="68">
        <v>305</v>
      </c>
      <c r="S19" s="73">
        <v>19.389700000000001</v>
      </c>
      <c r="T19" s="80">
        <v>290</v>
      </c>
      <c r="U19" s="79">
        <v>100</v>
      </c>
    </row>
    <row r="20" spans="1:21" s="24" customFormat="1" ht="15" customHeight="1" x14ac:dyDescent="0.2">
      <c r="A20" s="22" t="s">
        <v>19</v>
      </c>
      <c r="B20" s="64" t="s">
        <v>32</v>
      </c>
      <c r="C20" s="49">
        <v>6123</v>
      </c>
      <c r="D20" s="47">
        <v>130</v>
      </c>
      <c r="E20" s="42">
        <v>2.1231</v>
      </c>
      <c r="F20" s="43">
        <v>38</v>
      </c>
      <c r="G20" s="42">
        <v>0.62060000000000004</v>
      </c>
      <c r="H20" s="44">
        <v>1382</v>
      </c>
      <c r="I20" s="42">
        <v>22.570599999999999</v>
      </c>
      <c r="J20" s="43">
        <v>144</v>
      </c>
      <c r="K20" s="42">
        <v>2.3517999999999999</v>
      </c>
      <c r="L20" s="43">
        <v>4179</v>
      </c>
      <c r="M20" s="42">
        <v>68.250900000000001</v>
      </c>
      <c r="N20" s="43">
        <v>32</v>
      </c>
      <c r="O20" s="42">
        <v>0.52259999999999995</v>
      </c>
      <c r="P20" s="45">
        <v>218</v>
      </c>
      <c r="Q20" s="41">
        <v>3.5602999999999998</v>
      </c>
      <c r="R20" s="47">
        <v>334</v>
      </c>
      <c r="S20" s="41">
        <v>5.4547999999999996</v>
      </c>
      <c r="T20" s="25">
        <v>720</v>
      </c>
      <c r="U20" s="46">
        <v>100</v>
      </c>
    </row>
    <row r="21" spans="1:21" s="24" customFormat="1" ht="15" customHeight="1" x14ac:dyDescent="0.2">
      <c r="A21" s="22" t="s">
        <v>19</v>
      </c>
      <c r="B21" s="65" t="s">
        <v>33</v>
      </c>
      <c r="C21" s="63">
        <v>80366</v>
      </c>
      <c r="D21" s="76">
        <v>236</v>
      </c>
      <c r="E21" s="69">
        <v>0.29370000000000002</v>
      </c>
      <c r="F21" s="70">
        <v>884</v>
      </c>
      <c r="G21" s="69">
        <v>1.1000000000000001</v>
      </c>
      <c r="H21" s="71">
        <v>20765</v>
      </c>
      <c r="I21" s="69">
        <v>25.838000000000001</v>
      </c>
      <c r="J21" s="70">
        <v>30312</v>
      </c>
      <c r="K21" s="69">
        <v>37.717399999999998</v>
      </c>
      <c r="L21" s="70">
        <v>25054</v>
      </c>
      <c r="M21" s="69">
        <v>31.174900000000001</v>
      </c>
      <c r="N21" s="70">
        <v>44</v>
      </c>
      <c r="O21" s="69">
        <v>5.4699999999999999E-2</v>
      </c>
      <c r="P21" s="75">
        <v>3071</v>
      </c>
      <c r="Q21" s="73">
        <v>3.8212999999999999</v>
      </c>
      <c r="R21" s="68">
        <v>4364</v>
      </c>
      <c r="S21" s="73">
        <v>5.4302000000000001</v>
      </c>
      <c r="T21" s="80">
        <v>4081</v>
      </c>
      <c r="U21" s="79">
        <v>99.73</v>
      </c>
    </row>
    <row r="22" spans="1:21" s="24" customFormat="1" ht="15" customHeight="1" x14ac:dyDescent="0.2">
      <c r="A22" s="22" t="s">
        <v>19</v>
      </c>
      <c r="B22" s="64" t="s">
        <v>34</v>
      </c>
      <c r="C22" s="39">
        <v>41152</v>
      </c>
      <c r="D22" s="40">
        <v>77</v>
      </c>
      <c r="E22" s="42">
        <v>0.18709999999999999</v>
      </c>
      <c r="F22" s="43">
        <v>312</v>
      </c>
      <c r="G22" s="42">
        <v>0.75819999999999999</v>
      </c>
      <c r="H22" s="43">
        <v>5155</v>
      </c>
      <c r="I22" s="42">
        <v>12.5267</v>
      </c>
      <c r="J22" s="44">
        <v>10027</v>
      </c>
      <c r="K22" s="42">
        <v>24.3658</v>
      </c>
      <c r="L22" s="44">
        <v>23081</v>
      </c>
      <c r="M22" s="42">
        <v>56.087200000000003</v>
      </c>
      <c r="N22" s="44">
        <v>12</v>
      </c>
      <c r="O22" s="42">
        <v>2.92E-2</v>
      </c>
      <c r="P22" s="48">
        <v>2488</v>
      </c>
      <c r="Q22" s="41">
        <v>6.0458999999999996</v>
      </c>
      <c r="R22" s="47">
        <v>2328</v>
      </c>
      <c r="S22" s="41">
        <v>5.6570999999999998</v>
      </c>
      <c r="T22" s="25">
        <v>1879</v>
      </c>
      <c r="U22" s="46">
        <v>100</v>
      </c>
    </row>
    <row r="23" spans="1:21" s="24" customFormat="1" ht="15" customHeight="1" x14ac:dyDescent="0.2">
      <c r="A23" s="22" t="s">
        <v>19</v>
      </c>
      <c r="B23" s="65" t="s">
        <v>35</v>
      </c>
      <c r="C23" s="63">
        <v>11768</v>
      </c>
      <c r="D23" s="68">
        <v>60</v>
      </c>
      <c r="E23" s="69">
        <v>0.50990000000000002</v>
      </c>
      <c r="F23" s="70">
        <v>88</v>
      </c>
      <c r="G23" s="69">
        <v>0.74780000000000002</v>
      </c>
      <c r="H23" s="70">
        <v>1372</v>
      </c>
      <c r="I23" s="69">
        <v>11.6587</v>
      </c>
      <c r="J23" s="70">
        <v>1625</v>
      </c>
      <c r="K23" s="69">
        <v>13.8086</v>
      </c>
      <c r="L23" s="70">
        <v>7975</v>
      </c>
      <c r="M23" s="69">
        <v>67.768500000000003</v>
      </c>
      <c r="N23" s="70">
        <v>37</v>
      </c>
      <c r="O23" s="69">
        <v>0.31440000000000001</v>
      </c>
      <c r="P23" s="75">
        <v>611</v>
      </c>
      <c r="Q23" s="73">
        <v>5.1920000000000002</v>
      </c>
      <c r="R23" s="76">
        <v>538</v>
      </c>
      <c r="S23" s="73">
        <v>4.5716999999999999</v>
      </c>
      <c r="T23" s="80">
        <v>1365</v>
      </c>
      <c r="U23" s="79">
        <v>100</v>
      </c>
    </row>
    <row r="24" spans="1:21" s="24" customFormat="1" ht="15" customHeight="1" x14ac:dyDescent="0.2">
      <c r="A24" s="22" t="s">
        <v>19</v>
      </c>
      <c r="B24" s="64" t="s">
        <v>36</v>
      </c>
      <c r="C24" s="39">
        <v>20108</v>
      </c>
      <c r="D24" s="47">
        <v>248</v>
      </c>
      <c r="E24" s="42">
        <v>1.2333000000000001</v>
      </c>
      <c r="F24" s="44">
        <v>215</v>
      </c>
      <c r="G24" s="42">
        <v>1.0691999999999999</v>
      </c>
      <c r="H24" s="43">
        <v>4892</v>
      </c>
      <c r="I24" s="42">
        <v>24.328600000000002</v>
      </c>
      <c r="J24" s="44">
        <v>3636</v>
      </c>
      <c r="K24" s="42">
        <v>18.0824</v>
      </c>
      <c r="L24" s="44">
        <v>9739</v>
      </c>
      <c r="M24" s="42">
        <v>48.433500000000002</v>
      </c>
      <c r="N24" s="44">
        <v>32</v>
      </c>
      <c r="O24" s="42">
        <v>0.15909999999999999</v>
      </c>
      <c r="P24" s="48">
        <v>1346</v>
      </c>
      <c r="Q24" s="41">
        <v>6.6939000000000002</v>
      </c>
      <c r="R24" s="47">
        <v>2712</v>
      </c>
      <c r="S24" s="41">
        <v>13.4872</v>
      </c>
      <c r="T24" s="25">
        <v>1356</v>
      </c>
      <c r="U24" s="46">
        <v>100</v>
      </c>
    </row>
    <row r="25" spans="1:21" s="24" customFormat="1" ht="15" customHeight="1" x14ac:dyDescent="0.2">
      <c r="A25" s="22" t="s">
        <v>19</v>
      </c>
      <c r="B25" s="65" t="s">
        <v>37</v>
      </c>
      <c r="C25" s="66">
        <v>51994</v>
      </c>
      <c r="D25" s="68">
        <v>65</v>
      </c>
      <c r="E25" s="69">
        <v>0.125</v>
      </c>
      <c r="F25" s="70">
        <v>215</v>
      </c>
      <c r="G25" s="69">
        <v>0.41349999999999998</v>
      </c>
      <c r="H25" s="70">
        <v>2659</v>
      </c>
      <c r="I25" s="69">
        <v>5.1140999999999996</v>
      </c>
      <c r="J25" s="70">
        <v>11541</v>
      </c>
      <c r="K25" s="69">
        <v>22.1968</v>
      </c>
      <c r="L25" s="71">
        <v>35354</v>
      </c>
      <c r="M25" s="69">
        <v>67.996300000000005</v>
      </c>
      <c r="N25" s="70">
        <v>42</v>
      </c>
      <c r="O25" s="69">
        <v>8.0799999999999997E-2</v>
      </c>
      <c r="P25" s="75">
        <v>2118</v>
      </c>
      <c r="Q25" s="73">
        <v>4.0735000000000001</v>
      </c>
      <c r="R25" s="68">
        <v>743</v>
      </c>
      <c r="S25" s="73">
        <v>1.429</v>
      </c>
      <c r="T25" s="80">
        <v>1407</v>
      </c>
      <c r="U25" s="79">
        <v>100</v>
      </c>
    </row>
    <row r="26" spans="1:21" s="24" customFormat="1" ht="15" customHeight="1" x14ac:dyDescent="0.2">
      <c r="A26" s="22" t="s">
        <v>19</v>
      </c>
      <c r="B26" s="64" t="s">
        <v>38</v>
      </c>
      <c r="C26" s="39">
        <v>54719</v>
      </c>
      <c r="D26" s="40">
        <v>303</v>
      </c>
      <c r="E26" s="42">
        <v>0.55369999999999997</v>
      </c>
      <c r="F26" s="43">
        <v>327</v>
      </c>
      <c r="G26" s="42">
        <v>0.59760000000000002</v>
      </c>
      <c r="H26" s="43">
        <v>2679</v>
      </c>
      <c r="I26" s="42">
        <v>4.8959000000000001</v>
      </c>
      <c r="J26" s="44">
        <v>35136</v>
      </c>
      <c r="K26" s="42">
        <v>64.211699999999993</v>
      </c>
      <c r="L26" s="44">
        <v>15308</v>
      </c>
      <c r="M26" s="42">
        <v>27.9757</v>
      </c>
      <c r="N26" s="43">
        <v>22</v>
      </c>
      <c r="O26" s="42">
        <v>4.02E-2</v>
      </c>
      <c r="P26" s="48">
        <v>944</v>
      </c>
      <c r="Q26" s="41">
        <v>1.7252000000000001</v>
      </c>
      <c r="R26" s="40">
        <v>1355</v>
      </c>
      <c r="S26" s="41">
        <v>2.4763000000000002</v>
      </c>
      <c r="T26" s="25">
        <v>1367</v>
      </c>
      <c r="U26" s="46">
        <v>99.927000000000007</v>
      </c>
    </row>
    <row r="27" spans="1:21" s="24" customFormat="1" ht="15" customHeight="1" x14ac:dyDescent="0.2">
      <c r="A27" s="22" t="s">
        <v>19</v>
      </c>
      <c r="B27" s="65" t="s">
        <v>39</v>
      </c>
      <c r="C27" s="66">
        <v>3354</v>
      </c>
      <c r="D27" s="76">
        <v>38</v>
      </c>
      <c r="E27" s="69">
        <v>1.133</v>
      </c>
      <c r="F27" s="70">
        <v>20</v>
      </c>
      <c r="G27" s="69">
        <v>0.59630000000000005</v>
      </c>
      <c r="H27" s="70">
        <v>74</v>
      </c>
      <c r="I27" s="69">
        <v>2.2063000000000001</v>
      </c>
      <c r="J27" s="70">
        <v>362</v>
      </c>
      <c r="K27" s="69">
        <v>10.793100000000001</v>
      </c>
      <c r="L27" s="71">
        <v>2784</v>
      </c>
      <c r="M27" s="69">
        <v>83.005399999999995</v>
      </c>
      <c r="N27" s="70">
        <v>1</v>
      </c>
      <c r="O27" s="69">
        <v>2.98E-2</v>
      </c>
      <c r="P27" s="75">
        <v>75</v>
      </c>
      <c r="Q27" s="73">
        <v>2.2361</v>
      </c>
      <c r="R27" s="76">
        <v>306</v>
      </c>
      <c r="S27" s="73">
        <v>9.1234000000000002</v>
      </c>
      <c r="T27" s="80">
        <v>589</v>
      </c>
      <c r="U27" s="79">
        <v>100</v>
      </c>
    </row>
    <row r="28" spans="1:21" s="24" customFormat="1" ht="15" customHeight="1" x14ac:dyDescent="0.2">
      <c r="A28" s="22" t="s">
        <v>19</v>
      </c>
      <c r="B28" s="64" t="s">
        <v>40</v>
      </c>
      <c r="C28" s="49">
        <v>9297</v>
      </c>
      <c r="D28" s="47">
        <v>35</v>
      </c>
      <c r="E28" s="42">
        <v>0.3765</v>
      </c>
      <c r="F28" s="44">
        <v>84</v>
      </c>
      <c r="G28" s="42">
        <v>0.90349999999999997</v>
      </c>
      <c r="H28" s="44">
        <v>908</v>
      </c>
      <c r="I28" s="42">
        <v>9.7666000000000004</v>
      </c>
      <c r="J28" s="44">
        <v>4400</v>
      </c>
      <c r="K28" s="42">
        <v>47.327100000000002</v>
      </c>
      <c r="L28" s="43">
        <v>3243</v>
      </c>
      <c r="M28" s="42">
        <v>34.882199999999997</v>
      </c>
      <c r="N28" s="44">
        <v>18</v>
      </c>
      <c r="O28" s="42">
        <v>0.19359999999999999</v>
      </c>
      <c r="P28" s="45">
        <v>609</v>
      </c>
      <c r="Q28" s="41">
        <v>6.5505000000000004</v>
      </c>
      <c r="R28" s="40">
        <v>293</v>
      </c>
      <c r="S28" s="41">
        <v>3.1516000000000002</v>
      </c>
      <c r="T28" s="25">
        <v>1434</v>
      </c>
      <c r="U28" s="46">
        <v>100</v>
      </c>
    </row>
    <row r="29" spans="1:21" s="24" customFormat="1" ht="15" customHeight="1" x14ac:dyDescent="0.2">
      <c r="A29" s="22" t="s">
        <v>19</v>
      </c>
      <c r="B29" s="65" t="s">
        <v>41</v>
      </c>
      <c r="C29" s="63">
        <v>15296</v>
      </c>
      <c r="D29" s="68">
        <v>44</v>
      </c>
      <c r="E29" s="69">
        <v>0.28770000000000001</v>
      </c>
      <c r="F29" s="70">
        <v>493</v>
      </c>
      <c r="G29" s="69">
        <v>3.2231000000000001</v>
      </c>
      <c r="H29" s="71">
        <v>4243</v>
      </c>
      <c r="I29" s="69">
        <v>27.7393</v>
      </c>
      <c r="J29" s="70">
        <v>2753</v>
      </c>
      <c r="K29" s="69">
        <v>17.998200000000001</v>
      </c>
      <c r="L29" s="71">
        <v>7102</v>
      </c>
      <c r="M29" s="69">
        <v>46.430399999999999</v>
      </c>
      <c r="N29" s="70">
        <v>13</v>
      </c>
      <c r="O29" s="69">
        <v>8.5000000000000006E-2</v>
      </c>
      <c r="P29" s="75">
        <v>648</v>
      </c>
      <c r="Q29" s="73">
        <v>4.2363999999999997</v>
      </c>
      <c r="R29" s="68">
        <v>1492</v>
      </c>
      <c r="S29" s="73">
        <v>9.7542000000000009</v>
      </c>
      <c r="T29" s="80">
        <v>1873</v>
      </c>
      <c r="U29" s="79">
        <v>100</v>
      </c>
    </row>
    <row r="30" spans="1:21" s="24" customFormat="1" ht="15" customHeight="1" x14ac:dyDescent="0.2">
      <c r="A30" s="22" t="s">
        <v>19</v>
      </c>
      <c r="B30" s="64" t="s">
        <v>42</v>
      </c>
      <c r="C30" s="39">
        <v>40416</v>
      </c>
      <c r="D30" s="47">
        <v>369</v>
      </c>
      <c r="E30" s="42">
        <v>0.91300000000000003</v>
      </c>
      <c r="F30" s="43">
        <v>316</v>
      </c>
      <c r="G30" s="42">
        <v>0.78190000000000004</v>
      </c>
      <c r="H30" s="44">
        <v>2642</v>
      </c>
      <c r="I30" s="42">
        <v>6.5369999999999999</v>
      </c>
      <c r="J30" s="44">
        <v>13086</v>
      </c>
      <c r="K30" s="42">
        <v>32.378300000000003</v>
      </c>
      <c r="L30" s="44">
        <v>22484</v>
      </c>
      <c r="M30" s="42">
        <v>55.631399999999999</v>
      </c>
      <c r="N30" s="44">
        <v>23</v>
      </c>
      <c r="O30" s="42">
        <v>5.6899999999999999E-2</v>
      </c>
      <c r="P30" s="45">
        <v>1496</v>
      </c>
      <c r="Q30" s="41">
        <v>3.7014999999999998</v>
      </c>
      <c r="R30" s="40">
        <v>1436</v>
      </c>
      <c r="S30" s="41">
        <v>3.5529999999999999</v>
      </c>
      <c r="T30" s="25">
        <v>3616</v>
      </c>
      <c r="U30" s="46">
        <v>100</v>
      </c>
    </row>
    <row r="31" spans="1:21" s="24" customFormat="1" ht="15" customHeight="1" x14ac:dyDescent="0.2">
      <c r="A31" s="22" t="s">
        <v>19</v>
      </c>
      <c r="B31" s="65" t="s">
        <v>43</v>
      </c>
      <c r="C31" s="66">
        <v>18850</v>
      </c>
      <c r="D31" s="68">
        <v>636</v>
      </c>
      <c r="E31" s="69">
        <v>3.3740000000000001</v>
      </c>
      <c r="F31" s="71">
        <v>487</v>
      </c>
      <c r="G31" s="69">
        <v>2.5836000000000001</v>
      </c>
      <c r="H31" s="70">
        <v>1889</v>
      </c>
      <c r="I31" s="69">
        <v>10.0212</v>
      </c>
      <c r="J31" s="71">
        <v>5052</v>
      </c>
      <c r="K31" s="69">
        <v>26.801100000000002</v>
      </c>
      <c r="L31" s="70">
        <v>9865</v>
      </c>
      <c r="M31" s="69">
        <v>52.334200000000003</v>
      </c>
      <c r="N31" s="70">
        <v>4</v>
      </c>
      <c r="O31" s="69">
        <v>2.12E-2</v>
      </c>
      <c r="P31" s="72">
        <v>917</v>
      </c>
      <c r="Q31" s="73">
        <v>4.8647</v>
      </c>
      <c r="R31" s="68">
        <v>1644</v>
      </c>
      <c r="S31" s="73">
        <v>8.7215000000000007</v>
      </c>
      <c r="T31" s="80">
        <v>2170</v>
      </c>
      <c r="U31" s="79">
        <v>99.953999999999994</v>
      </c>
    </row>
    <row r="32" spans="1:21" s="24" customFormat="1" ht="15" customHeight="1" x14ac:dyDescent="0.2">
      <c r="A32" s="22" t="s">
        <v>19</v>
      </c>
      <c r="B32" s="64" t="s">
        <v>44</v>
      </c>
      <c r="C32" s="39">
        <v>48409</v>
      </c>
      <c r="D32" s="40">
        <v>192</v>
      </c>
      <c r="E32" s="42">
        <v>0.39660000000000001</v>
      </c>
      <c r="F32" s="44">
        <v>139</v>
      </c>
      <c r="G32" s="42">
        <v>0.28710000000000002</v>
      </c>
      <c r="H32" s="44">
        <v>1040</v>
      </c>
      <c r="I32" s="42">
        <v>2.1484000000000001</v>
      </c>
      <c r="J32" s="44">
        <v>31758</v>
      </c>
      <c r="K32" s="42">
        <v>65.603499999999997</v>
      </c>
      <c r="L32" s="43">
        <v>15007</v>
      </c>
      <c r="M32" s="42">
        <v>31.000399999999999</v>
      </c>
      <c r="N32" s="43">
        <v>18</v>
      </c>
      <c r="O32" s="42">
        <v>3.7199999999999997E-2</v>
      </c>
      <c r="P32" s="48">
        <v>255</v>
      </c>
      <c r="Q32" s="41">
        <v>0.52680000000000005</v>
      </c>
      <c r="R32" s="47">
        <v>425</v>
      </c>
      <c r="S32" s="41">
        <v>0.87790000000000001</v>
      </c>
      <c r="T32" s="25">
        <v>978</v>
      </c>
      <c r="U32" s="46">
        <v>100</v>
      </c>
    </row>
    <row r="33" spans="1:21" s="24" customFormat="1" ht="15" customHeight="1" x14ac:dyDescent="0.2">
      <c r="A33" s="22" t="s">
        <v>19</v>
      </c>
      <c r="B33" s="65" t="s">
        <v>45</v>
      </c>
      <c r="C33" s="63">
        <v>71214</v>
      </c>
      <c r="D33" s="76">
        <v>274</v>
      </c>
      <c r="E33" s="69">
        <v>0.38479999999999998</v>
      </c>
      <c r="F33" s="70">
        <v>356</v>
      </c>
      <c r="G33" s="69">
        <v>0.49990000000000001</v>
      </c>
      <c r="H33" s="71">
        <v>4090</v>
      </c>
      <c r="I33" s="69">
        <v>5.7432999999999996</v>
      </c>
      <c r="J33" s="70">
        <v>23693</v>
      </c>
      <c r="K33" s="69">
        <v>33.270099999999999</v>
      </c>
      <c r="L33" s="70">
        <v>40357</v>
      </c>
      <c r="M33" s="69">
        <v>56.67</v>
      </c>
      <c r="N33" s="71">
        <v>165</v>
      </c>
      <c r="O33" s="69">
        <v>0.23169999999999999</v>
      </c>
      <c r="P33" s="75">
        <v>2279</v>
      </c>
      <c r="Q33" s="73">
        <v>3.2002000000000002</v>
      </c>
      <c r="R33" s="76">
        <v>2203</v>
      </c>
      <c r="S33" s="73">
        <v>3.0935000000000001</v>
      </c>
      <c r="T33" s="80">
        <v>2372</v>
      </c>
      <c r="U33" s="79">
        <v>100</v>
      </c>
    </row>
    <row r="34" spans="1:21" s="24" customFormat="1" ht="15" customHeight="1" x14ac:dyDescent="0.2">
      <c r="A34" s="22" t="s">
        <v>19</v>
      </c>
      <c r="B34" s="64" t="s">
        <v>46</v>
      </c>
      <c r="C34" s="49">
        <v>5052</v>
      </c>
      <c r="D34" s="40">
        <v>1494</v>
      </c>
      <c r="E34" s="42">
        <v>29.572399999999998</v>
      </c>
      <c r="F34" s="44">
        <v>11</v>
      </c>
      <c r="G34" s="42">
        <v>0.2177</v>
      </c>
      <c r="H34" s="43">
        <v>189</v>
      </c>
      <c r="I34" s="42">
        <v>3.7410999999999999</v>
      </c>
      <c r="J34" s="44">
        <v>74</v>
      </c>
      <c r="K34" s="42">
        <v>1.4648000000000001</v>
      </c>
      <c r="L34" s="43">
        <v>3129</v>
      </c>
      <c r="M34" s="42">
        <v>61.935899999999997</v>
      </c>
      <c r="N34" s="43">
        <v>9</v>
      </c>
      <c r="O34" s="42">
        <v>0.17810000000000001</v>
      </c>
      <c r="P34" s="45">
        <v>146</v>
      </c>
      <c r="Q34" s="41">
        <v>2.8898999999999999</v>
      </c>
      <c r="R34" s="47">
        <v>171</v>
      </c>
      <c r="S34" s="41">
        <v>3.3847999999999998</v>
      </c>
      <c r="T34" s="25">
        <v>825</v>
      </c>
      <c r="U34" s="46">
        <v>100</v>
      </c>
    </row>
    <row r="35" spans="1:21" s="24" customFormat="1" ht="15" customHeight="1" x14ac:dyDescent="0.2">
      <c r="A35" s="22" t="s">
        <v>19</v>
      </c>
      <c r="B35" s="65" t="s">
        <v>47</v>
      </c>
      <c r="C35" s="66">
        <v>9046</v>
      </c>
      <c r="D35" s="76">
        <v>276</v>
      </c>
      <c r="E35" s="69">
        <v>3.0510999999999999</v>
      </c>
      <c r="F35" s="70">
        <v>77</v>
      </c>
      <c r="G35" s="69">
        <v>0.85119999999999996</v>
      </c>
      <c r="H35" s="71">
        <v>2065</v>
      </c>
      <c r="I35" s="69">
        <v>22.8278</v>
      </c>
      <c r="J35" s="70">
        <v>1156</v>
      </c>
      <c r="K35" s="69">
        <v>12.7791</v>
      </c>
      <c r="L35" s="71">
        <v>5098</v>
      </c>
      <c r="M35" s="69">
        <v>56.356400000000001</v>
      </c>
      <c r="N35" s="70">
        <v>14</v>
      </c>
      <c r="O35" s="69">
        <v>0.15479999999999999</v>
      </c>
      <c r="P35" s="75">
        <v>360</v>
      </c>
      <c r="Q35" s="73">
        <v>3.9796999999999998</v>
      </c>
      <c r="R35" s="76">
        <v>387</v>
      </c>
      <c r="S35" s="73">
        <v>4.2781000000000002</v>
      </c>
      <c r="T35" s="80">
        <v>1064</v>
      </c>
      <c r="U35" s="79">
        <v>100</v>
      </c>
    </row>
    <row r="36" spans="1:21" s="24" customFormat="1" ht="15" customHeight="1" x14ac:dyDescent="0.2">
      <c r="A36" s="22" t="s">
        <v>19</v>
      </c>
      <c r="B36" s="64" t="s">
        <v>48</v>
      </c>
      <c r="C36" s="49">
        <v>16382</v>
      </c>
      <c r="D36" s="47">
        <v>194</v>
      </c>
      <c r="E36" s="42">
        <v>1.1841999999999999</v>
      </c>
      <c r="F36" s="44">
        <v>261</v>
      </c>
      <c r="G36" s="42">
        <v>1.5931999999999999</v>
      </c>
      <c r="H36" s="44">
        <v>7206</v>
      </c>
      <c r="I36" s="42">
        <v>43.987299999999998</v>
      </c>
      <c r="J36" s="43">
        <v>3353</v>
      </c>
      <c r="K36" s="42">
        <v>20.467600000000001</v>
      </c>
      <c r="L36" s="43">
        <v>4326</v>
      </c>
      <c r="M36" s="42">
        <v>26.407</v>
      </c>
      <c r="N36" s="44">
        <v>184</v>
      </c>
      <c r="O36" s="42">
        <v>1.1232</v>
      </c>
      <c r="P36" s="48">
        <v>858</v>
      </c>
      <c r="Q36" s="41">
        <v>5.2374999999999998</v>
      </c>
      <c r="R36" s="47">
        <v>2475</v>
      </c>
      <c r="S36" s="41">
        <v>15.108000000000001</v>
      </c>
      <c r="T36" s="25">
        <v>658</v>
      </c>
      <c r="U36" s="46">
        <v>100</v>
      </c>
    </row>
    <row r="37" spans="1:21" s="24" customFormat="1" ht="15" customHeight="1" x14ac:dyDescent="0.2">
      <c r="A37" s="22" t="s">
        <v>19</v>
      </c>
      <c r="B37" s="65" t="s">
        <v>49</v>
      </c>
      <c r="C37" s="63">
        <v>5179</v>
      </c>
      <c r="D37" s="68">
        <v>14</v>
      </c>
      <c r="E37" s="69">
        <v>0.27029999999999998</v>
      </c>
      <c r="F37" s="70">
        <v>58</v>
      </c>
      <c r="G37" s="69">
        <v>1.1198999999999999</v>
      </c>
      <c r="H37" s="70">
        <v>428</v>
      </c>
      <c r="I37" s="69">
        <v>8.2640999999999991</v>
      </c>
      <c r="J37" s="70">
        <v>208</v>
      </c>
      <c r="K37" s="69">
        <v>4.0162000000000004</v>
      </c>
      <c r="L37" s="70">
        <v>4347</v>
      </c>
      <c r="M37" s="69">
        <v>83.935100000000006</v>
      </c>
      <c r="N37" s="71">
        <v>7</v>
      </c>
      <c r="O37" s="69">
        <v>0.13519999999999999</v>
      </c>
      <c r="P37" s="75">
        <v>117</v>
      </c>
      <c r="Q37" s="73">
        <v>2.2591000000000001</v>
      </c>
      <c r="R37" s="76">
        <v>120</v>
      </c>
      <c r="S37" s="73">
        <v>2.3170000000000002</v>
      </c>
      <c r="T37" s="80">
        <v>483</v>
      </c>
      <c r="U37" s="79">
        <v>100</v>
      </c>
    </row>
    <row r="38" spans="1:21" s="24" customFormat="1" ht="15" customHeight="1" x14ac:dyDescent="0.2">
      <c r="A38" s="22" t="s">
        <v>19</v>
      </c>
      <c r="B38" s="64" t="s">
        <v>50</v>
      </c>
      <c r="C38" s="39">
        <v>37691</v>
      </c>
      <c r="D38" s="40">
        <v>40</v>
      </c>
      <c r="E38" s="42">
        <v>0.1061</v>
      </c>
      <c r="F38" s="44">
        <v>953</v>
      </c>
      <c r="G38" s="42">
        <v>2.5285000000000002</v>
      </c>
      <c r="H38" s="44">
        <v>13402</v>
      </c>
      <c r="I38" s="42">
        <v>35.557600000000001</v>
      </c>
      <c r="J38" s="44">
        <v>13109</v>
      </c>
      <c r="K38" s="42">
        <v>34.780200000000001</v>
      </c>
      <c r="L38" s="44">
        <v>9563</v>
      </c>
      <c r="M38" s="42">
        <v>25.3721</v>
      </c>
      <c r="N38" s="44">
        <v>21</v>
      </c>
      <c r="O38" s="42">
        <v>5.57E-2</v>
      </c>
      <c r="P38" s="45">
        <v>603</v>
      </c>
      <c r="Q38" s="41">
        <v>1.5999000000000001</v>
      </c>
      <c r="R38" s="47">
        <v>1371</v>
      </c>
      <c r="S38" s="41">
        <v>3.6375000000000002</v>
      </c>
      <c r="T38" s="25">
        <v>2577</v>
      </c>
      <c r="U38" s="46">
        <v>99.960999999999999</v>
      </c>
    </row>
    <row r="39" spans="1:21" s="24" customFormat="1" ht="15" customHeight="1" x14ac:dyDescent="0.2">
      <c r="A39" s="22" t="s">
        <v>19</v>
      </c>
      <c r="B39" s="65" t="s">
        <v>51</v>
      </c>
      <c r="C39" s="63">
        <v>10998</v>
      </c>
      <c r="D39" s="76">
        <v>1687</v>
      </c>
      <c r="E39" s="69">
        <v>15.3392</v>
      </c>
      <c r="F39" s="70">
        <v>45</v>
      </c>
      <c r="G39" s="69">
        <v>0.40920000000000001</v>
      </c>
      <c r="H39" s="71">
        <v>6681</v>
      </c>
      <c r="I39" s="69">
        <v>60.747399999999999</v>
      </c>
      <c r="J39" s="70">
        <v>357</v>
      </c>
      <c r="K39" s="69">
        <v>3.246</v>
      </c>
      <c r="L39" s="71">
        <v>2088</v>
      </c>
      <c r="M39" s="69">
        <v>18.985299999999999</v>
      </c>
      <c r="N39" s="70">
        <v>6</v>
      </c>
      <c r="O39" s="69">
        <v>5.4600000000000003E-2</v>
      </c>
      <c r="P39" s="75">
        <v>134</v>
      </c>
      <c r="Q39" s="73">
        <v>1.2183999999999999</v>
      </c>
      <c r="R39" s="68">
        <v>1730</v>
      </c>
      <c r="S39" s="73">
        <v>15.7301</v>
      </c>
      <c r="T39" s="80">
        <v>880</v>
      </c>
      <c r="U39" s="79">
        <v>100</v>
      </c>
    </row>
    <row r="40" spans="1:21" s="24" customFormat="1" ht="15" customHeight="1" x14ac:dyDescent="0.2">
      <c r="A40" s="22" t="s">
        <v>19</v>
      </c>
      <c r="B40" s="64" t="s">
        <v>52</v>
      </c>
      <c r="C40" s="49">
        <v>70599</v>
      </c>
      <c r="D40" s="40">
        <v>560</v>
      </c>
      <c r="E40" s="42">
        <v>0.79320000000000002</v>
      </c>
      <c r="F40" s="44">
        <v>1739</v>
      </c>
      <c r="G40" s="42">
        <v>2.4632000000000001</v>
      </c>
      <c r="H40" s="44">
        <v>14649</v>
      </c>
      <c r="I40" s="42">
        <v>20.749600000000001</v>
      </c>
      <c r="J40" s="43">
        <v>21967</v>
      </c>
      <c r="K40" s="42">
        <v>31.115200000000002</v>
      </c>
      <c r="L40" s="43">
        <v>29954</v>
      </c>
      <c r="M40" s="42">
        <v>42.428400000000003</v>
      </c>
      <c r="N40" s="44">
        <v>30</v>
      </c>
      <c r="O40" s="42">
        <v>4.2500000000000003E-2</v>
      </c>
      <c r="P40" s="45">
        <v>1700</v>
      </c>
      <c r="Q40" s="41">
        <v>2.4079999999999999</v>
      </c>
      <c r="R40" s="47">
        <v>4056</v>
      </c>
      <c r="S40" s="41">
        <v>5.7450999999999999</v>
      </c>
      <c r="T40" s="25">
        <v>4916</v>
      </c>
      <c r="U40" s="46">
        <v>99.897999999999996</v>
      </c>
    </row>
    <row r="41" spans="1:21" s="24" customFormat="1" ht="15" customHeight="1" x14ac:dyDescent="0.2">
      <c r="A41" s="22" t="s">
        <v>19</v>
      </c>
      <c r="B41" s="65" t="s">
        <v>53</v>
      </c>
      <c r="C41" s="63">
        <v>88295</v>
      </c>
      <c r="D41" s="76">
        <v>1236</v>
      </c>
      <c r="E41" s="69">
        <v>1.3998999999999999</v>
      </c>
      <c r="F41" s="70">
        <v>608</v>
      </c>
      <c r="G41" s="69">
        <v>0.68859999999999999</v>
      </c>
      <c r="H41" s="70">
        <v>12786</v>
      </c>
      <c r="I41" s="69">
        <v>14.481</v>
      </c>
      <c r="J41" s="70">
        <v>37552</v>
      </c>
      <c r="K41" s="69">
        <v>42.530200000000001</v>
      </c>
      <c r="L41" s="71">
        <v>32065</v>
      </c>
      <c r="M41" s="69">
        <v>36.315800000000003</v>
      </c>
      <c r="N41" s="71">
        <v>79</v>
      </c>
      <c r="O41" s="69">
        <v>8.9499999999999996E-2</v>
      </c>
      <c r="P41" s="72">
        <v>3969</v>
      </c>
      <c r="Q41" s="73">
        <v>4.4951999999999996</v>
      </c>
      <c r="R41" s="68">
        <v>3133</v>
      </c>
      <c r="S41" s="73">
        <v>3.5482999999999998</v>
      </c>
      <c r="T41" s="80">
        <v>2618</v>
      </c>
      <c r="U41" s="79">
        <v>100</v>
      </c>
    </row>
    <row r="42" spans="1:21" s="24" customFormat="1" ht="15" customHeight="1" x14ac:dyDescent="0.2">
      <c r="A42" s="22" t="s">
        <v>19</v>
      </c>
      <c r="B42" s="64" t="s">
        <v>54</v>
      </c>
      <c r="C42" s="49">
        <v>1749</v>
      </c>
      <c r="D42" s="40">
        <v>423</v>
      </c>
      <c r="E42" s="42">
        <v>24.185199999999998</v>
      </c>
      <c r="F42" s="44">
        <v>14</v>
      </c>
      <c r="G42" s="42">
        <v>0.80049999999999999</v>
      </c>
      <c r="H42" s="44">
        <v>72</v>
      </c>
      <c r="I42" s="42">
        <v>4.1166</v>
      </c>
      <c r="J42" s="43">
        <v>173</v>
      </c>
      <c r="K42" s="42">
        <v>9.8914000000000009</v>
      </c>
      <c r="L42" s="43">
        <v>1054</v>
      </c>
      <c r="M42" s="42">
        <v>60.262999999999998</v>
      </c>
      <c r="N42" s="43">
        <v>5</v>
      </c>
      <c r="O42" s="42">
        <v>0.28589999999999999</v>
      </c>
      <c r="P42" s="45">
        <v>8</v>
      </c>
      <c r="Q42" s="41">
        <v>0.45739999999999997</v>
      </c>
      <c r="R42" s="47">
        <v>80</v>
      </c>
      <c r="S42" s="41">
        <v>4.5739999999999998</v>
      </c>
      <c r="T42" s="25">
        <v>481</v>
      </c>
      <c r="U42" s="46">
        <v>100</v>
      </c>
    </row>
    <row r="43" spans="1:21" s="24" customFormat="1" ht="15" customHeight="1" x14ac:dyDescent="0.2">
      <c r="A43" s="22" t="s">
        <v>19</v>
      </c>
      <c r="B43" s="65" t="s">
        <v>55</v>
      </c>
      <c r="C43" s="63">
        <v>59967</v>
      </c>
      <c r="D43" s="68">
        <v>70</v>
      </c>
      <c r="E43" s="69">
        <v>0.1167</v>
      </c>
      <c r="F43" s="70">
        <v>405</v>
      </c>
      <c r="G43" s="69">
        <v>0.6754</v>
      </c>
      <c r="H43" s="71">
        <v>2954</v>
      </c>
      <c r="I43" s="69">
        <v>4.9260000000000002</v>
      </c>
      <c r="J43" s="70">
        <v>22662</v>
      </c>
      <c r="K43" s="69">
        <v>37.790799999999997</v>
      </c>
      <c r="L43" s="70">
        <v>29919</v>
      </c>
      <c r="M43" s="69">
        <v>49.892400000000002</v>
      </c>
      <c r="N43" s="70">
        <v>28</v>
      </c>
      <c r="O43" s="69">
        <v>4.6699999999999998E-2</v>
      </c>
      <c r="P43" s="72">
        <v>3929</v>
      </c>
      <c r="Q43" s="73">
        <v>6.5518999999999998</v>
      </c>
      <c r="R43" s="76">
        <v>1377</v>
      </c>
      <c r="S43" s="73">
        <v>2.2963</v>
      </c>
      <c r="T43" s="80">
        <v>3631</v>
      </c>
      <c r="U43" s="79">
        <v>100</v>
      </c>
    </row>
    <row r="44" spans="1:21" s="24" customFormat="1" ht="15" customHeight="1" x14ac:dyDescent="0.2">
      <c r="A44" s="22" t="s">
        <v>19</v>
      </c>
      <c r="B44" s="64" t="s">
        <v>56</v>
      </c>
      <c r="C44" s="39">
        <v>36666</v>
      </c>
      <c r="D44" s="40">
        <v>5110</v>
      </c>
      <c r="E44" s="42">
        <v>13.9366</v>
      </c>
      <c r="F44" s="43">
        <v>198</v>
      </c>
      <c r="G44" s="42">
        <v>0.54</v>
      </c>
      <c r="H44" s="44">
        <v>5749</v>
      </c>
      <c r="I44" s="42">
        <v>15.679399999999999</v>
      </c>
      <c r="J44" s="44">
        <v>7187</v>
      </c>
      <c r="K44" s="42">
        <v>19.601299999999998</v>
      </c>
      <c r="L44" s="44">
        <v>15872</v>
      </c>
      <c r="M44" s="42">
        <v>43.2881</v>
      </c>
      <c r="N44" s="43">
        <v>175</v>
      </c>
      <c r="O44" s="42">
        <v>0.4773</v>
      </c>
      <c r="P44" s="48">
        <v>2375</v>
      </c>
      <c r="Q44" s="41">
        <v>6.4774000000000003</v>
      </c>
      <c r="R44" s="47">
        <v>1822</v>
      </c>
      <c r="S44" s="41">
        <v>4.9691999999999998</v>
      </c>
      <c r="T44" s="25">
        <v>1815</v>
      </c>
      <c r="U44" s="46">
        <v>100</v>
      </c>
    </row>
    <row r="45" spans="1:21" s="24" customFormat="1" ht="15" customHeight="1" x14ac:dyDescent="0.2">
      <c r="A45" s="22" t="s">
        <v>19</v>
      </c>
      <c r="B45" s="65" t="s">
        <v>57</v>
      </c>
      <c r="C45" s="63">
        <v>14309</v>
      </c>
      <c r="D45" s="76">
        <v>321</v>
      </c>
      <c r="E45" s="69">
        <v>2.2433000000000001</v>
      </c>
      <c r="F45" s="70">
        <v>124</v>
      </c>
      <c r="G45" s="69">
        <v>0.86660000000000004</v>
      </c>
      <c r="H45" s="71">
        <v>4188</v>
      </c>
      <c r="I45" s="69">
        <v>29.2683</v>
      </c>
      <c r="J45" s="70">
        <v>520</v>
      </c>
      <c r="K45" s="69">
        <v>3.6341000000000001</v>
      </c>
      <c r="L45" s="71">
        <v>8198</v>
      </c>
      <c r="M45" s="69">
        <v>57.2926</v>
      </c>
      <c r="N45" s="70">
        <v>192</v>
      </c>
      <c r="O45" s="69">
        <v>1.3418000000000001</v>
      </c>
      <c r="P45" s="72">
        <v>766</v>
      </c>
      <c r="Q45" s="73">
        <v>5.3532999999999999</v>
      </c>
      <c r="R45" s="68">
        <v>1105</v>
      </c>
      <c r="S45" s="73">
        <v>7.7224000000000004</v>
      </c>
      <c r="T45" s="80">
        <v>1283</v>
      </c>
      <c r="U45" s="79">
        <v>100</v>
      </c>
    </row>
    <row r="46" spans="1:21" s="24" customFormat="1" ht="15" customHeight="1" x14ac:dyDescent="0.2">
      <c r="A46" s="22" t="s">
        <v>19</v>
      </c>
      <c r="B46" s="64" t="s">
        <v>58</v>
      </c>
      <c r="C46" s="39">
        <v>45158</v>
      </c>
      <c r="D46" s="40">
        <v>81</v>
      </c>
      <c r="E46" s="42">
        <v>0.1794</v>
      </c>
      <c r="F46" s="44">
        <v>439</v>
      </c>
      <c r="G46" s="42">
        <v>0.97209999999999996</v>
      </c>
      <c r="H46" s="44">
        <v>7656</v>
      </c>
      <c r="I46" s="42">
        <v>16.953800000000001</v>
      </c>
      <c r="J46" s="44">
        <v>10932</v>
      </c>
      <c r="K46" s="42">
        <v>24.208300000000001</v>
      </c>
      <c r="L46" s="43">
        <v>24242</v>
      </c>
      <c r="M46" s="42">
        <v>53.682600000000001</v>
      </c>
      <c r="N46" s="43">
        <v>17</v>
      </c>
      <c r="O46" s="42">
        <v>3.7600000000000001E-2</v>
      </c>
      <c r="P46" s="48">
        <v>1791</v>
      </c>
      <c r="Q46" s="41">
        <v>3.9661</v>
      </c>
      <c r="R46" s="40">
        <v>1518</v>
      </c>
      <c r="S46" s="41">
        <v>3.3614999999999999</v>
      </c>
      <c r="T46" s="25">
        <v>3027</v>
      </c>
      <c r="U46" s="46">
        <v>100</v>
      </c>
    </row>
    <row r="47" spans="1:21" s="24" customFormat="1" ht="15" customHeight="1" x14ac:dyDescent="0.2">
      <c r="A47" s="22" t="s">
        <v>19</v>
      </c>
      <c r="B47" s="65" t="s">
        <v>59</v>
      </c>
      <c r="C47" s="66">
        <v>3854</v>
      </c>
      <c r="D47" s="68">
        <v>42</v>
      </c>
      <c r="E47" s="69">
        <v>1.0898000000000001</v>
      </c>
      <c r="F47" s="71">
        <v>45</v>
      </c>
      <c r="G47" s="69">
        <v>1.1676</v>
      </c>
      <c r="H47" s="71">
        <v>1040</v>
      </c>
      <c r="I47" s="69">
        <v>26.984999999999999</v>
      </c>
      <c r="J47" s="71">
        <v>409</v>
      </c>
      <c r="K47" s="69">
        <v>10.612399999999999</v>
      </c>
      <c r="L47" s="71">
        <v>2137</v>
      </c>
      <c r="M47" s="69">
        <v>55.448900000000002</v>
      </c>
      <c r="N47" s="70">
        <v>2</v>
      </c>
      <c r="O47" s="69">
        <v>5.1900000000000002E-2</v>
      </c>
      <c r="P47" s="72">
        <v>179</v>
      </c>
      <c r="Q47" s="73">
        <v>4.6444999999999999</v>
      </c>
      <c r="R47" s="76">
        <v>206</v>
      </c>
      <c r="S47" s="73">
        <v>5.3451000000000004</v>
      </c>
      <c r="T47" s="80">
        <v>308</v>
      </c>
      <c r="U47" s="79">
        <v>100</v>
      </c>
    </row>
    <row r="48" spans="1:21" s="24" customFormat="1" ht="15" customHeight="1" x14ac:dyDescent="0.2">
      <c r="A48" s="22" t="s">
        <v>19</v>
      </c>
      <c r="B48" s="64" t="s">
        <v>60</v>
      </c>
      <c r="C48" s="39">
        <v>72406</v>
      </c>
      <c r="D48" s="47">
        <v>253</v>
      </c>
      <c r="E48" s="42">
        <v>0.34939999999999999</v>
      </c>
      <c r="F48" s="44">
        <v>316</v>
      </c>
      <c r="G48" s="42">
        <v>0.43640000000000001</v>
      </c>
      <c r="H48" s="43">
        <v>4280</v>
      </c>
      <c r="I48" s="42">
        <v>5.9111000000000002</v>
      </c>
      <c r="J48" s="44">
        <v>38435</v>
      </c>
      <c r="K48" s="42">
        <v>53.082599999999999</v>
      </c>
      <c r="L48" s="44">
        <v>26556</v>
      </c>
      <c r="M48" s="42">
        <v>36.676499999999997</v>
      </c>
      <c r="N48" s="43">
        <v>63</v>
      </c>
      <c r="O48" s="42">
        <v>8.6999999999999994E-2</v>
      </c>
      <c r="P48" s="48">
        <v>2503</v>
      </c>
      <c r="Q48" s="41">
        <v>3.4569000000000001</v>
      </c>
      <c r="R48" s="47">
        <v>3029</v>
      </c>
      <c r="S48" s="41">
        <v>4.1833999999999998</v>
      </c>
      <c r="T48" s="25">
        <v>1236</v>
      </c>
      <c r="U48" s="46">
        <v>99.918999999999997</v>
      </c>
    </row>
    <row r="49" spans="1:23" s="24" customFormat="1" ht="15" customHeight="1" x14ac:dyDescent="0.2">
      <c r="A49" s="22" t="s">
        <v>19</v>
      </c>
      <c r="B49" s="65" t="s">
        <v>61</v>
      </c>
      <c r="C49" s="66">
        <v>5190</v>
      </c>
      <c r="D49" s="68">
        <v>1713</v>
      </c>
      <c r="E49" s="69">
        <v>33.005800000000001</v>
      </c>
      <c r="F49" s="70">
        <v>33</v>
      </c>
      <c r="G49" s="69">
        <v>0.63580000000000003</v>
      </c>
      <c r="H49" s="70">
        <v>254</v>
      </c>
      <c r="I49" s="69">
        <v>4.8940000000000001</v>
      </c>
      <c r="J49" s="70">
        <v>251</v>
      </c>
      <c r="K49" s="69">
        <v>4.8361999999999998</v>
      </c>
      <c r="L49" s="71">
        <v>2710</v>
      </c>
      <c r="M49" s="69">
        <v>52.215800000000002</v>
      </c>
      <c r="N49" s="71">
        <v>5</v>
      </c>
      <c r="O49" s="69">
        <v>9.6299999999999997E-2</v>
      </c>
      <c r="P49" s="72">
        <v>224</v>
      </c>
      <c r="Q49" s="73">
        <v>4.3159999999999998</v>
      </c>
      <c r="R49" s="76">
        <v>121</v>
      </c>
      <c r="S49" s="73">
        <v>2.3313999999999999</v>
      </c>
      <c r="T49" s="80">
        <v>688</v>
      </c>
      <c r="U49" s="79">
        <v>100</v>
      </c>
    </row>
    <row r="50" spans="1:23" s="24" customFormat="1" ht="15" customHeight="1" x14ac:dyDescent="0.2">
      <c r="A50" s="22" t="s">
        <v>19</v>
      </c>
      <c r="B50" s="64" t="s">
        <v>62</v>
      </c>
      <c r="C50" s="39">
        <v>73371</v>
      </c>
      <c r="D50" s="40">
        <v>120</v>
      </c>
      <c r="E50" s="42">
        <v>0.1636</v>
      </c>
      <c r="F50" s="44">
        <v>430</v>
      </c>
      <c r="G50" s="42">
        <v>0.58609999999999995</v>
      </c>
      <c r="H50" s="43">
        <v>4998</v>
      </c>
      <c r="I50" s="42">
        <v>6.8120000000000003</v>
      </c>
      <c r="J50" s="44">
        <v>28007</v>
      </c>
      <c r="K50" s="42">
        <v>38.171799999999998</v>
      </c>
      <c r="L50" s="44">
        <v>38522</v>
      </c>
      <c r="M50" s="42">
        <v>52.503</v>
      </c>
      <c r="N50" s="43">
        <v>57</v>
      </c>
      <c r="O50" s="42">
        <v>7.7700000000000005E-2</v>
      </c>
      <c r="P50" s="48">
        <v>1237</v>
      </c>
      <c r="Q50" s="41">
        <v>1.6859999999999999</v>
      </c>
      <c r="R50" s="40">
        <v>1947</v>
      </c>
      <c r="S50" s="41">
        <v>2.6536</v>
      </c>
      <c r="T50" s="25">
        <v>1818</v>
      </c>
      <c r="U50" s="46">
        <v>100</v>
      </c>
    </row>
    <row r="51" spans="1:23" s="24" customFormat="1" ht="15" customHeight="1" x14ac:dyDescent="0.2">
      <c r="A51" s="22" t="s">
        <v>19</v>
      </c>
      <c r="B51" s="65" t="s">
        <v>63</v>
      </c>
      <c r="C51" s="63">
        <v>388935</v>
      </c>
      <c r="D51" s="68">
        <v>1302</v>
      </c>
      <c r="E51" s="69">
        <v>0.33479999999999999</v>
      </c>
      <c r="F51" s="71">
        <v>3967</v>
      </c>
      <c r="G51" s="69">
        <v>1.02</v>
      </c>
      <c r="H51" s="70">
        <v>199616</v>
      </c>
      <c r="I51" s="69">
        <v>51.323700000000002</v>
      </c>
      <c r="J51" s="70">
        <v>91682</v>
      </c>
      <c r="K51" s="69">
        <v>23.572600000000001</v>
      </c>
      <c r="L51" s="70">
        <v>83352</v>
      </c>
      <c r="M51" s="69">
        <v>21.430800000000001</v>
      </c>
      <c r="N51" s="71">
        <v>530</v>
      </c>
      <c r="O51" s="69">
        <v>0.1363</v>
      </c>
      <c r="P51" s="72">
        <v>8486</v>
      </c>
      <c r="Q51" s="73">
        <v>2.1819000000000002</v>
      </c>
      <c r="R51" s="68">
        <v>50770</v>
      </c>
      <c r="S51" s="73">
        <v>13.053599999999999</v>
      </c>
      <c r="T51" s="80">
        <v>8616</v>
      </c>
      <c r="U51" s="79">
        <v>100</v>
      </c>
    </row>
    <row r="52" spans="1:23" s="24" customFormat="1" ht="15" customHeight="1" x14ac:dyDescent="0.2">
      <c r="A52" s="22" t="s">
        <v>19</v>
      </c>
      <c r="B52" s="64" t="s">
        <v>64</v>
      </c>
      <c r="C52" s="39">
        <v>4649</v>
      </c>
      <c r="D52" s="47">
        <v>89</v>
      </c>
      <c r="E52" s="42">
        <v>1.9144000000000001</v>
      </c>
      <c r="F52" s="44">
        <v>29</v>
      </c>
      <c r="G52" s="42">
        <v>0.62380000000000002</v>
      </c>
      <c r="H52" s="43">
        <v>1261</v>
      </c>
      <c r="I52" s="42">
        <v>27.124099999999999</v>
      </c>
      <c r="J52" s="43">
        <v>176</v>
      </c>
      <c r="K52" s="42">
        <v>3.7858000000000001</v>
      </c>
      <c r="L52" s="44">
        <v>2906</v>
      </c>
      <c r="M52" s="42">
        <v>62.508099999999999</v>
      </c>
      <c r="N52" s="43">
        <v>76</v>
      </c>
      <c r="O52" s="42">
        <v>1.6348</v>
      </c>
      <c r="P52" s="45">
        <v>112</v>
      </c>
      <c r="Q52" s="41">
        <v>2.4091</v>
      </c>
      <c r="R52" s="40">
        <v>411</v>
      </c>
      <c r="S52" s="41">
        <v>8.8406000000000002</v>
      </c>
      <c r="T52" s="25">
        <v>1009</v>
      </c>
      <c r="U52" s="46">
        <v>100</v>
      </c>
    </row>
    <row r="53" spans="1:23" s="24" customFormat="1" ht="15" customHeight="1" x14ac:dyDescent="0.2">
      <c r="A53" s="22" t="s">
        <v>19</v>
      </c>
      <c r="B53" s="65" t="s">
        <v>65</v>
      </c>
      <c r="C53" s="66">
        <v>1802</v>
      </c>
      <c r="D53" s="76">
        <v>12</v>
      </c>
      <c r="E53" s="69">
        <v>0.66590000000000005</v>
      </c>
      <c r="F53" s="70">
        <v>15</v>
      </c>
      <c r="G53" s="69">
        <v>0.83240000000000003</v>
      </c>
      <c r="H53" s="71">
        <v>25</v>
      </c>
      <c r="I53" s="69">
        <v>1.3873</v>
      </c>
      <c r="J53" s="70">
        <v>95</v>
      </c>
      <c r="K53" s="69">
        <v>5.2718999999999996</v>
      </c>
      <c r="L53" s="71">
        <v>1625</v>
      </c>
      <c r="M53" s="69">
        <v>90.177599999999998</v>
      </c>
      <c r="N53" s="71">
        <v>0</v>
      </c>
      <c r="O53" s="69">
        <v>0</v>
      </c>
      <c r="P53" s="72">
        <v>30</v>
      </c>
      <c r="Q53" s="73">
        <v>1.6648000000000001</v>
      </c>
      <c r="R53" s="76">
        <v>33</v>
      </c>
      <c r="S53" s="73">
        <v>1.8312999999999999</v>
      </c>
      <c r="T53" s="80">
        <v>306</v>
      </c>
      <c r="U53" s="79">
        <v>100</v>
      </c>
    </row>
    <row r="54" spans="1:23" s="24" customFormat="1" ht="15" customHeight="1" x14ac:dyDescent="0.2">
      <c r="A54" s="22" t="s">
        <v>19</v>
      </c>
      <c r="B54" s="64" t="s">
        <v>66</v>
      </c>
      <c r="C54" s="39">
        <v>52214</v>
      </c>
      <c r="D54" s="47">
        <v>160</v>
      </c>
      <c r="E54" s="42">
        <v>0.30640000000000001</v>
      </c>
      <c r="F54" s="44">
        <v>709</v>
      </c>
      <c r="G54" s="77">
        <v>1.3579000000000001</v>
      </c>
      <c r="H54" s="43">
        <v>5592</v>
      </c>
      <c r="I54" s="77">
        <v>10.7098</v>
      </c>
      <c r="J54" s="44">
        <v>23580</v>
      </c>
      <c r="K54" s="42">
        <v>45.160299999999999</v>
      </c>
      <c r="L54" s="44">
        <v>19870</v>
      </c>
      <c r="M54" s="42">
        <v>38.054900000000004</v>
      </c>
      <c r="N54" s="44">
        <v>40</v>
      </c>
      <c r="O54" s="42">
        <v>7.6600000000000001E-2</v>
      </c>
      <c r="P54" s="48">
        <v>2263</v>
      </c>
      <c r="Q54" s="41">
        <v>4.3341000000000003</v>
      </c>
      <c r="R54" s="40">
        <v>2746</v>
      </c>
      <c r="S54" s="41">
        <v>5.2591000000000001</v>
      </c>
      <c r="T54" s="25">
        <v>1971</v>
      </c>
      <c r="U54" s="46">
        <v>100</v>
      </c>
    </row>
    <row r="55" spans="1:23" s="24" customFormat="1" ht="15" customHeight="1" x14ac:dyDescent="0.2">
      <c r="A55" s="22" t="s">
        <v>19</v>
      </c>
      <c r="B55" s="65" t="s">
        <v>67</v>
      </c>
      <c r="C55" s="63">
        <v>21922</v>
      </c>
      <c r="D55" s="68">
        <v>562</v>
      </c>
      <c r="E55" s="69">
        <v>2.5636000000000001</v>
      </c>
      <c r="F55" s="70">
        <v>654</v>
      </c>
      <c r="G55" s="69">
        <v>2.9832999999999998</v>
      </c>
      <c r="H55" s="71">
        <v>5889</v>
      </c>
      <c r="I55" s="69">
        <v>26.863399999999999</v>
      </c>
      <c r="J55" s="71">
        <v>1795</v>
      </c>
      <c r="K55" s="69">
        <v>8.1881000000000004</v>
      </c>
      <c r="L55" s="70">
        <v>10878</v>
      </c>
      <c r="M55" s="69">
        <v>49.621400000000001</v>
      </c>
      <c r="N55" s="70">
        <v>367</v>
      </c>
      <c r="O55" s="69">
        <v>1.6740999999999999</v>
      </c>
      <c r="P55" s="75">
        <v>1777</v>
      </c>
      <c r="Q55" s="73">
        <v>8.1059999999999999</v>
      </c>
      <c r="R55" s="68">
        <v>2103</v>
      </c>
      <c r="S55" s="73">
        <v>9.5930999999999997</v>
      </c>
      <c r="T55" s="80">
        <v>2305</v>
      </c>
      <c r="U55" s="79">
        <v>100</v>
      </c>
    </row>
    <row r="56" spans="1:23" s="24" customFormat="1" ht="15" customHeight="1" x14ac:dyDescent="0.2">
      <c r="A56" s="22" t="s">
        <v>19</v>
      </c>
      <c r="B56" s="64" t="s">
        <v>68</v>
      </c>
      <c r="C56" s="39">
        <v>17129</v>
      </c>
      <c r="D56" s="40">
        <v>14</v>
      </c>
      <c r="E56" s="42">
        <v>8.1699999999999995E-2</v>
      </c>
      <c r="F56" s="44">
        <v>56</v>
      </c>
      <c r="G56" s="42">
        <v>0.32690000000000002</v>
      </c>
      <c r="H56" s="44">
        <v>259</v>
      </c>
      <c r="I56" s="42">
        <v>1.5121</v>
      </c>
      <c r="J56" s="43">
        <v>1552</v>
      </c>
      <c r="K56" s="42">
        <v>9.0607000000000006</v>
      </c>
      <c r="L56" s="44">
        <v>14788</v>
      </c>
      <c r="M56" s="42">
        <v>86.333100000000002</v>
      </c>
      <c r="N56" s="43">
        <v>1</v>
      </c>
      <c r="O56" s="42">
        <v>5.7999999999999996E-3</v>
      </c>
      <c r="P56" s="45">
        <v>459</v>
      </c>
      <c r="Q56" s="41">
        <v>2.6797</v>
      </c>
      <c r="R56" s="47">
        <v>76</v>
      </c>
      <c r="S56" s="41">
        <v>0.44369999999999998</v>
      </c>
      <c r="T56" s="25">
        <v>720</v>
      </c>
      <c r="U56" s="46">
        <v>100</v>
      </c>
    </row>
    <row r="57" spans="1:23" s="24" customFormat="1" ht="15" customHeight="1" x14ac:dyDescent="0.2">
      <c r="A57" s="22" t="s">
        <v>19</v>
      </c>
      <c r="B57" s="65" t="s">
        <v>69</v>
      </c>
      <c r="C57" s="63">
        <v>16609</v>
      </c>
      <c r="D57" s="68">
        <v>412</v>
      </c>
      <c r="E57" s="69">
        <v>2.4805999999999999</v>
      </c>
      <c r="F57" s="71">
        <v>205</v>
      </c>
      <c r="G57" s="69">
        <v>1.2343</v>
      </c>
      <c r="H57" s="70">
        <v>1996</v>
      </c>
      <c r="I57" s="69">
        <v>12.0176</v>
      </c>
      <c r="J57" s="70">
        <v>3340</v>
      </c>
      <c r="K57" s="69">
        <v>20.1096</v>
      </c>
      <c r="L57" s="70">
        <v>9734</v>
      </c>
      <c r="M57" s="69">
        <v>58.6068</v>
      </c>
      <c r="N57" s="70">
        <v>9</v>
      </c>
      <c r="O57" s="69">
        <v>5.4199999999999998E-2</v>
      </c>
      <c r="P57" s="75">
        <v>913</v>
      </c>
      <c r="Q57" s="73">
        <v>5.4969999999999999</v>
      </c>
      <c r="R57" s="76">
        <v>697</v>
      </c>
      <c r="S57" s="73">
        <v>4.1965000000000003</v>
      </c>
      <c r="T57" s="80">
        <v>2232</v>
      </c>
      <c r="U57" s="79">
        <v>100</v>
      </c>
    </row>
    <row r="58" spans="1:23" s="24" customFormat="1" ht="15" customHeight="1" thickBot="1" x14ac:dyDescent="0.25">
      <c r="A58" s="22" t="s">
        <v>19</v>
      </c>
      <c r="B58" s="67" t="s">
        <v>70</v>
      </c>
      <c r="C58" s="50">
        <v>3065</v>
      </c>
      <c r="D58" s="53">
        <v>355</v>
      </c>
      <c r="E58" s="54">
        <v>11.5824</v>
      </c>
      <c r="F58" s="55">
        <v>20</v>
      </c>
      <c r="G58" s="54">
        <v>0.65249999999999997</v>
      </c>
      <c r="H58" s="56">
        <v>459</v>
      </c>
      <c r="I58" s="54">
        <v>14.9755</v>
      </c>
      <c r="J58" s="55">
        <v>40</v>
      </c>
      <c r="K58" s="54">
        <v>1.3050999999999999</v>
      </c>
      <c r="L58" s="55">
        <v>2134</v>
      </c>
      <c r="M58" s="54">
        <v>69.624799999999993</v>
      </c>
      <c r="N58" s="55">
        <v>3</v>
      </c>
      <c r="O58" s="54">
        <v>9.7900000000000001E-2</v>
      </c>
      <c r="P58" s="78">
        <v>54</v>
      </c>
      <c r="Q58" s="52">
        <v>1.7618</v>
      </c>
      <c r="R58" s="51">
        <v>77</v>
      </c>
      <c r="S58" s="52">
        <v>2.5122</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",C63, " public school students without disabilities who received ", LOWER(A7), ", ",D63," (",TEXT(E7,"0.0"),"%) were American Indian or Alaska Native.")</f>
        <v>NOTE: Table reads (for US): Of all 2,093,485 public school students without disabilities who received one or more in-school suspensions, 25,944 (1.2%) were American Indian or Alaska Native.</v>
      </c>
      <c r="C60" s="30"/>
      <c r="D60" s="30"/>
      <c r="E60" s="30"/>
      <c r="F60" s="30"/>
      <c r="G60" s="30"/>
      <c r="H60" s="30"/>
      <c r="I60" s="30"/>
      <c r="J60" s="30"/>
      <c r="K60" s="30"/>
      <c r="L60" s="30"/>
      <c r="M60" s="30"/>
      <c r="N60" s="30"/>
      <c r="O60" s="30"/>
      <c r="P60" s="30"/>
      <c r="Q60" s="30"/>
      <c r="R60" s="31"/>
      <c r="S60" s="31"/>
      <c r="T60" s="30"/>
      <c r="U60" s="30"/>
    </row>
    <row r="61" spans="1:23" s="24" customFormat="1" ht="15" customHeight="1" x14ac:dyDescent="0.2">
      <c r="A61" s="22"/>
      <c r="B61" s="105" t="s">
        <v>74</v>
      </c>
      <c r="C61" s="105"/>
      <c r="D61" s="105"/>
      <c r="E61" s="105"/>
      <c r="F61" s="105"/>
      <c r="G61" s="105"/>
      <c r="H61" s="105"/>
      <c r="I61" s="105"/>
      <c r="J61" s="105"/>
      <c r="K61" s="105"/>
      <c r="L61" s="105"/>
      <c r="M61" s="105"/>
      <c r="N61" s="105"/>
      <c r="O61" s="105"/>
      <c r="P61" s="105"/>
      <c r="Q61" s="105"/>
      <c r="R61" s="105"/>
      <c r="S61" s="105"/>
      <c r="T61" s="105"/>
      <c r="U61" s="105"/>
      <c r="V61" s="105"/>
      <c r="W61" s="105"/>
    </row>
    <row r="62" spans="1:23" s="24" customFormat="1" ht="15" customHeight="1" x14ac:dyDescent="0.2">
      <c r="A62" s="38"/>
      <c r="B62" s="105" t="s">
        <v>75</v>
      </c>
      <c r="C62" s="105"/>
      <c r="D62" s="105"/>
      <c r="E62" s="105"/>
      <c r="F62" s="105"/>
      <c r="G62" s="105"/>
      <c r="H62" s="105"/>
      <c r="I62" s="105"/>
      <c r="J62" s="105"/>
      <c r="K62" s="105"/>
      <c r="L62" s="105"/>
      <c r="M62" s="105"/>
      <c r="N62" s="105"/>
      <c r="O62" s="105"/>
      <c r="P62" s="105"/>
      <c r="Q62" s="105"/>
      <c r="R62" s="105"/>
      <c r="S62" s="105"/>
      <c r="T62" s="105"/>
      <c r="U62" s="105"/>
      <c r="V62" s="105"/>
      <c r="W62" s="105"/>
    </row>
    <row r="63" spans="1:23" s="24" customFormat="1" ht="15" customHeight="1" x14ac:dyDescent="0.2">
      <c r="A63" s="36"/>
      <c r="B63" s="58"/>
      <c r="C63" s="59" t="str">
        <f>IF(ISTEXT(C7),LEFT(C7,3),TEXT(C7,"#,##0"))</f>
        <v>2,093,485</v>
      </c>
      <c r="D63" s="59" t="str">
        <f>IF(ISTEXT(D7),LEFT(D7,3),TEXT(D7,"#,##0"))</f>
        <v>25,944</v>
      </c>
      <c r="E63" s="5"/>
      <c r="F63" s="5"/>
      <c r="G63" s="5"/>
      <c r="H63" s="5"/>
      <c r="I63" s="5"/>
      <c r="J63" s="5"/>
      <c r="K63" s="5"/>
      <c r="L63" s="5"/>
      <c r="M63" s="5"/>
      <c r="N63" s="5"/>
      <c r="O63" s="5"/>
      <c r="P63" s="5"/>
      <c r="Q63" s="5"/>
      <c r="R63" s="31"/>
      <c r="S63" s="31"/>
      <c r="T63" s="30"/>
      <c r="U63" s="30"/>
    </row>
    <row r="64" spans="1:23" s="24" customFormat="1" ht="15" customHeight="1" x14ac:dyDescent="0.2">
      <c r="A64" s="37"/>
      <c r="B64" s="6"/>
      <c r="C64" s="6"/>
      <c r="D64" s="6"/>
      <c r="E64" s="6"/>
      <c r="F64" s="6"/>
      <c r="G64" s="6"/>
      <c r="H64" s="6"/>
      <c r="I64" s="6"/>
      <c r="J64" s="6"/>
      <c r="K64" s="6"/>
      <c r="L64" s="6"/>
      <c r="M64" s="6"/>
      <c r="N64" s="6"/>
      <c r="O64" s="6"/>
      <c r="P64" s="6"/>
      <c r="Q64" s="6"/>
      <c r="R64" s="31"/>
      <c r="S64" s="31"/>
      <c r="T64" s="30"/>
      <c r="U64" s="30"/>
    </row>
    <row r="65" spans="1:23" s="24" customFormat="1" ht="15" customHeight="1" x14ac:dyDescent="0.2">
      <c r="A65" s="36"/>
      <c r="B65" s="35"/>
      <c r="C65" s="35"/>
      <c r="D65" s="35"/>
      <c r="E65" s="35"/>
      <c r="F65" s="35"/>
      <c r="G65" s="35"/>
      <c r="H65" s="35"/>
      <c r="I65" s="35"/>
      <c r="J65" s="35"/>
      <c r="K65" s="35"/>
      <c r="L65" s="35"/>
      <c r="M65" s="35"/>
      <c r="N65" s="35"/>
      <c r="O65" s="35"/>
      <c r="P65" s="35"/>
      <c r="Q65" s="35"/>
      <c r="R65" s="35"/>
      <c r="S65" s="35"/>
      <c r="T65" s="35"/>
      <c r="U65" s="33"/>
      <c r="V65" s="35"/>
      <c r="W65" s="35"/>
    </row>
    <row r="66" spans="1:23" s="35" customFormat="1" ht="14.1" customHeight="1" x14ac:dyDescent="0.2">
      <c r="A66" s="36"/>
      <c r="B66" s="6"/>
      <c r="C66" s="6"/>
      <c r="D66" s="6"/>
      <c r="E66" s="6"/>
      <c r="F66" s="6"/>
      <c r="G66" s="6"/>
      <c r="H66" s="6"/>
      <c r="I66" s="6"/>
      <c r="J66" s="6"/>
      <c r="K66" s="6"/>
      <c r="L66" s="6"/>
      <c r="M66" s="6"/>
      <c r="N66" s="6"/>
      <c r="O66" s="6"/>
      <c r="P66" s="6"/>
      <c r="Q66" s="6"/>
      <c r="R66" s="5"/>
      <c r="S66" s="37"/>
      <c r="T66" s="6"/>
      <c r="U66" s="6"/>
      <c r="V66" s="38"/>
      <c r="W66" s="38"/>
    </row>
    <row r="67" spans="1:23" ht="15" customHeight="1" x14ac:dyDescent="0.2">
      <c r="R67" s="34"/>
      <c r="S67" s="34"/>
      <c r="T67" s="34"/>
    </row>
    <row r="68" spans="1:23" ht="15" customHeight="1" x14ac:dyDescent="0.2">
      <c r="U68" s="5"/>
      <c r="V68" s="61"/>
      <c r="W68" s="37"/>
    </row>
    <row r="69" spans="1:23" s="37" customFormat="1" ht="15" customHeight="1" x14ac:dyDescent="0.2">
      <c r="B69" s="6"/>
      <c r="C69" s="6"/>
      <c r="D69" s="6"/>
      <c r="E69" s="6"/>
      <c r="F69" s="6"/>
      <c r="G69" s="6"/>
      <c r="H69" s="6"/>
      <c r="I69" s="6"/>
      <c r="J69" s="6"/>
      <c r="K69" s="6"/>
      <c r="L69" s="6"/>
      <c r="M69" s="6"/>
      <c r="N69" s="6"/>
      <c r="O69" s="6"/>
      <c r="P69" s="6"/>
      <c r="Q69" s="6"/>
      <c r="R69" s="5"/>
      <c r="T69" s="6"/>
      <c r="U69" s="6"/>
      <c r="V69" s="38"/>
      <c r="W69" s="38"/>
    </row>
  </sheetData>
  <mergeCells count="16">
    <mergeCell ref="P5:Q5"/>
    <mergeCell ref="R4:S5"/>
    <mergeCell ref="B2:W2"/>
    <mergeCell ref="B61:W61"/>
    <mergeCell ref="B62:W62"/>
    <mergeCell ref="B4:B5"/>
    <mergeCell ref="C4:C5"/>
    <mergeCell ref="D4:Q4"/>
    <mergeCell ref="T4:T5"/>
    <mergeCell ref="U4:U5"/>
    <mergeCell ref="D5:E5"/>
    <mergeCell ref="F5:G5"/>
    <mergeCell ref="H5:I5"/>
    <mergeCell ref="J5:K5"/>
    <mergeCell ref="L5:M5"/>
    <mergeCell ref="N5:O5"/>
  </mergeCells>
  <printOptions horizontalCentered="1"/>
  <pageMargins left="0.25" right="0.25" top="0.75" bottom="0.75" header="0.3" footer="0.3"/>
  <pageSetup scale="46" orientation="landscape" horizontalDpi="2400" verticalDpi="24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2.85546875" style="36" customWidth="1"/>
    <col min="2" max="2" width="18.710937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4" t="str">
        <f>CONCATENATE("Number and percentage of public school male students without disabilities receiving ",LOWER(A7), " by race/ethnicity and English proficiency, by state: School Year 2015-16")</f>
        <v>Number and percentage of public school male students without disabilities receiving one or more in-school suspensions by race/ethnicity and English proficiency, by state: School Year 2015-16</v>
      </c>
      <c r="C2" s="84"/>
      <c r="D2" s="84"/>
      <c r="E2" s="84"/>
      <c r="F2" s="84"/>
      <c r="G2" s="84"/>
      <c r="H2" s="84"/>
      <c r="I2" s="84"/>
      <c r="J2" s="84"/>
      <c r="K2" s="84"/>
      <c r="L2" s="84"/>
      <c r="M2" s="84"/>
      <c r="N2" s="84"/>
      <c r="O2" s="84"/>
      <c r="P2" s="84"/>
      <c r="Q2" s="84"/>
      <c r="R2" s="84"/>
      <c r="S2" s="84"/>
      <c r="T2" s="84"/>
      <c r="U2" s="84"/>
      <c r="V2" s="84"/>
      <c r="W2" s="84"/>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7" t="s">
        <v>0</v>
      </c>
      <c r="C4" s="89" t="s">
        <v>87</v>
      </c>
      <c r="D4" s="102" t="s">
        <v>86</v>
      </c>
      <c r="E4" s="103"/>
      <c r="F4" s="103"/>
      <c r="G4" s="103"/>
      <c r="H4" s="103"/>
      <c r="I4" s="103"/>
      <c r="J4" s="103"/>
      <c r="K4" s="103"/>
      <c r="L4" s="103"/>
      <c r="M4" s="103"/>
      <c r="N4" s="103"/>
      <c r="O4" s="103"/>
      <c r="P4" s="103"/>
      <c r="Q4" s="104"/>
      <c r="R4" s="91" t="s">
        <v>85</v>
      </c>
      <c r="S4" s="92"/>
      <c r="T4" s="85" t="s">
        <v>84</v>
      </c>
      <c r="U4" s="95" t="s">
        <v>6</v>
      </c>
    </row>
    <row r="5" spans="1:23" s="12" customFormat="1" ht="24.95" customHeight="1" x14ac:dyDescent="0.2">
      <c r="A5" s="11"/>
      <c r="B5" s="88"/>
      <c r="C5" s="90"/>
      <c r="D5" s="97" t="s">
        <v>7</v>
      </c>
      <c r="E5" s="98"/>
      <c r="F5" s="99" t="s">
        <v>8</v>
      </c>
      <c r="G5" s="98"/>
      <c r="H5" s="100" t="s">
        <v>9</v>
      </c>
      <c r="I5" s="98"/>
      <c r="J5" s="100" t="s">
        <v>10</v>
      </c>
      <c r="K5" s="98"/>
      <c r="L5" s="100" t="s">
        <v>11</v>
      </c>
      <c r="M5" s="98"/>
      <c r="N5" s="100" t="s">
        <v>12</v>
      </c>
      <c r="O5" s="98"/>
      <c r="P5" s="100" t="s">
        <v>13</v>
      </c>
      <c r="Q5" s="101"/>
      <c r="R5" s="93"/>
      <c r="S5" s="94"/>
      <c r="T5" s="86"/>
      <c r="U5" s="96"/>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83</v>
      </c>
      <c r="T6" s="20"/>
      <c r="U6" s="21"/>
    </row>
    <row r="7" spans="1:23" s="24" customFormat="1" ht="15" customHeight="1" x14ac:dyDescent="0.2">
      <c r="A7" s="22" t="s">
        <v>17</v>
      </c>
      <c r="B7" s="62" t="s">
        <v>18</v>
      </c>
      <c r="C7" s="63">
        <v>1386985</v>
      </c>
      <c r="D7" s="68">
        <v>16707</v>
      </c>
      <c r="E7" s="69">
        <v>1.2045999999999999</v>
      </c>
      <c r="F7" s="70">
        <v>16404</v>
      </c>
      <c r="G7" s="69">
        <v>1.1827000000000001</v>
      </c>
      <c r="H7" s="70">
        <v>326777</v>
      </c>
      <c r="I7" s="69">
        <v>23.560199999999998</v>
      </c>
      <c r="J7" s="70">
        <v>420504</v>
      </c>
      <c r="K7" s="69">
        <v>30.317799999999998</v>
      </c>
      <c r="L7" s="70">
        <v>557099</v>
      </c>
      <c r="M7" s="69">
        <v>40.166200000000003</v>
      </c>
      <c r="N7" s="71">
        <v>3119</v>
      </c>
      <c r="O7" s="69">
        <v>0.22489999999999999</v>
      </c>
      <c r="P7" s="72">
        <v>46375</v>
      </c>
      <c r="Q7" s="73">
        <v>3.3435999999999999</v>
      </c>
      <c r="R7" s="74">
        <v>99232</v>
      </c>
      <c r="S7" s="73">
        <v>7.1544999999999996</v>
      </c>
      <c r="T7" s="80">
        <v>96360</v>
      </c>
      <c r="U7" s="79">
        <v>99.978999999999999</v>
      </c>
    </row>
    <row r="8" spans="1:23" s="24" customFormat="1" ht="15" customHeight="1" x14ac:dyDescent="0.2">
      <c r="A8" s="22" t="s">
        <v>19</v>
      </c>
      <c r="B8" s="64" t="s">
        <v>20</v>
      </c>
      <c r="C8" s="39">
        <v>33349</v>
      </c>
      <c r="D8" s="40">
        <v>340</v>
      </c>
      <c r="E8" s="42">
        <v>1.0195000000000001</v>
      </c>
      <c r="F8" s="44">
        <v>118</v>
      </c>
      <c r="G8" s="42">
        <v>0.3538</v>
      </c>
      <c r="H8" s="43">
        <v>1337</v>
      </c>
      <c r="I8" s="42">
        <v>4.0091000000000001</v>
      </c>
      <c r="J8" s="44">
        <v>15896</v>
      </c>
      <c r="K8" s="42">
        <v>47.665599999999998</v>
      </c>
      <c r="L8" s="44">
        <v>15235</v>
      </c>
      <c r="M8" s="42">
        <v>45.683500000000002</v>
      </c>
      <c r="N8" s="44">
        <v>23</v>
      </c>
      <c r="O8" s="42">
        <v>6.9000000000000006E-2</v>
      </c>
      <c r="P8" s="48">
        <v>400</v>
      </c>
      <c r="Q8" s="41">
        <v>1.1994</v>
      </c>
      <c r="R8" s="40">
        <v>523</v>
      </c>
      <c r="S8" s="41">
        <v>1.5683</v>
      </c>
      <c r="T8" s="25">
        <v>1400</v>
      </c>
      <c r="U8" s="46">
        <v>100</v>
      </c>
    </row>
    <row r="9" spans="1:23" s="24" customFormat="1" ht="15" customHeight="1" x14ac:dyDescent="0.2">
      <c r="A9" s="22" t="s">
        <v>19</v>
      </c>
      <c r="B9" s="65" t="s">
        <v>21</v>
      </c>
      <c r="C9" s="63">
        <v>2969</v>
      </c>
      <c r="D9" s="68">
        <v>708</v>
      </c>
      <c r="E9" s="69">
        <v>23.846399999999999</v>
      </c>
      <c r="F9" s="70">
        <v>85</v>
      </c>
      <c r="G9" s="69">
        <v>2.8628999999999998</v>
      </c>
      <c r="H9" s="70">
        <v>255</v>
      </c>
      <c r="I9" s="69">
        <v>8.5888000000000009</v>
      </c>
      <c r="J9" s="71">
        <v>227</v>
      </c>
      <c r="K9" s="69">
        <v>7.6456999999999997</v>
      </c>
      <c r="L9" s="71">
        <v>1173</v>
      </c>
      <c r="M9" s="69">
        <v>39.508299999999998</v>
      </c>
      <c r="N9" s="70">
        <v>159</v>
      </c>
      <c r="O9" s="69">
        <v>5.3552999999999997</v>
      </c>
      <c r="P9" s="75">
        <v>362</v>
      </c>
      <c r="Q9" s="73">
        <v>12.1927</v>
      </c>
      <c r="R9" s="76">
        <v>395</v>
      </c>
      <c r="S9" s="73">
        <v>13.3041</v>
      </c>
      <c r="T9" s="80">
        <v>503</v>
      </c>
      <c r="U9" s="79">
        <v>100</v>
      </c>
    </row>
    <row r="10" spans="1:23" s="24" customFormat="1" ht="15" customHeight="1" x14ac:dyDescent="0.2">
      <c r="A10" s="22" t="s">
        <v>19</v>
      </c>
      <c r="B10" s="64" t="s">
        <v>22</v>
      </c>
      <c r="C10" s="39">
        <v>32365</v>
      </c>
      <c r="D10" s="47">
        <v>1910</v>
      </c>
      <c r="E10" s="42">
        <v>5.9013999999999998</v>
      </c>
      <c r="F10" s="44">
        <v>379</v>
      </c>
      <c r="G10" s="42">
        <v>1.171</v>
      </c>
      <c r="H10" s="43">
        <v>15343</v>
      </c>
      <c r="I10" s="42">
        <v>47.406100000000002</v>
      </c>
      <c r="J10" s="44">
        <v>3378</v>
      </c>
      <c r="K10" s="42">
        <v>10.437200000000001</v>
      </c>
      <c r="L10" s="43">
        <v>10349</v>
      </c>
      <c r="M10" s="42">
        <v>31.975899999999999</v>
      </c>
      <c r="N10" s="43">
        <v>96</v>
      </c>
      <c r="O10" s="42">
        <v>0.29659999999999997</v>
      </c>
      <c r="P10" s="45">
        <v>910</v>
      </c>
      <c r="Q10" s="41">
        <v>2.8117000000000001</v>
      </c>
      <c r="R10" s="47">
        <v>1806</v>
      </c>
      <c r="S10" s="41">
        <v>5.5800999999999998</v>
      </c>
      <c r="T10" s="25">
        <v>1977</v>
      </c>
      <c r="U10" s="46">
        <v>100</v>
      </c>
    </row>
    <row r="11" spans="1:23" s="24" customFormat="1" ht="15" customHeight="1" x14ac:dyDescent="0.2">
      <c r="A11" s="22" t="s">
        <v>19</v>
      </c>
      <c r="B11" s="65" t="s">
        <v>23</v>
      </c>
      <c r="C11" s="63">
        <v>28412</v>
      </c>
      <c r="D11" s="68">
        <v>137</v>
      </c>
      <c r="E11" s="69">
        <v>0.48220000000000002</v>
      </c>
      <c r="F11" s="71">
        <v>134</v>
      </c>
      <c r="G11" s="69">
        <v>0.47160000000000002</v>
      </c>
      <c r="H11" s="70">
        <v>2666</v>
      </c>
      <c r="I11" s="69">
        <v>9.3834</v>
      </c>
      <c r="J11" s="70">
        <v>10340</v>
      </c>
      <c r="K11" s="69">
        <v>36.393099999999997</v>
      </c>
      <c r="L11" s="70">
        <v>14314</v>
      </c>
      <c r="M11" s="69">
        <v>50.380099999999999</v>
      </c>
      <c r="N11" s="70">
        <v>139</v>
      </c>
      <c r="O11" s="69">
        <v>0.48920000000000002</v>
      </c>
      <c r="P11" s="75">
        <v>682</v>
      </c>
      <c r="Q11" s="73">
        <v>2.4003999999999999</v>
      </c>
      <c r="R11" s="76">
        <v>1786</v>
      </c>
      <c r="S11" s="73">
        <v>6.2861000000000002</v>
      </c>
      <c r="T11" s="80">
        <v>1092</v>
      </c>
      <c r="U11" s="79">
        <v>100</v>
      </c>
    </row>
    <row r="12" spans="1:23" s="24" customFormat="1" ht="15" customHeight="1" x14ac:dyDescent="0.2">
      <c r="A12" s="22" t="s">
        <v>19</v>
      </c>
      <c r="B12" s="64" t="s">
        <v>24</v>
      </c>
      <c r="C12" s="39">
        <v>45686</v>
      </c>
      <c r="D12" s="40">
        <v>450</v>
      </c>
      <c r="E12" s="42">
        <v>0.98499999999999999</v>
      </c>
      <c r="F12" s="43">
        <v>1733</v>
      </c>
      <c r="G12" s="42">
        <v>3.7932999999999999</v>
      </c>
      <c r="H12" s="44">
        <v>24104</v>
      </c>
      <c r="I12" s="42">
        <v>52.760100000000001</v>
      </c>
      <c r="J12" s="44">
        <v>6722</v>
      </c>
      <c r="K12" s="42">
        <v>14.7135</v>
      </c>
      <c r="L12" s="44">
        <v>10631</v>
      </c>
      <c r="M12" s="42">
        <v>23.2697</v>
      </c>
      <c r="N12" s="43">
        <v>374</v>
      </c>
      <c r="O12" s="42">
        <v>0.81859999999999999</v>
      </c>
      <c r="P12" s="48">
        <v>1672</v>
      </c>
      <c r="Q12" s="41">
        <v>3.6598000000000002</v>
      </c>
      <c r="R12" s="47">
        <v>8479</v>
      </c>
      <c r="S12" s="41">
        <v>18.5593</v>
      </c>
      <c r="T12" s="25">
        <v>10138</v>
      </c>
      <c r="U12" s="46">
        <v>100</v>
      </c>
    </row>
    <row r="13" spans="1:23" s="24" customFormat="1" ht="15" customHeight="1" x14ac:dyDescent="0.2">
      <c r="A13" s="22" t="s">
        <v>19</v>
      </c>
      <c r="B13" s="65" t="s">
        <v>25</v>
      </c>
      <c r="C13" s="63">
        <v>18330</v>
      </c>
      <c r="D13" s="68">
        <v>173</v>
      </c>
      <c r="E13" s="69">
        <v>0.94379999999999997</v>
      </c>
      <c r="F13" s="71">
        <v>176</v>
      </c>
      <c r="G13" s="69">
        <v>0.96020000000000005</v>
      </c>
      <c r="H13" s="70">
        <v>7877</v>
      </c>
      <c r="I13" s="69">
        <v>42.973300000000002</v>
      </c>
      <c r="J13" s="71">
        <v>1966</v>
      </c>
      <c r="K13" s="69">
        <v>10.7256</v>
      </c>
      <c r="L13" s="70">
        <v>7359</v>
      </c>
      <c r="M13" s="69">
        <v>40.147300000000001</v>
      </c>
      <c r="N13" s="70">
        <v>34</v>
      </c>
      <c r="O13" s="69">
        <v>0.1855</v>
      </c>
      <c r="P13" s="72">
        <v>745</v>
      </c>
      <c r="Q13" s="73">
        <v>4.0644</v>
      </c>
      <c r="R13" s="68">
        <v>3152</v>
      </c>
      <c r="S13" s="73">
        <v>17.195900000000002</v>
      </c>
      <c r="T13" s="80">
        <v>1868</v>
      </c>
      <c r="U13" s="79">
        <v>100</v>
      </c>
    </row>
    <row r="14" spans="1:23" s="24" customFormat="1" ht="15" customHeight="1" x14ac:dyDescent="0.2">
      <c r="A14" s="22" t="s">
        <v>19</v>
      </c>
      <c r="B14" s="64" t="s">
        <v>26</v>
      </c>
      <c r="C14" s="49">
        <v>14225</v>
      </c>
      <c r="D14" s="40">
        <v>39</v>
      </c>
      <c r="E14" s="42">
        <v>0.2742</v>
      </c>
      <c r="F14" s="44">
        <v>223</v>
      </c>
      <c r="G14" s="42">
        <v>1.5677000000000001</v>
      </c>
      <c r="H14" s="43">
        <v>4546</v>
      </c>
      <c r="I14" s="42">
        <v>31.957799999999999</v>
      </c>
      <c r="J14" s="43">
        <v>3872</v>
      </c>
      <c r="K14" s="42">
        <v>27.2197</v>
      </c>
      <c r="L14" s="43">
        <v>5174</v>
      </c>
      <c r="M14" s="42">
        <v>36.372599999999998</v>
      </c>
      <c r="N14" s="44">
        <v>6</v>
      </c>
      <c r="O14" s="42">
        <v>4.2200000000000001E-2</v>
      </c>
      <c r="P14" s="45">
        <v>365</v>
      </c>
      <c r="Q14" s="41">
        <v>2.5659000000000001</v>
      </c>
      <c r="R14" s="47">
        <v>890</v>
      </c>
      <c r="S14" s="41">
        <v>6.2565999999999997</v>
      </c>
      <c r="T14" s="25">
        <v>1238</v>
      </c>
      <c r="U14" s="46">
        <v>100</v>
      </c>
    </row>
    <row r="15" spans="1:23" s="24" customFormat="1" ht="15" customHeight="1" x14ac:dyDescent="0.2">
      <c r="A15" s="22" t="s">
        <v>19</v>
      </c>
      <c r="B15" s="65" t="s">
        <v>27</v>
      </c>
      <c r="C15" s="66">
        <v>4448</v>
      </c>
      <c r="D15" s="68">
        <v>21</v>
      </c>
      <c r="E15" s="69">
        <v>0.47210000000000002</v>
      </c>
      <c r="F15" s="70">
        <v>34</v>
      </c>
      <c r="G15" s="69">
        <v>0.76439999999999997</v>
      </c>
      <c r="H15" s="70">
        <v>614</v>
      </c>
      <c r="I15" s="69">
        <v>13.804</v>
      </c>
      <c r="J15" s="71">
        <v>2214</v>
      </c>
      <c r="K15" s="69">
        <v>49.775199999999998</v>
      </c>
      <c r="L15" s="70">
        <v>1417</v>
      </c>
      <c r="M15" s="69">
        <v>31.856999999999999</v>
      </c>
      <c r="N15" s="71">
        <v>1</v>
      </c>
      <c r="O15" s="69">
        <v>2.2499999999999999E-2</v>
      </c>
      <c r="P15" s="72">
        <v>147</v>
      </c>
      <c r="Q15" s="73">
        <v>3.3048999999999999</v>
      </c>
      <c r="R15" s="76">
        <v>184</v>
      </c>
      <c r="S15" s="73">
        <v>4.1367000000000003</v>
      </c>
      <c r="T15" s="80">
        <v>235</v>
      </c>
      <c r="U15" s="79">
        <v>100</v>
      </c>
    </row>
    <row r="16" spans="1:23" s="24" customFormat="1" ht="15" customHeight="1" x14ac:dyDescent="0.2">
      <c r="A16" s="22" t="s">
        <v>19</v>
      </c>
      <c r="B16" s="64" t="s">
        <v>28</v>
      </c>
      <c r="C16" s="49">
        <v>711</v>
      </c>
      <c r="D16" s="47">
        <v>0</v>
      </c>
      <c r="E16" s="42">
        <v>0</v>
      </c>
      <c r="F16" s="43">
        <v>4</v>
      </c>
      <c r="G16" s="42">
        <v>0.56259999999999999</v>
      </c>
      <c r="H16" s="44">
        <v>47</v>
      </c>
      <c r="I16" s="42">
        <v>6.6104000000000003</v>
      </c>
      <c r="J16" s="43">
        <v>637</v>
      </c>
      <c r="K16" s="42">
        <v>89.592100000000002</v>
      </c>
      <c r="L16" s="44">
        <v>21</v>
      </c>
      <c r="M16" s="42">
        <v>2.9535999999999998</v>
      </c>
      <c r="N16" s="43">
        <v>0</v>
      </c>
      <c r="O16" s="42">
        <v>0</v>
      </c>
      <c r="P16" s="45">
        <v>2</v>
      </c>
      <c r="Q16" s="41">
        <v>0.28129999999999999</v>
      </c>
      <c r="R16" s="40">
        <v>18</v>
      </c>
      <c r="S16" s="41">
        <v>2.5316000000000001</v>
      </c>
      <c r="T16" s="25">
        <v>221</v>
      </c>
      <c r="U16" s="46">
        <v>100</v>
      </c>
    </row>
    <row r="17" spans="1:21" s="24" customFormat="1" ht="15" customHeight="1" x14ac:dyDescent="0.2">
      <c r="A17" s="22" t="s">
        <v>19</v>
      </c>
      <c r="B17" s="65" t="s">
        <v>29</v>
      </c>
      <c r="C17" s="63">
        <v>97248</v>
      </c>
      <c r="D17" s="68">
        <v>346</v>
      </c>
      <c r="E17" s="69">
        <v>0.35580000000000001</v>
      </c>
      <c r="F17" s="71">
        <v>801</v>
      </c>
      <c r="G17" s="69">
        <v>0.82369999999999999</v>
      </c>
      <c r="H17" s="70">
        <v>25259</v>
      </c>
      <c r="I17" s="69">
        <v>25.973800000000001</v>
      </c>
      <c r="J17" s="71">
        <v>34338</v>
      </c>
      <c r="K17" s="69">
        <v>35.309699999999999</v>
      </c>
      <c r="L17" s="71">
        <v>32825</v>
      </c>
      <c r="M17" s="69">
        <v>33.753900000000002</v>
      </c>
      <c r="N17" s="71">
        <v>99</v>
      </c>
      <c r="O17" s="69">
        <v>0.1018</v>
      </c>
      <c r="P17" s="75">
        <v>3580</v>
      </c>
      <c r="Q17" s="73">
        <v>3.6812999999999998</v>
      </c>
      <c r="R17" s="68">
        <v>6405</v>
      </c>
      <c r="S17" s="73">
        <v>6.5862999999999996</v>
      </c>
      <c r="T17" s="80">
        <v>3952</v>
      </c>
      <c r="U17" s="79">
        <v>100</v>
      </c>
    </row>
    <row r="18" spans="1:21" s="24" customFormat="1" ht="15" customHeight="1" x14ac:dyDescent="0.2">
      <c r="A18" s="22" t="s">
        <v>19</v>
      </c>
      <c r="B18" s="64" t="s">
        <v>30</v>
      </c>
      <c r="C18" s="39">
        <v>90032</v>
      </c>
      <c r="D18" s="47">
        <v>147</v>
      </c>
      <c r="E18" s="42">
        <v>0.1633</v>
      </c>
      <c r="F18" s="44">
        <v>927</v>
      </c>
      <c r="G18" s="42">
        <v>1.0296000000000001</v>
      </c>
      <c r="H18" s="44">
        <v>10685</v>
      </c>
      <c r="I18" s="42">
        <v>11.868</v>
      </c>
      <c r="J18" s="44">
        <v>46757</v>
      </c>
      <c r="K18" s="42">
        <v>51.933799999999998</v>
      </c>
      <c r="L18" s="44">
        <v>28296</v>
      </c>
      <c r="M18" s="42">
        <v>31.428799999999999</v>
      </c>
      <c r="N18" s="44">
        <v>81</v>
      </c>
      <c r="O18" s="42">
        <v>0.09</v>
      </c>
      <c r="P18" s="45">
        <v>3139</v>
      </c>
      <c r="Q18" s="41">
        <v>3.4864999999999999</v>
      </c>
      <c r="R18" s="47">
        <v>3360</v>
      </c>
      <c r="S18" s="41">
        <v>3.7320000000000002</v>
      </c>
      <c r="T18" s="25">
        <v>2407</v>
      </c>
      <c r="U18" s="46">
        <v>100</v>
      </c>
    </row>
    <row r="19" spans="1:21" s="24" customFormat="1" ht="15" customHeight="1" x14ac:dyDescent="0.2">
      <c r="A19" s="22" t="s">
        <v>19</v>
      </c>
      <c r="B19" s="65" t="s">
        <v>31</v>
      </c>
      <c r="C19" s="63">
        <v>1085</v>
      </c>
      <c r="D19" s="68">
        <v>9</v>
      </c>
      <c r="E19" s="69">
        <v>0.82950000000000002</v>
      </c>
      <c r="F19" s="70">
        <v>173</v>
      </c>
      <c r="G19" s="69">
        <v>15.944699999999999</v>
      </c>
      <c r="H19" s="70">
        <v>112</v>
      </c>
      <c r="I19" s="69">
        <v>10.3226</v>
      </c>
      <c r="J19" s="70">
        <v>30</v>
      </c>
      <c r="K19" s="69">
        <v>2.7650000000000001</v>
      </c>
      <c r="L19" s="70">
        <v>131</v>
      </c>
      <c r="M19" s="69">
        <v>12.073700000000001</v>
      </c>
      <c r="N19" s="70">
        <v>532</v>
      </c>
      <c r="O19" s="69">
        <v>49.032299999999999</v>
      </c>
      <c r="P19" s="72">
        <v>98</v>
      </c>
      <c r="Q19" s="73">
        <v>9.0322999999999993</v>
      </c>
      <c r="R19" s="68">
        <v>204</v>
      </c>
      <c r="S19" s="73">
        <v>18.8018</v>
      </c>
      <c r="T19" s="80">
        <v>290</v>
      </c>
      <c r="U19" s="79">
        <v>100</v>
      </c>
    </row>
    <row r="20" spans="1:21" s="24" customFormat="1" ht="15" customHeight="1" x14ac:dyDescent="0.2">
      <c r="A20" s="22" t="s">
        <v>19</v>
      </c>
      <c r="B20" s="64" t="s">
        <v>32</v>
      </c>
      <c r="C20" s="49">
        <v>4533</v>
      </c>
      <c r="D20" s="47">
        <v>98</v>
      </c>
      <c r="E20" s="42">
        <v>2.1619000000000002</v>
      </c>
      <c r="F20" s="43">
        <v>34</v>
      </c>
      <c r="G20" s="42">
        <v>0.75009999999999999</v>
      </c>
      <c r="H20" s="44">
        <v>996</v>
      </c>
      <c r="I20" s="42">
        <v>21.972200000000001</v>
      </c>
      <c r="J20" s="43">
        <v>109</v>
      </c>
      <c r="K20" s="42">
        <v>2.4045999999999998</v>
      </c>
      <c r="L20" s="43">
        <v>3121</v>
      </c>
      <c r="M20" s="42">
        <v>68.850700000000003</v>
      </c>
      <c r="N20" s="43">
        <v>25</v>
      </c>
      <c r="O20" s="42">
        <v>0.55149999999999999</v>
      </c>
      <c r="P20" s="45">
        <v>150</v>
      </c>
      <c r="Q20" s="41">
        <v>3.3090999999999999</v>
      </c>
      <c r="R20" s="47">
        <v>257</v>
      </c>
      <c r="S20" s="41">
        <v>5.6695000000000002</v>
      </c>
      <c r="T20" s="25">
        <v>720</v>
      </c>
      <c r="U20" s="46">
        <v>100</v>
      </c>
    </row>
    <row r="21" spans="1:21" s="24" customFormat="1" ht="15" customHeight="1" x14ac:dyDescent="0.2">
      <c r="A21" s="22" t="s">
        <v>19</v>
      </c>
      <c r="B21" s="65" t="s">
        <v>33</v>
      </c>
      <c r="C21" s="63">
        <v>51126</v>
      </c>
      <c r="D21" s="76">
        <v>161</v>
      </c>
      <c r="E21" s="69">
        <v>0.31490000000000001</v>
      </c>
      <c r="F21" s="70">
        <v>683</v>
      </c>
      <c r="G21" s="69">
        <v>1.3359000000000001</v>
      </c>
      <c r="H21" s="71">
        <v>13103</v>
      </c>
      <c r="I21" s="69">
        <v>25.628799999999998</v>
      </c>
      <c r="J21" s="70">
        <v>17359</v>
      </c>
      <c r="K21" s="69">
        <v>33.953400000000002</v>
      </c>
      <c r="L21" s="70">
        <v>17784</v>
      </c>
      <c r="M21" s="69">
        <v>34.784599999999998</v>
      </c>
      <c r="N21" s="70">
        <v>32</v>
      </c>
      <c r="O21" s="69">
        <v>6.2600000000000003E-2</v>
      </c>
      <c r="P21" s="75">
        <v>2004</v>
      </c>
      <c r="Q21" s="73">
        <v>3.9197000000000002</v>
      </c>
      <c r="R21" s="68">
        <v>3054</v>
      </c>
      <c r="S21" s="73">
        <v>5.9734999999999996</v>
      </c>
      <c r="T21" s="80">
        <v>4081</v>
      </c>
      <c r="U21" s="79">
        <v>99.73</v>
      </c>
    </row>
    <row r="22" spans="1:21" s="24" customFormat="1" ht="15" customHeight="1" x14ac:dyDescent="0.2">
      <c r="A22" s="22" t="s">
        <v>19</v>
      </c>
      <c r="B22" s="64" t="s">
        <v>34</v>
      </c>
      <c r="C22" s="39">
        <v>27589</v>
      </c>
      <c r="D22" s="40">
        <v>50</v>
      </c>
      <c r="E22" s="42">
        <v>0.1812</v>
      </c>
      <c r="F22" s="43">
        <v>249</v>
      </c>
      <c r="G22" s="42">
        <v>0.90249999999999997</v>
      </c>
      <c r="H22" s="43">
        <v>3450</v>
      </c>
      <c r="I22" s="42">
        <v>12.505000000000001</v>
      </c>
      <c r="J22" s="44">
        <v>6137</v>
      </c>
      <c r="K22" s="42">
        <v>22.244399999999999</v>
      </c>
      <c r="L22" s="44">
        <v>16137</v>
      </c>
      <c r="M22" s="42">
        <v>58.490699999999997</v>
      </c>
      <c r="N22" s="44">
        <v>8</v>
      </c>
      <c r="O22" s="42">
        <v>2.9000000000000001E-2</v>
      </c>
      <c r="P22" s="48">
        <v>1558</v>
      </c>
      <c r="Q22" s="41">
        <v>5.6471999999999998</v>
      </c>
      <c r="R22" s="47">
        <v>1644</v>
      </c>
      <c r="S22" s="41">
        <v>5.9588999999999999</v>
      </c>
      <c r="T22" s="25">
        <v>1879</v>
      </c>
      <c r="U22" s="46">
        <v>100</v>
      </c>
    </row>
    <row r="23" spans="1:21" s="24" customFormat="1" ht="15" customHeight="1" x14ac:dyDescent="0.2">
      <c r="A23" s="22" t="s">
        <v>19</v>
      </c>
      <c r="B23" s="65" t="s">
        <v>35</v>
      </c>
      <c r="C23" s="63">
        <v>8535</v>
      </c>
      <c r="D23" s="68">
        <v>33</v>
      </c>
      <c r="E23" s="69">
        <v>0.3866</v>
      </c>
      <c r="F23" s="70">
        <v>64</v>
      </c>
      <c r="G23" s="69">
        <v>0.74990000000000001</v>
      </c>
      <c r="H23" s="70">
        <v>957</v>
      </c>
      <c r="I23" s="69">
        <v>11.2127</v>
      </c>
      <c r="J23" s="70">
        <v>1042</v>
      </c>
      <c r="K23" s="69">
        <v>12.208600000000001</v>
      </c>
      <c r="L23" s="70">
        <v>5993</v>
      </c>
      <c r="M23" s="69">
        <v>70.216800000000006</v>
      </c>
      <c r="N23" s="70">
        <v>23</v>
      </c>
      <c r="O23" s="69">
        <v>0.26950000000000002</v>
      </c>
      <c r="P23" s="75">
        <v>423</v>
      </c>
      <c r="Q23" s="73">
        <v>4.9561000000000002</v>
      </c>
      <c r="R23" s="76">
        <v>398</v>
      </c>
      <c r="S23" s="73">
        <v>4.6631999999999998</v>
      </c>
      <c r="T23" s="80">
        <v>1365</v>
      </c>
      <c r="U23" s="79">
        <v>100</v>
      </c>
    </row>
    <row r="24" spans="1:21" s="24" customFormat="1" ht="15" customHeight="1" x14ac:dyDescent="0.2">
      <c r="A24" s="22" t="s">
        <v>19</v>
      </c>
      <c r="B24" s="64" t="s">
        <v>36</v>
      </c>
      <c r="C24" s="39">
        <v>14072</v>
      </c>
      <c r="D24" s="47">
        <v>140</v>
      </c>
      <c r="E24" s="42">
        <v>0.99490000000000001</v>
      </c>
      <c r="F24" s="44">
        <v>159</v>
      </c>
      <c r="G24" s="42">
        <v>1.1298999999999999</v>
      </c>
      <c r="H24" s="43">
        <v>3380</v>
      </c>
      <c r="I24" s="42">
        <v>24.019300000000001</v>
      </c>
      <c r="J24" s="44">
        <v>2366</v>
      </c>
      <c r="K24" s="42">
        <v>16.813500000000001</v>
      </c>
      <c r="L24" s="44">
        <v>7126</v>
      </c>
      <c r="M24" s="42">
        <v>50.639600000000002</v>
      </c>
      <c r="N24" s="44">
        <v>24</v>
      </c>
      <c r="O24" s="42">
        <v>0.1706</v>
      </c>
      <c r="P24" s="48">
        <v>877</v>
      </c>
      <c r="Q24" s="41">
        <v>6.2321999999999997</v>
      </c>
      <c r="R24" s="47">
        <v>1927</v>
      </c>
      <c r="S24" s="41">
        <v>13.693899999999999</v>
      </c>
      <c r="T24" s="25">
        <v>1356</v>
      </c>
      <c r="U24" s="46">
        <v>100</v>
      </c>
    </row>
    <row r="25" spans="1:21" s="24" customFormat="1" ht="15" customHeight="1" x14ac:dyDescent="0.2">
      <c r="A25" s="22" t="s">
        <v>19</v>
      </c>
      <c r="B25" s="65" t="s">
        <v>37</v>
      </c>
      <c r="C25" s="66">
        <v>34533</v>
      </c>
      <c r="D25" s="68">
        <v>42</v>
      </c>
      <c r="E25" s="69">
        <v>0.1216</v>
      </c>
      <c r="F25" s="70">
        <v>158</v>
      </c>
      <c r="G25" s="69">
        <v>0.45750000000000002</v>
      </c>
      <c r="H25" s="70">
        <v>1816</v>
      </c>
      <c r="I25" s="69">
        <v>5.2587000000000002</v>
      </c>
      <c r="J25" s="70">
        <v>6924</v>
      </c>
      <c r="K25" s="69">
        <v>20.0504</v>
      </c>
      <c r="L25" s="71">
        <v>24199</v>
      </c>
      <c r="M25" s="69">
        <v>70.075000000000003</v>
      </c>
      <c r="N25" s="70">
        <v>26</v>
      </c>
      <c r="O25" s="69">
        <v>7.5300000000000006E-2</v>
      </c>
      <c r="P25" s="75">
        <v>1368</v>
      </c>
      <c r="Q25" s="73">
        <v>3.9613999999999998</v>
      </c>
      <c r="R25" s="68">
        <v>557</v>
      </c>
      <c r="S25" s="73">
        <v>1.6129</v>
      </c>
      <c r="T25" s="80">
        <v>1407</v>
      </c>
      <c r="U25" s="79">
        <v>100</v>
      </c>
    </row>
    <row r="26" spans="1:21" s="24" customFormat="1" ht="15" customHeight="1" x14ac:dyDescent="0.2">
      <c r="A26" s="22" t="s">
        <v>19</v>
      </c>
      <c r="B26" s="64" t="s">
        <v>38</v>
      </c>
      <c r="C26" s="39">
        <v>34462</v>
      </c>
      <c r="D26" s="40">
        <v>199</v>
      </c>
      <c r="E26" s="42">
        <v>0.57740000000000002</v>
      </c>
      <c r="F26" s="43">
        <v>225</v>
      </c>
      <c r="G26" s="42">
        <v>0.65290000000000004</v>
      </c>
      <c r="H26" s="43">
        <v>1813</v>
      </c>
      <c r="I26" s="42">
        <v>5.2609000000000004</v>
      </c>
      <c r="J26" s="44">
        <v>20779</v>
      </c>
      <c r="K26" s="42">
        <v>60.295400000000001</v>
      </c>
      <c r="L26" s="44">
        <v>10803</v>
      </c>
      <c r="M26" s="42">
        <v>31.3476</v>
      </c>
      <c r="N26" s="43">
        <v>12</v>
      </c>
      <c r="O26" s="42">
        <v>3.4799999999999998E-2</v>
      </c>
      <c r="P26" s="48">
        <v>631</v>
      </c>
      <c r="Q26" s="41">
        <v>1.831</v>
      </c>
      <c r="R26" s="40">
        <v>966</v>
      </c>
      <c r="S26" s="41">
        <v>2.8031000000000001</v>
      </c>
      <c r="T26" s="25">
        <v>1367</v>
      </c>
      <c r="U26" s="46">
        <v>99.927000000000007</v>
      </c>
    </row>
    <row r="27" spans="1:21" s="24" customFormat="1" ht="15" customHeight="1" x14ac:dyDescent="0.2">
      <c r="A27" s="22" t="s">
        <v>19</v>
      </c>
      <c r="B27" s="65" t="s">
        <v>39</v>
      </c>
      <c r="C27" s="66">
        <v>2400</v>
      </c>
      <c r="D27" s="76">
        <v>29</v>
      </c>
      <c r="E27" s="69">
        <v>1.2082999999999999</v>
      </c>
      <c r="F27" s="70">
        <v>14</v>
      </c>
      <c r="G27" s="69">
        <v>0.58330000000000004</v>
      </c>
      <c r="H27" s="70">
        <v>51</v>
      </c>
      <c r="I27" s="69">
        <v>2.125</v>
      </c>
      <c r="J27" s="70">
        <v>251</v>
      </c>
      <c r="K27" s="69">
        <v>10.458299999999999</v>
      </c>
      <c r="L27" s="71">
        <v>2010</v>
      </c>
      <c r="M27" s="69">
        <v>83.75</v>
      </c>
      <c r="N27" s="70">
        <v>1</v>
      </c>
      <c r="O27" s="69">
        <v>4.1700000000000001E-2</v>
      </c>
      <c r="P27" s="75">
        <v>44</v>
      </c>
      <c r="Q27" s="73">
        <v>1.8332999999999999</v>
      </c>
      <c r="R27" s="76">
        <v>216</v>
      </c>
      <c r="S27" s="73">
        <v>9</v>
      </c>
      <c r="T27" s="80">
        <v>589</v>
      </c>
      <c r="U27" s="79">
        <v>100</v>
      </c>
    </row>
    <row r="28" spans="1:21" s="24" customFormat="1" ht="15" customHeight="1" x14ac:dyDescent="0.2">
      <c r="A28" s="22" t="s">
        <v>19</v>
      </c>
      <c r="B28" s="64" t="s">
        <v>40</v>
      </c>
      <c r="C28" s="49">
        <v>6455</v>
      </c>
      <c r="D28" s="47">
        <v>28</v>
      </c>
      <c r="E28" s="42">
        <v>0.43380000000000002</v>
      </c>
      <c r="F28" s="44">
        <v>71</v>
      </c>
      <c r="G28" s="42">
        <v>1.0999000000000001</v>
      </c>
      <c r="H28" s="44">
        <v>659</v>
      </c>
      <c r="I28" s="42">
        <v>10.209099999999999</v>
      </c>
      <c r="J28" s="44">
        <v>2871</v>
      </c>
      <c r="K28" s="42">
        <v>44.4771</v>
      </c>
      <c r="L28" s="43">
        <v>2402</v>
      </c>
      <c r="M28" s="42">
        <v>37.211500000000001</v>
      </c>
      <c r="N28" s="44">
        <v>14</v>
      </c>
      <c r="O28" s="42">
        <v>0.21690000000000001</v>
      </c>
      <c r="P28" s="45">
        <v>410</v>
      </c>
      <c r="Q28" s="41">
        <v>6.3517000000000001</v>
      </c>
      <c r="R28" s="40">
        <v>232</v>
      </c>
      <c r="S28" s="41">
        <v>3.5941000000000001</v>
      </c>
      <c r="T28" s="25">
        <v>1434</v>
      </c>
      <c r="U28" s="46">
        <v>100</v>
      </c>
    </row>
    <row r="29" spans="1:21" s="24" customFormat="1" ht="15" customHeight="1" x14ac:dyDescent="0.2">
      <c r="A29" s="22" t="s">
        <v>19</v>
      </c>
      <c r="B29" s="65" t="s">
        <v>41</v>
      </c>
      <c r="C29" s="63">
        <v>10325</v>
      </c>
      <c r="D29" s="68">
        <v>22</v>
      </c>
      <c r="E29" s="69">
        <v>0.21310000000000001</v>
      </c>
      <c r="F29" s="70">
        <v>348</v>
      </c>
      <c r="G29" s="69">
        <v>3.3704999999999998</v>
      </c>
      <c r="H29" s="71">
        <v>2712</v>
      </c>
      <c r="I29" s="69">
        <v>26.266300000000001</v>
      </c>
      <c r="J29" s="70">
        <v>1796</v>
      </c>
      <c r="K29" s="69">
        <v>17.3947</v>
      </c>
      <c r="L29" s="71">
        <v>4989</v>
      </c>
      <c r="M29" s="69">
        <v>48.319600000000001</v>
      </c>
      <c r="N29" s="70">
        <v>11</v>
      </c>
      <c r="O29" s="69">
        <v>0.1065</v>
      </c>
      <c r="P29" s="75">
        <v>447</v>
      </c>
      <c r="Q29" s="73">
        <v>4.3292999999999999</v>
      </c>
      <c r="R29" s="68">
        <v>1082</v>
      </c>
      <c r="S29" s="73">
        <v>10.4794</v>
      </c>
      <c r="T29" s="80">
        <v>1873</v>
      </c>
      <c r="U29" s="79">
        <v>100</v>
      </c>
    </row>
    <row r="30" spans="1:21" s="24" customFormat="1" ht="15" customHeight="1" x14ac:dyDescent="0.2">
      <c r="A30" s="22" t="s">
        <v>19</v>
      </c>
      <c r="B30" s="64" t="s">
        <v>42</v>
      </c>
      <c r="C30" s="39">
        <v>27706</v>
      </c>
      <c r="D30" s="47">
        <v>250</v>
      </c>
      <c r="E30" s="42">
        <v>0.90229999999999999</v>
      </c>
      <c r="F30" s="43">
        <v>244</v>
      </c>
      <c r="G30" s="42">
        <v>0.88070000000000004</v>
      </c>
      <c r="H30" s="44">
        <v>1790</v>
      </c>
      <c r="I30" s="42">
        <v>6.4607000000000001</v>
      </c>
      <c r="J30" s="44">
        <v>8039</v>
      </c>
      <c r="K30" s="42">
        <v>29.0154</v>
      </c>
      <c r="L30" s="44">
        <v>16374</v>
      </c>
      <c r="M30" s="42">
        <v>59.0991</v>
      </c>
      <c r="N30" s="44">
        <v>15</v>
      </c>
      <c r="O30" s="42">
        <v>5.4100000000000002E-2</v>
      </c>
      <c r="P30" s="45">
        <v>994</v>
      </c>
      <c r="Q30" s="41">
        <v>3.5876999999999999</v>
      </c>
      <c r="R30" s="40">
        <v>1123</v>
      </c>
      <c r="S30" s="41">
        <v>4.0533000000000001</v>
      </c>
      <c r="T30" s="25">
        <v>3616</v>
      </c>
      <c r="U30" s="46">
        <v>100</v>
      </c>
    </row>
    <row r="31" spans="1:21" s="24" customFormat="1" ht="15" customHeight="1" x14ac:dyDescent="0.2">
      <c r="A31" s="22" t="s">
        <v>19</v>
      </c>
      <c r="B31" s="65" t="s">
        <v>43</v>
      </c>
      <c r="C31" s="66">
        <v>13177</v>
      </c>
      <c r="D31" s="68">
        <v>370</v>
      </c>
      <c r="E31" s="69">
        <v>2.8079000000000001</v>
      </c>
      <c r="F31" s="71">
        <v>383</v>
      </c>
      <c r="G31" s="69">
        <v>2.9066000000000001</v>
      </c>
      <c r="H31" s="70">
        <v>1268</v>
      </c>
      <c r="I31" s="69">
        <v>9.6227999999999998</v>
      </c>
      <c r="J31" s="71">
        <v>3316</v>
      </c>
      <c r="K31" s="69">
        <v>25.165099999999999</v>
      </c>
      <c r="L31" s="70">
        <v>7227</v>
      </c>
      <c r="M31" s="69">
        <v>54.845599999999997</v>
      </c>
      <c r="N31" s="70">
        <v>3</v>
      </c>
      <c r="O31" s="69">
        <v>2.2800000000000001E-2</v>
      </c>
      <c r="P31" s="72">
        <v>610</v>
      </c>
      <c r="Q31" s="73">
        <v>4.6292999999999997</v>
      </c>
      <c r="R31" s="68">
        <v>1227</v>
      </c>
      <c r="S31" s="73">
        <v>9.3117000000000001</v>
      </c>
      <c r="T31" s="80">
        <v>2170</v>
      </c>
      <c r="U31" s="79">
        <v>99.953999999999994</v>
      </c>
    </row>
    <row r="32" spans="1:21" s="24" customFormat="1" ht="15" customHeight="1" x14ac:dyDescent="0.2">
      <c r="A32" s="22" t="s">
        <v>19</v>
      </c>
      <c r="B32" s="64" t="s">
        <v>44</v>
      </c>
      <c r="C32" s="39">
        <v>31117</v>
      </c>
      <c r="D32" s="40">
        <v>89</v>
      </c>
      <c r="E32" s="42">
        <v>0.28599999999999998</v>
      </c>
      <c r="F32" s="44">
        <v>94</v>
      </c>
      <c r="G32" s="42">
        <v>0.30209999999999998</v>
      </c>
      <c r="H32" s="44">
        <v>722</v>
      </c>
      <c r="I32" s="42">
        <v>2.3203</v>
      </c>
      <c r="J32" s="44">
        <v>19616</v>
      </c>
      <c r="K32" s="42">
        <v>63.039499999999997</v>
      </c>
      <c r="L32" s="43">
        <v>10424</v>
      </c>
      <c r="M32" s="42">
        <v>33.499400000000001</v>
      </c>
      <c r="N32" s="43">
        <v>9</v>
      </c>
      <c r="O32" s="42">
        <v>2.8899999999999999E-2</v>
      </c>
      <c r="P32" s="48">
        <v>163</v>
      </c>
      <c r="Q32" s="41">
        <v>0.52380000000000004</v>
      </c>
      <c r="R32" s="47">
        <v>314</v>
      </c>
      <c r="S32" s="41">
        <v>1.0091000000000001</v>
      </c>
      <c r="T32" s="25">
        <v>978</v>
      </c>
      <c r="U32" s="46">
        <v>100</v>
      </c>
    </row>
    <row r="33" spans="1:21" s="24" customFormat="1" ht="15" customHeight="1" x14ac:dyDescent="0.2">
      <c r="A33" s="22" t="s">
        <v>19</v>
      </c>
      <c r="B33" s="65" t="s">
        <v>45</v>
      </c>
      <c r="C33" s="63">
        <v>48208</v>
      </c>
      <c r="D33" s="76">
        <v>195</v>
      </c>
      <c r="E33" s="69">
        <v>0.40450000000000003</v>
      </c>
      <c r="F33" s="70">
        <v>268</v>
      </c>
      <c r="G33" s="69">
        <v>0.55589999999999995</v>
      </c>
      <c r="H33" s="71">
        <v>2873</v>
      </c>
      <c r="I33" s="69">
        <v>5.9596</v>
      </c>
      <c r="J33" s="70">
        <v>14328</v>
      </c>
      <c r="K33" s="69">
        <v>29.7212</v>
      </c>
      <c r="L33" s="70">
        <v>28907</v>
      </c>
      <c r="M33" s="69">
        <v>59.963099999999997</v>
      </c>
      <c r="N33" s="71">
        <v>107</v>
      </c>
      <c r="O33" s="69">
        <v>0.222</v>
      </c>
      <c r="P33" s="75">
        <v>1530</v>
      </c>
      <c r="Q33" s="73">
        <v>3.1737000000000002</v>
      </c>
      <c r="R33" s="76">
        <v>1549</v>
      </c>
      <c r="S33" s="73">
        <v>3.2132000000000001</v>
      </c>
      <c r="T33" s="80">
        <v>2372</v>
      </c>
      <c r="U33" s="79">
        <v>100</v>
      </c>
    </row>
    <row r="34" spans="1:21" s="24" customFormat="1" ht="15" customHeight="1" x14ac:dyDescent="0.2">
      <c r="A34" s="22" t="s">
        <v>19</v>
      </c>
      <c r="B34" s="64" t="s">
        <v>46</v>
      </c>
      <c r="C34" s="49">
        <v>3565</v>
      </c>
      <c r="D34" s="40">
        <v>918</v>
      </c>
      <c r="E34" s="42">
        <v>25.750399999999999</v>
      </c>
      <c r="F34" s="44">
        <v>8</v>
      </c>
      <c r="G34" s="42">
        <v>0.22439999999999999</v>
      </c>
      <c r="H34" s="43">
        <v>147</v>
      </c>
      <c r="I34" s="42">
        <v>4.1234000000000002</v>
      </c>
      <c r="J34" s="44">
        <v>61</v>
      </c>
      <c r="K34" s="42">
        <v>1.7111000000000001</v>
      </c>
      <c r="L34" s="43">
        <v>2333</v>
      </c>
      <c r="M34" s="42">
        <v>65.441800000000001</v>
      </c>
      <c r="N34" s="43">
        <v>3</v>
      </c>
      <c r="O34" s="42">
        <v>8.4199999999999997E-2</v>
      </c>
      <c r="P34" s="45">
        <v>95</v>
      </c>
      <c r="Q34" s="41">
        <v>2.6648000000000001</v>
      </c>
      <c r="R34" s="47">
        <v>132</v>
      </c>
      <c r="S34" s="41">
        <v>3.7027000000000001</v>
      </c>
      <c r="T34" s="25">
        <v>825</v>
      </c>
      <c r="U34" s="46">
        <v>100</v>
      </c>
    </row>
    <row r="35" spans="1:21" s="24" customFormat="1" ht="15" customHeight="1" x14ac:dyDescent="0.2">
      <c r="A35" s="22" t="s">
        <v>19</v>
      </c>
      <c r="B35" s="65" t="s">
        <v>47</v>
      </c>
      <c r="C35" s="66">
        <v>6507</v>
      </c>
      <c r="D35" s="76">
        <v>170</v>
      </c>
      <c r="E35" s="69">
        <v>2.6126</v>
      </c>
      <c r="F35" s="70">
        <v>59</v>
      </c>
      <c r="G35" s="69">
        <v>0.90669999999999995</v>
      </c>
      <c r="H35" s="71">
        <v>1464</v>
      </c>
      <c r="I35" s="69">
        <v>22.498799999999999</v>
      </c>
      <c r="J35" s="70">
        <v>741</v>
      </c>
      <c r="K35" s="69">
        <v>11.387700000000001</v>
      </c>
      <c r="L35" s="71">
        <v>3822</v>
      </c>
      <c r="M35" s="69">
        <v>58.736699999999999</v>
      </c>
      <c r="N35" s="70">
        <v>10</v>
      </c>
      <c r="O35" s="69">
        <v>0.1537</v>
      </c>
      <c r="P35" s="75">
        <v>241</v>
      </c>
      <c r="Q35" s="73">
        <v>3.7037</v>
      </c>
      <c r="R35" s="76">
        <v>316</v>
      </c>
      <c r="S35" s="73">
        <v>4.8563000000000001</v>
      </c>
      <c r="T35" s="80">
        <v>1064</v>
      </c>
      <c r="U35" s="79">
        <v>100</v>
      </c>
    </row>
    <row r="36" spans="1:21" s="24" customFormat="1" ht="15" customHeight="1" x14ac:dyDescent="0.2">
      <c r="A36" s="22" t="s">
        <v>19</v>
      </c>
      <c r="B36" s="64" t="s">
        <v>48</v>
      </c>
      <c r="C36" s="49">
        <v>10836</v>
      </c>
      <c r="D36" s="47">
        <v>125</v>
      </c>
      <c r="E36" s="42">
        <v>1.1536</v>
      </c>
      <c r="F36" s="44">
        <v>186</v>
      </c>
      <c r="G36" s="42">
        <v>1.7164999999999999</v>
      </c>
      <c r="H36" s="44">
        <v>4673</v>
      </c>
      <c r="I36" s="42">
        <v>43.1248</v>
      </c>
      <c r="J36" s="43">
        <v>2116</v>
      </c>
      <c r="K36" s="42">
        <v>19.5275</v>
      </c>
      <c r="L36" s="43">
        <v>3045</v>
      </c>
      <c r="M36" s="42">
        <v>28.1008</v>
      </c>
      <c r="N36" s="44">
        <v>116</v>
      </c>
      <c r="O36" s="42">
        <v>1.0705</v>
      </c>
      <c r="P36" s="48">
        <v>575</v>
      </c>
      <c r="Q36" s="41">
        <v>5.3064</v>
      </c>
      <c r="R36" s="47">
        <v>1681</v>
      </c>
      <c r="S36" s="41">
        <v>15.5131</v>
      </c>
      <c r="T36" s="25">
        <v>658</v>
      </c>
      <c r="U36" s="46">
        <v>100</v>
      </c>
    </row>
    <row r="37" spans="1:21" s="24" customFormat="1" ht="15" customHeight="1" x14ac:dyDescent="0.2">
      <c r="A37" s="22" t="s">
        <v>19</v>
      </c>
      <c r="B37" s="65" t="s">
        <v>49</v>
      </c>
      <c r="C37" s="63">
        <v>3691</v>
      </c>
      <c r="D37" s="68">
        <v>10</v>
      </c>
      <c r="E37" s="69">
        <v>0.27089999999999997</v>
      </c>
      <c r="F37" s="70">
        <v>42</v>
      </c>
      <c r="G37" s="69">
        <v>1.1378999999999999</v>
      </c>
      <c r="H37" s="70">
        <v>294</v>
      </c>
      <c r="I37" s="69">
        <v>7.9653</v>
      </c>
      <c r="J37" s="70">
        <v>142</v>
      </c>
      <c r="K37" s="69">
        <v>3.8472</v>
      </c>
      <c r="L37" s="70">
        <v>3119</v>
      </c>
      <c r="M37" s="69">
        <v>84.502799999999993</v>
      </c>
      <c r="N37" s="71">
        <v>6</v>
      </c>
      <c r="O37" s="69">
        <v>0.16259999999999999</v>
      </c>
      <c r="P37" s="75">
        <v>78</v>
      </c>
      <c r="Q37" s="73">
        <v>2.1132</v>
      </c>
      <c r="R37" s="76">
        <v>86</v>
      </c>
      <c r="S37" s="73">
        <v>2.33</v>
      </c>
      <c r="T37" s="80">
        <v>483</v>
      </c>
      <c r="U37" s="79">
        <v>100</v>
      </c>
    </row>
    <row r="38" spans="1:21" s="24" customFormat="1" ht="15" customHeight="1" x14ac:dyDescent="0.2">
      <c r="A38" s="22" t="s">
        <v>19</v>
      </c>
      <c r="B38" s="64" t="s">
        <v>50</v>
      </c>
      <c r="C38" s="39">
        <v>23829</v>
      </c>
      <c r="D38" s="40">
        <v>19</v>
      </c>
      <c r="E38" s="42">
        <v>7.9699999999999993E-2</v>
      </c>
      <c r="F38" s="44">
        <v>708</v>
      </c>
      <c r="G38" s="42">
        <v>2.9712000000000001</v>
      </c>
      <c r="H38" s="44">
        <v>8065</v>
      </c>
      <c r="I38" s="42">
        <v>33.845300000000002</v>
      </c>
      <c r="J38" s="44">
        <v>7907</v>
      </c>
      <c r="K38" s="42">
        <v>33.182299999999998</v>
      </c>
      <c r="L38" s="44">
        <v>6732</v>
      </c>
      <c r="M38" s="42">
        <v>28.251300000000001</v>
      </c>
      <c r="N38" s="44">
        <v>16</v>
      </c>
      <c r="O38" s="42">
        <v>6.7100000000000007E-2</v>
      </c>
      <c r="P38" s="45">
        <v>382</v>
      </c>
      <c r="Q38" s="41">
        <v>1.6031</v>
      </c>
      <c r="R38" s="47">
        <v>907</v>
      </c>
      <c r="S38" s="41">
        <v>3.8062999999999998</v>
      </c>
      <c r="T38" s="25">
        <v>2577</v>
      </c>
      <c r="U38" s="46">
        <v>99.960999999999999</v>
      </c>
    </row>
    <row r="39" spans="1:21" s="24" customFormat="1" ht="15" customHeight="1" x14ac:dyDescent="0.2">
      <c r="A39" s="22" t="s">
        <v>19</v>
      </c>
      <c r="B39" s="65" t="s">
        <v>51</v>
      </c>
      <c r="C39" s="63">
        <v>7277</v>
      </c>
      <c r="D39" s="76">
        <v>1055</v>
      </c>
      <c r="E39" s="69">
        <v>14.4977</v>
      </c>
      <c r="F39" s="70">
        <v>24</v>
      </c>
      <c r="G39" s="69">
        <v>0.32979999999999998</v>
      </c>
      <c r="H39" s="71">
        <v>4425</v>
      </c>
      <c r="I39" s="69">
        <v>60.808</v>
      </c>
      <c r="J39" s="70">
        <v>229</v>
      </c>
      <c r="K39" s="69">
        <v>3.1469</v>
      </c>
      <c r="L39" s="71">
        <v>1451</v>
      </c>
      <c r="M39" s="69">
        <v>19.939499999999999</v>
      </c>
      <c r="N39" s="70">
        <v>4</v>
      </c>
      <c r="O39" s="69">
        <v>5.5E-2</v>
      </c>
      <c r="P39" s="75">
        <v>89</v>
      </c>
      <c r="Q39" s="73">
        <v>1.2230000000000001</v>
      </c>
      <c r="R39" s="68">
        <v>1159</v>
      </c>
      <c r="S39" s="73">
        <v>15.9269</v>
      </c>
      <c r="T39" s="80">
        <v>880</v>
      </c>
      <c r="U39" s="79">
        <v>100</v>
      </c>
    </row>
    <row r="40" spans="1:21" s="24" customFormat="1" ht="15" customHeight="1" x14ac:dyDescent="0.2">
      <c r="A40" s="22" t="s">
        <v>19</v>
      </c>
      <c r="B40" s="64" t="s">
        <v>52</v>
      </c>
      <c r="C40" s="49">
        <v>46517</v>
      </c>
      <c r="D40" s="40">
        <v>333</v>
      </c>
      <c r="E40" s="42">
        <v>0.71589999999999998</v>
      </c>
      <c r="F40" s="44">
        <v>1394</v>
      </c>
      <c r="G40" s="42">
        <v>2.9967999999999999</v>
      </c>
      <c r="H40" s="44">
        <v>9287</v>
      </c>
      <c r="I40" s="42">
        <v>19.964700000000001</v>
      </c>
      <c r="J40" s="43">
        <v>13106</v>
      </c>
      <c r="K40" s="42">
        <v>28.174600000000002</v>
      </c>
      <c r="L40" s="43">
        <v>21223</v>
      </c>
      <c r="M40" s="42">
        <v>45.624200000000002</v>
      </c>
      <c r="N40" s="44">
        <v>20</v>
      </c>
      <c r="O40" s="42">
        <v>4.2999999999999997E-2</v>
      </c>
      <c r="P40" s="45">
        <v>1154</v>
      </c>
      <c r="Q40" s="41">
        <v>2.4807999999999999</v>
      </c>
      <c r="R40" s="47">
        <v>2888</v>
      </c>
      <c r="S40" s="41">
        <v>6.2084999999999999</v>
      </c>
      <c r="T40" s="25">
        <v>4916</v>
      </c>
      <c r="U40" s="46">
        <v>99.897999999999996</v>
      </c>
    </row>
    <row r="41" spans="1:21" s="24" customFormat="1" ht="15" customHeight="1" x14ac:dyDescent="0.2">
      <c r="A41" s="22" t="s">
        <v>19</v>
      </c>
      <c r="B41" s="65" t="s">
        <v>53</v>
      </c>
      <c r="C41" s="63">
        <v>58293</v>
      </c>
      <c r="D41" s="76">
        <v>781</v>
      </c>
      <c r="E41" s="69">
        <v>1.3398000000000001</v>
      </c>
      <c r="F41" s="70">
        <v>457</v>
      </c>
      <c r="G41" s="69">
        <v>0.78400000000000003</v>
      </c>
      <c r="H41" s="70">
        <v>8619</v>
      </c>
      <c r="I41" s="69">
        <v>14.7857</v>
      </c>
      <c r="J41" s="70">
        <v>23048</v>
      </c>
      <c r="K41" s="69">
        <v>39.538200000000003</v>
      </c>
      <c r="L41" s="71">
        <v>22776</v>
      </c>
      <c r="M41" s="69">
        <v>39.071599999999997</v>
      </c>
      <c r="N41" s="71">
        <v>51</v>
      </c>
      <c r="O41" s="69">
        <v>8.7499999999999994E-2</v>
      </c>
      <c r="P41" s="72">
        <v>2561</v>
      </c>
      <c r="Q41" s="73">
        <v>4.3933</v>
      </c>
      <c r="R41" s="68">
        <v>2287</v>
      </c>
      <c r="S41" s="73">
        <v>3.9232999999999998</v>
      </c>
      <c r="T41" s="80">
        <v>2618</v>
      </c>
      <c r="U41" s="79">
        <v>100</v>
      </c>
    </row>
    <row r="42" spans="1:21" s="24" customFormat="1" ht="15" customHeight="1" x14ac:dyDescent="0.2">
      <c r="A42" s="22" t="s">
        <v>19</v>
      </c>
      <c r="B42" s="64" t="s">
        <v>54</v>
      </c>
      <c r="C42" s="49">
        <v>1274</v>
      </c>
      <c r="D42" s="40">
        <v>279</v>
      </c>
      <c r="E42" s="42">
        <v>21.8995</v>
      </c>
      <c r="F42" s="44">
        <v>14</v>
      </c>
      <c r="G42" s="42">
        <v>1.0989</v>
      </c>
      <c r="H42" s="44">
        <v>52</v>
      </c>
      <c r="I42" s="42">
        <v>4.0815999999999999</v>
      </c>
      <c r="J42" s="43">
        <v>124</v>
      </c>
      <c r="K42" s="42">
        <v>9.7331000000000003</v>
      </c>
      <c r="L42" s="43">
        <v>797</v>
      </c>
      <c r="M42" s="42">
        <v>62.558900000000001</v>
      </c>
      <c r="N42" s="43">
        <v>3</v>
      </c>
      <c r="O42" s="42">
        <v>0.23549999999999999</v>
      </c>
      <c r="P42" s="45">
        <v>5</v>
      </c>
      <c r="Q42" s="41">
        <v>0.39250000000000002</v>
      </c>
      <c r="R42" s="47">
        <v>65</v>
      </c>
      <c r="S42" s="41">
        <v>5.1020000000000003</v>
      </c>
      <c r="T42" s="25">
        <v>481</v>
      </c>
      <c r="U42" s="46">
        <v>100</v>
      </c>
    </row>
    <row r="43" spans="1:21" s="24" customFormat="1" ht="15" customHeight="1" x14ac:dyDescent="0.2">
      <c r="A43" s="22" t="s">
        <v>19</v>
      </c>
      <c r="B43" s="65" t="s">
        <v>55</v>
      </c>
      <c r="C43" s="63">
        <v>39001</v>
      </c>
      <c r="D43" s="68">
        <v>40</v>
      </c>
      <c r="E43" s="69">
        <v>0.1026</v>
      </c>
      <c r="F43" s="70">
        <v>287</v>
      </c>
      <c r="G43" s="69">
        <v>0.7359</v>
      </c>
      <c r="H43" s="71">
        <v>1933</v>
      </c>
      <c r="I43" s="69">
        <v>4.9562999999999997</v>
      </c>
      <c r="J43" s="70">
        <v>13428</v>
      </c>
      <c r="K43" s="69">
        <v>34.429900000000004</v>
      </c>
      <c r="L43" s="70">
        <v>20851</v>
      </c>
      <c r="M43" s="69">
        <v>53.462699999999998</v>
      </c>
      <c r="N43" s="70">
        <v>18</v>
      </c>
      <c r="O43" s="69">
        <v>4.6199999999999998E-2</v>
      </c>
      <c r="P43" s="72">
        <v>2444</v>
      </c>
      <c r="Q43" s="73">
        <v>6.2664999999999997</v>
      </c>
      <c r="R43" s="76">
        <v>983</v>
      </c>
      <c r="S43" s="73">
        <v>2.5204</v>
      </c>
      <c r="T43" s="80">
        <v>3631</v>
      </c>
      <c r="U43" s="79">
        <v>100</v>
      </c>
    </row>
    <row r="44" spans="1:21" s="24" customFormat="1" ht="15" customHeight="1" x14ac:dyDescent="0.2">
      <c r="A44" s="22" t="s">
        <v>19</v>
      </c>
      <c r="B44" s="64" t="s">
        <v>56</v>
      </c>
      <c r="C44" s="39">
        <v>24664</v>
      </c>
      <c r="D44" s="40">
        <v>3454</v>
      </c>
      <c r="E44" s="42">
        <v>14.004200000000001</v>
      </c>
      <c r="F44" s="43">
        <v>158</v>
      </c>
      <c r="G44" s="42">
        <v>0.64059999999999995</v>
      </c>
      <c r="H44" s="44">
        <v>3817</v>
      </c>
      <c r="I44" s="42">
        <v>15.476000000000001</v>
      </c>
      <c r="J44" s="44">
        <v>4426</v>
      </c>
      <c r="K44" s="42">
        <v>17.9452</v>
      </c>
      <c r="L44" s="44">
        <v>11100</v>
      </c>
      <c r="M44" s="42">
        <v>45.004899999999999</v>
      </c>
      <c r="N44" s="43">
        <v>112</v>
      </c>
      <c r="O44" s="42">
        <v>0.4541</v>
      </c>
      <c r="P44" s="48">
        <v>1597</v>
      </c>
      <c r="Q44" s="41">
        <v>6.4749999999999996</v>
      </c>
      <c r="R44" s="47">
        <v>1222</v>
      </c>
      <c r="S44" s="41">
        <v>4.9546000000000001</v>
      </c>
      <c r="T44" s="25">
        <v>1815</v>
      </c>
      <c r="U44" s="46">
        <v>100</v>
      </c>
    </row>
    <row r="45" spans="1:21" s="24" customFormat="1" ht="15" customHeight="1" x14ac:dyDescent="0.2">
      <c r="A45" s="22" t="s">
        <v>19</v>
      </c>
      <c r="B45" s="65" t="s">
        <v>57</v>
      </c>
      <c r="C45" s="63">
        <v>10167</v>
      </c>
      <c r="D45" s="76">
        <v>203</v>
      </c>
      <c r="E45" s="69">
        <v>1.9966999999999999</v>
      </c>
      <c r="F45" s="70">
        <v>91</v>
      </c>
      <c r="G45" s="69">
        <v>0.89510000000000001</v>
      </c>
      <c r="H45" s="71">
        <v>2909</v>
      </c>
      <c r="I45" s="69">
        <v>28.612200000000001</v>
      </c>
      <c r="J45" s="70">
        <v>351</v>
      </c>
      <c r="K45" s="69">
        <v>3.4523000000000001</v>
      </c>
      <c r="L45" s="71">
        <v>5964</v>
      </c>
      <c r="M45" s="69">
        <v>58.660400000000003</v>
      </c>
      <c r="N45" s="70">
        <v>135</v>
      </c>
      <c r="O45" s="69">
        <v>1.3278000000000001</v>
      </c>
      <c r="P45" s="72">
        <v>514</v>
      </c>
      <c r="Q45" s="73">
        <v>5.0556000000000001</v>
      </c>
      <c r="R45" s="68">
        <v>867</v>
      </c>
      <c r="S45" s="73">
        <v>8.5275999999999996</v>
      </c>
      <c r="T45" s="80">
        <v>1283</v>
      </c>
      <c r="U45" s="79">
        <v>100</v>
      </c>
    </row>
    <row r="46" spans="1:21" s="24" customFormat="1" ht="15" customHeight="1" x14ac:dyDescent="0.2">
      <c r="A46" s="22" t="s">
        <v>19</v>
      </c>
      <c r="B46" s="64" t="s">
        <v>58</v>
      </c>
      <c r="C46" s="39">
        <v>29813</v>
      </c>
      <c r="D46" s="40">
        <v>51</v>
      </c>
      <c r="E46" s="42">
        <v>0.1711</v>
      </c>
      <c r="F46" s="44">
        <v>320</v>
      </c>
      <c r="G46" s="42">
        <v>1.0733999999999999</v>
      </c>
      <c r="H46" s="44">
        <v>4719</v>
      </c>
      <c r="I46" s="42">
        <v>15.8287</v>
      </c>
      <c r="J46" s="44">
        <v>6568</v>
      </c>
      <c r="K46" s="42">
        <v>22.0307</v>
      </c>
      <c r="L46" s="43">
        <v>17045</v>
      </c>
      <c r="M46" s="42">
        <v>57.173000000000002</v>
      </c>
      <c r="N46" s="43">
        <v>12</v>
      </c>
      <c r="O46" s="42">
        <v>4.0300000000000002E-2</v>
      </c>
      <c r="P46" s="48">
        <v>1098</v>
      </c>
      <c r="Q46" s="41">
        <v>3.6829999999999998</v>
      </c>
      <c r="R46" s="40">
        <v>990</v>
      </c>
      <c r="S46" s="41">
        <v>3.3207</v>
      </c>
      <c r="T46" s="25">
        <v>3027</v>
      </c>
      <c r="U46" s="46">
        <v>100</v>
      </c>
    </row>
    <row r="47" spans="1:21" s="24" customFormat="1" ht="15" customHeight="1" x14ac:dyDescent="0.2">
      <c r="A47" s="22" t="s">
        <v>19</v>
      </c>
      <c r="B47" s="65" t="s">
        <v>59</v>
      </c>
      <c r="C47" s="66">
        <v>2517</v>
      </c>
      <c r="D47" s="68">
        <v>29</v>
      </c>
      <c r="E47" s="69">
        <v>1.1521999999999999</v>
      </c>
      <c r="F47" s="71">
        <v>29</v>
      </c>
      <c r="G47" s="69">
        <v>1.1521999999999999</v>
      </c>
      <c r="H47" s="71">
        <v>659</v>
      </c>
      <c r="I47" s="69">
        <v>26.181999999999999</v>
      </c>
      <c r="J47" s="71">
        <v>255</v>
      </c>
      <c r="K47" s="69">
        <v>10.1311</v>
      </c>
      <c r="L47" s="71">
        <v>1437</v>
      </c>
      <c r="M47" s="69">
        <v>57.091799999999999</v>
      </c>
      <c r="N47" s="70">
        <v>1</v>
      </c>
      <c r="O47" s="69">
        <v>3.9699999999999999E-2</v>
      </c>
      <c r="P47" s="72">
        <v>107</v>
      </c>
      <c r="Q47" s="73">
        <v>4.2511000000000001</v>
      </c>
      <c r="R47" s="76">
        <v>142</v>
      </c>
      <c r="S47" s="73">
        <v>5.6416000000000004</v>
      </c>
      <c r="T47" s="80">
        <v>308</v>
      </c>
      <c r="U47" s="79">
        <v>100</v>
      </c>
    </row>
    <row r="48" spans="1:21" s="24" customFormat="1" ht="15" customHeight="1" x14ac:dyDescent="0.2">
      <c r="A48" s="22" t="s">
        <v>19</v>
      </c>
      <c r="B48" s="64" t="s">
        <v>60</v>
      </c>
      <c r="C48" s="39">
        <v>46167</v>
      </c>
      <c r="D48" s="47">
        <v>150</v>
      </c>
      <c r="E48" s="42">
        <v>0.32490000000000002</v>
      </c>
      <c r="F48" s="44">
        <v>236</v>
      </c>
      <c r="G48" s="42">
        <v>0.51119999999999999</v>
      </c>
      <c r="H48" s="43">
        <v>2871</v>
      </c>
      <c r="I48" s="42">
        <v>6.2187000000000001</v>
      </c>
      <c r="J48" s="44">
        <v>23182</v>
      </c>
      <c r="K48" s="42">
        <v>50.2134</v>
      </c>
      <c r="L48" s="44">
        <v>18098</v>
      </c>
      <c r="M48" s="42">
        <v>39.2012</v>
      </c>
      <c r="N48" s="43">
        <v>37</v>
      </c>
      <c r="O48" s="42">
        <v>8.0100000000000005E-2</v>
      </c>
      <c r="P48" s="48">
        <v>1593</v>
      </c>
      <c r="Q48" s="41">
        <v>3.4504999999999999</v>
      </c>
      <c r="R48" s="47">
        <v>2106</v>
      </c>
      <c r="S48" s="41">
        <v>4.5617000000000001</v>
      </c>
      <c r="T48" s="25">
        <v>1236</v>
      </c>
      <c r="U48" s="46">
        <v>99.918999999999997</v>
      </c>
    </row>
    <row r="49" spans="1:23" s="24" customFormat="1" ht="15" customHeight="1" x14ac:dyDescent="0.2">
      <c r="A49" s="22" t="s">
        <v>19</v>
      </c>
      <c r="B49" s="65" t="s">
        <v>61</v>
      </c>
      <c r="C49" s="66">
        <v>3751</v>
      </c>
      <c r="D49" s="68">
        <v>1110</v>
      </c>
      <c r="E49" s="69">
        <v>29.592099999999999</v>
      </c>
      <c r="F49" s="70">
        <v>28</v>
      </c>
      <c r="G49" s="69">
        <v>0.74650000000000005</v>
      </c>
      <c r="H49" s="70">
        <v>177</v>
      </c>
      <c r="I49" s="69">
        <v>4.7187000000000001</v>
      </c>
      <c r="J49" s="70">
        <v>196</v>
      </c>
      <c r="K49" s="69">
        <v>5.2252999999999998</v>
      </c>
      <c r="L49" s="71">
        <v>2066</v>
      </c>
      <c r="M49" s="69">
        <v>55.078600000000002</v>
      </c>
      <c r="N49" s="71">
        <v>1</v>
      </c>
      <c r="O49" s="69">
        <v>2.6700000000000002E-2</v>
      </c>
      <c r="P49" s="72">
        <v>173</v>
      </c>
      <c r="Q49" s="73">
        <v>4.6120999999999999</v>
      </c>
      <c r="R49" s="76">
        <v>92</v>
      </c>
      <c r="S49" s="73">
        <v>2.4527000000000001</v>
      </c>
      <c r="T49" s="80">
        <v>688</v>
      </c>
      <c r="U49" s="79">
        <v>100</v>
      </c>
    </row>
    <row r="50" spans="1:23" s="24" customFormat="1" ht="15" customHeight="1" x14ac:dyDescent="0.2">
      <c r="A50" s="22" t="s">
        <v>19</v>
      </c>
      <c r="B50" s="64" t="s">
        <v>62</v>
      </c>
      <c r="C50" s="39">
        <v>47966</v>
      </c>
      <c r="D50" s="40">
        <v>76</v>
      </c>
      <c r="E50" s="42">
        <v>0.15840000000000001</v>
      </c>
      <c r="F50" s="44">
        <v>300</v>
      </c>
      <c r="G50" s="42">
        <v>0.62539999999999996</v>
      </c>
      <c r="H50" s="43">
        <v>3282</v>
      </c>
      <c r="I50" s="42">
        <v>6.8422999999999998</v>
      </c>
      <c r="J50" s="44">
        <v>16949</v>
      </c>
      <c r="K50" s="42">
        <v>35.3354</v>
      </c>
      <c r="L50" s="44">
        <v>26550</v>
      </c>
      <c r="M50" s="42">
        <v>55.351700000000001</v>
      </c>
      <c r="N50" s="43">
        <v>36</v>
      </c>
      <c r="O50" s="42">
        <v>7.51E-2</v>
      </c>
      <c r="P50" s="48">
        <v>773</v>
      </c>
      <c r="Q50" s="41">
        <v>1.6115999999999999</v>
      </c>
      <c r="R50" s="40">
        <v>1350</v>
      </c>
      <c r="S50" s="41">
        <v>2.8144999999999998</v>
      </c>
      <c r="T50" s="25">
        <v>1818</v>
      </c>
      <c r="U50" s="46">
        <v>100</v>
      </c>
    </row>
    <row r="51" spans="1:23" s="24" customFormat="1" ht="15" customHeight="1" x14ac:dyDescent="0.2">
      <c r="A51" s="22" t="s">
        <v>19</v>
      </c>
      <c r="B51" s="65" t="s">
        <v>63</v>
      </c>
      <c r="C51" s="63">
        <v>257354</v>
      </c>
      <c r="D51" s="68">
        <v>888</v>
      </c>
      <c r="E51" s="69">
        <v>0.34510000000000002</v>
      </c>
      <c r="F51" s="71">
        <v>2993</v>
      </c>
      <c r="G51" s="69">
        <v>1.163</v>
      </c>
      <c r="H51" s="70">
        <v>130181</v>
      </c>
      <c r="I51" s="69">
        <v>50.584400000000002</v>
      </c>
      <c r="J51" s="70">
        <v>57300</v>
      </c>
      <c r="K51" s="69">
        <v>22.2651</v>
      </c>
      <c r="L51" s="70">
        <v>59826</v>
      </c>
      <c r="M51" s="69">
        <v>23.246600000000001</v>
      </c>
      <c r="N51" s="71">
        <v>355</v>
      </c>
      <c r="O51" s="69">
        <v>0.13789999999999999</v>
      </c>
      <c r="P51" s="72">
        <v>5811</v>
      </c>
      <c r="Q51" s="73">
        <v>2.258</v>
      </c>
      <c r="R51" s="68">
        <v>35566</v>
      </c>
      <c r="S51" s="73">
        <v>13.819900000000001</v>
      </c>
      <c r="T51" s="80">
        <v>8616</v>
      </c>
      <c r="U51" s="79">
        <v>100</v>
      </c>
    </row>
    <row r="52" spans="1:23" s="24" customFormat="1" ht="15" customHeight="1" x14ac:dyDescent="0.2">
      <c r="A52" s="22" t="s">
        <v>19</v>
      </c>
      <c r="B52" s="64" t="s">
        <v>64</v>
      </c>
      <c r="C52" s="39">
        <v>3494</v>
      </c>
      <c r="D52" s="47">
        <v>60</v>
      </c>
      <c r="E52" s="42">
        <v>1.7172000000000001</v>
      </c>
      <c r="F52" s="44">
        <v>25</v>
      </c>
      <c r="G52" s="42">
        <v>0.71550000000000002</v>
      </c>
      <c r="H52" s="43">
        <v>903</v>
      </c>
      <c r="I52" s="42">
        <v>25.8443</v>
      </c>
      <c r="J52" s="43">
        <v>129</v>
      </c>
      <c r="K52" s="42">
        <v>3.6920000000000002</v>
      </c>
      <c r="L52" s="44">
        <v>2240</v>
      </c>
      <c r="M52" s="42">
        <v>64.109899999999996</v>
      </c>
      <c r="N52" s="43">
        <v>50</v>
      </c>
      <c r="O52" s="42">
        <v>1.431</v>
      </c>
      <c r="P52" s="45">
        <v>87</v>
      </c>
      <c r="Q52" s="41">
        <v>2.4900000000000002</v>
      </c>
      <c r="R52" s="40">
        <v>312</v>
      </c>
      <c r="S52" s="41">
        <v>8.9296000000000006</v>
      </c>
      <c r="T52" s="25">
        <v>1009</v>
      </c>
      <c r="U52" s="46">
        <v>100</v>
      </c>
    </row>
    <row r="53" spans="1:23" s="24" customFormat="1" ht="15" customHeight="1" x14ac:dyDescent="0.2">
      <c r="A53" s="22" t="s">
        <v>19</v>
      </c>
      <c r="B53" s="65" t="s">
        <v>65</v>
      </c>
      <c r="C53" s="66">
        <v>1314</v>
      </c>
      <c r="D53" s="76">
        <v>9</v>
      </c>
      <c r="E53" s="69">
        <v>0.68489999999999995</v>
      </c>
      <c r="F53" s="70">
        <v>12</v>
      </c>
      <c r="G53" s="69">
        <v>0.91320000000000001</v>
      </c>
      <c r="H53" s="71">
        <v>21</v>
      </c>
      <c r="I53" s="69">
        <v>1.5982000000000001</v>
      </c>
      <c r="J53" s="70">
        <v>69</v>
      </c>
      <c r="K53" s="69">
        <v>5.2511000000000001</v>
      </c>
      <c r="L53" s="71">
        <v>1179</v>
      </c>
      <c r="M53" s="69">
        <v>89.725999999999999</v>
      </c>
      <c r="N53" s="71">
        <v>0</v>
      </c>
      <c r="O53" s="69">
        <v>0</v>
      </c>
      <c r="P53" s="72">
        <v>24</v>
      </c>
      <c r="Q53" s="73">
        <v>1.8265</v>
      </c>
      <c r="R53" s="76">
        <v>27</v>
      </c>
      <c r="S53" s="73">
        <v>2.0548000000000002</v>
      </c>
      <c r="T53" s="80">
        <v>306</v>
      </c>
      <c r="U53" s="79">
        <v>100</v>
      </c>
    </row>
    <row r="54" spans="1:23" s="24" customFormat="1" ht="15" customHeight="1" x14ac:dyDescent="0.2">
      <c r="A54" s="22" t="s">
        <v>19</v>
      </c>
      <c r="B54" s="64" t="s">
        <v>66</v>
      </c>
      <c r="C54" s="39">
        <v>34682</v>
      </c>
      <c r="D54" s="47">
        <v>108</v>
      </c>
      <c r="E54" s="42">
        <v>0.31140000000000001</v>
      </c>
      <c r="F54" s="44">
        <v>543</v>
      </c>
      <c r="G54" s="77">
        <v>1.5657000000000001</v>
      </c>
      <c r="H54" s="43">
        <v>3836</v>
      </c>
      <c r="I54" s="77">
        <v>11.060499999999999</v>
      </c>
      <c r="J54" s="44">
        <v>14639</v>
      </c>
      <c r="K54" s="42">
        <v>42.209200000000003</v>
      </c>
      <c r="L54" s="44">
        <v>14047</v>
      </c>
      <c r="M54" s="42">
        <v>40.502299999999998</v>
      </c>
      <c r="N54" s="44">
        <v>23</v>
      </c>
      <c r="O54" s="42">
        <v>6.6299999999999998E-2</v>
      </c>
      <c r="P54" s="48">
        <v>1486</v>
      </c>
      <c r="Q54" s="41">
        <v>4.2846000000000002</v>
      </c>
      <c r="R54" s="40">
        <v>2068</v>
      </c>
      <c r="S54" s="41">
        <v>5.9626999999999999</v>
      </c>
      <c r="T54" s="25">
        <v>1971</v>
      </c>
      <c r="U54" s="46">
        <v>100</v>
      </c>
    </row>
    <row r="55" spans="1:23" s="24" customFormat="1" ht="15" customHeight="1" x14ac:dyDescent="0.2">
      <c r="A55" s="22" t="s">
        <v>19</v>
      </c>
      <c r="B55" s="65" t="s">
        <v>67</v>
      </c>
      <c r="C55" s="63">
        <v>15585</v>
      </c>
      <c r="D55" s="68">
        <v>341</v>
      </c>
      <c r="E55" s="69">
        <v>2.1880000000000002</v>
      </c>
      <c r="F55" s="70">
        <v>510</v>
      </c>
      <c r="G55" s="69">
        <v>3.2724000000000002</v>
      </c>
      <c r="H55" s="71">
        <v>4125</v>
      </c>
      <c r="I55" s="69">
        <v>26.4678</v>
      </c>
      <c r="J55" s="71">
        <v>1236</v>
      </c>
      <c r="K55" s="69">
        <v>7.9306999999999999</v>
      </c>
      <c r="L55" s="70">
        <v>7883</v>
      </c>
      <c r="M55" s="69">
        <v>50.5807</v>
      </c>
      <c r="N55" s="70">
        <v>245</v>
      </c>
      <c r="O55" s="69">
        <v>1.5720000000000001</v>
      </c>
      <c r="P55" s="75">
        <v>1245</v>
      </c>
      <c r="Q55" s="73">
        <v>7.9885000000000002</v>
      </c>
      <c r="R55" s="68">
        <v>1602</v>
      </c>
      <c r="S55" s="73">
        <v>10.2791</v>
      </c>
      <c r="T55" s="80">
        <v>2305</v>
      </c>
      <c r="U55" s="79">
        <v>100</v>
      </c>
    </row>
    <row r="56" spans="1:23" s="24" customFormat="1" ht="15" customHeight="1" x14ac:dyDescent="0.2">
      <c r="A56" s="22" t="s">
        <v>19</v>
      </c>
      <c r="B56" s="64" t="s">
        <v>68</v>
      </c>
      <c r="C56" s="39">
        <v>11791</v>
      </c>
      <c r="D56" s="40">
        <v>13</v>
      </c>
      <c r="E56" s="42">
        <v>0.1103</v>
      </c>
      <c r="F56" s="44">
        <v>33</v>
      </c>
      <c r="G56" s="42">
        <v>0.27989999999999998</v>
      </c>
      <c r="H56" s="44">
        <v>157</v>
      </c>
      <c r="I56" s="42">
        <v>1.3314999999999999</v>
      </c>
      <c r="J56" s="43">
        <v>979</v>
      </c>
      <c r="K56" s="42">
        <v>8.3028999999999993</v>
      </c>
      <c r="L56" s="44">
        <v>10294</v>
      </c>
      <c r="M56" s="42">
        <v>87.303899999999999</v>
      </c>
      <c r="N56" s="43">
        <v>0</v>
      </c>
      <c r="O56" s="42">
        <v>0</v>
      </c>
      <c r="P56" s="45">
        <v>315</v>
      </c>
      <c r="Q56" s="41">
        <v>2.6715</v>
      </c>
      <c r="R56" s="47">
        <v>52</v>
      </c>
      <c r="S56" s="41">
        <v>0.441</v>
      </c>
      <c r="T56" s="25">
        <v>720</v>
      </c>
      <c r="U56" s="46">
        <v>100</v>
      </c>
    </row>
    <row r="57" spans="1:23" s="24" customFormat="1" ht="15" customHeight="1" x14ac:dyDescent="0.2">
      <c r="A57" s="22" t="s">
        <v>19</v>
      </c>
      <c r="B57" s="65" t="s">
        <v>69</v>
      </c>
      <c r="C57" s="63">
        <v>11586</v>
      </c>
      <c r="D57" s="68">
        <v>277</v>
      </c>
      <c r="E57" s="69">
        <v>2.3908</v>
      </c>
      <c r="F57" s="71">
        <v>152</v>
      </c>
      <c r="G57" s="69">
        <v>1.3119000000000001</v>
      </c>
      <c r="H57" s="70">
        <v>1382</v>
      </c>
      <c r="I57" s="69">
        <v>11.9282</v>
      </c>
      <c r="J57" s="70">
        <v>1979</v>
      </c>
      <c r="K57" s="69">
        <v>17.081</v>
      </c>
      <c r="L57" s="70">
        <v>7212</v>
      </c>
      <c r="M57" s="69">
        <v>62.247500000000002</v>
      </c>
      <c r="N57" s="70">
        <v>8</v>
      </c>
      <c r="O57" s="69">
        <v>6.9000000000000006E-2</v>
      </c>
      <c r="P57" s="75">
        <v>576</v>
      </c>
      <c r="Q57" s="73">
        <v>4.9714999999999998</v>
      </c>
      <c r="R57" s="76">
        <v>519</v>
      </c>
      <c r="S57" s="73">
        <v>4.4794999999999998</v>
      </c>
      <c r="T57" s="80">
        <v>2232</v>
      </c>
      <c r="U57" s="79">
        <v>100</v>
      </c>
    </row>
    <row r="58" spans="1:23" s="24" customFormat="1" ht="15" customHeight="1" thickBot="1" x14ac:dyDescent="0.25">
      <c r="A58" s="22" t="s">
        <v>19</v>
      </c>
      <c r="B58" s="67" t="s">
        <v>70</v>
      </c>
      <c r="C58" s="50">
        <v>2246</v>
      </c>
      <c r="D58" s="53">
        <v>222</v>
      </c>
      <c r="E58" s="54">
        <v>9.8841999999999999</v>
      </c>
      <c r="F58" s="55">
        <v>14</v>
      </c>
      <c r="G58" s="54">
        <v>0.62329999999999997</v>
      </c>
      <c r="H58" s="56">
        <v>344</v>
      </c>
      <c r="I58" s="54">
        <v>15.3161</v>
      </c>
      <c r="J58" s="55">
        <v>34</v>
      </c>
      <c r="K58" s="54">
        <v>1.5138</v>
      </c>
      <c r="L58" s="55">
        <v>1588</v>
      </c>
      <c r="M58" s="54">
        <v>70.703500000000005</v>
      </c>
      <c r="N58" s="55">
        <v>3</v>
      </c>
      <c r="O58" s="54">
        <v>0.1336</v>
      </c>
      <c r="P58" s="78">
        <v>41</v>
      </c>
      <c r="Q58" s="52">
        <v>1.8254999999999999</v>
      </c>
      <c r="R58" s="51">
        <v>65</v>
      </c>
      <c r="S58" s="52">
        <v>2.8940000000000001</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",C63, " public school male students without disabilities who received ", LOWER(A7), ", ",D63," (",TEXT(E7,"0.0"),"%) were American Indian or Alaska Native.")</f>
        <v>NOTE: Table reads (for US): Of all 1,386,985 public school male students without disabilities who received one or more in-school suspensions, 16,707 (1.2%) were American Indian or Alaska Native.</v>
      </c>
      <c r="C60" s="30"/>
      <c r="D60" s="30"/>
      <c r="E60" s="30"/>
      <c r="F60" s="30"/>
      <c r="G60" s="30"/>
      <c r="H60" s="30"/>
      <c r="I60" s="30"/>
      <c r="J60" s="30"/>
      <c r="K60" s="30"/>
      <c r="L60" s="30"/>
      <c r="M60" s="30"/>
      <c r="N60" s="30"/>
      <c r="O60" s="30"/>
      <c r="P60" s="30"/>
      <c r="Q60" s="30"/>
      <c r="R60" s="31"/>
      <c r="S60" s="31"/>
      <c r="T60" s="30"/>
      <c r="U60" s="30"/>
    </row>
    <row r="61" spans="1:23" s="24" customFormat="1" ht="15" customHeight="1" x14ac:dyDescent="0.2">
      <c r="A61" s="22"/>
      <c r="B61" s="105" t="s">
        <v>74</v>
      </c>
      <c r="C61" s="105"/>
      <c r="D61" s="105"/>
      <c r="E61" s="105"/>
      <c r="F61" s="105"/>
      <c r="G61" s="105"/>
      <c r="H61" s="105"/>
      <c r="I61" s="105"/>
      <c r="J61" s="105"/>
      <c r="K61" s="105"/>
      <c r="L61" s="105"/>
      <c r="M61" s="105"/>
      <c r="N61" s="105"/>
      <c r="O61" s="105"/>
      <c r="P61" s="105"/>
      <c r="Q61" s="105"/>
      <c r="R61" s="105"/>
      <c r="S61" s="105"/>
      <c r="T61" s="105"/>
      <c r="U61" s="105"/>
      <c r="V61" s="105"/>
      <c r="W61" s="105"/>
    </row>
    <row r="62" spans="1:23" s="24" customFormat="1" ht="15" customHeight="1" x14ac:dyDescent="0.2">
      <c r="A62" s="38"/>
      <c r="B62" s="105" t="s">
        <v>75</v>
      </c>
      <c r="C62" s="105"/>
      <c r="D62" s="105"/>
      <c r="E62" s="105"/>
      <c r="F62" s="105"/>
      <c r="G62" s="105"/>
      <c r="H62" s="105"/>
      <c r="I62" s="105"/>
      <c r="J62" s="105"/>
      <c r="K62" s="105"/>
      <c r="L62" s="105"/>
      <c r="M62" s="105"/>
      <c r="N62" s="105"/>
      <c r="O62" s="105"/>
      <c r="P62" s="105"/>
      <c r="Q62" s="105"/>
      <c r="R62" s="105"/>
      <c r="S62" s="105"/>
      <c r="T62" s="105"/>
      <c r="U62" s="105"/>
      <c r="V62" s="105"/>
      <c r="W62" s="105"/>
    </row>
    <row r="63" spans="1:23" s="24" customFormat="1" ht="15" customHeight="1" x14ac:dyDescent="0.2">
      <c r="A63" s="36"/>
      <c r="B63" s="58"/>
      <c r="C63" s="59" t="str">
        <f>IF(ISTEXT(C7),LEFT(C7,3),TEXT(C7,"#,##0"))</f>
        <v>1,386,985</v>
      </c>
      <c r="D63" s="59" t="str">
        <f>IF(ISTEXT(D7),LEFT(D7,3),TEXT(D7,"#,##0"))</f>
        <v>16,707</v>
      </c>
      <c r="E63" s="5"/>
      <c r="F63" s="5"/>
      <c r="G63" s="5"/>
      <c r="H63" s="5"/>
      <c r="I63" s="5"/>
      <c r="J63" s="5"/>
      <c r="K63" s="5"/>
      <c r="L63" s="5"/>
      <c r="M63" s="5"/>
      <c r="N63" s="5"/>
      <c r="O63" s="5"/>
      <c r="P63" s="5"/>
      <c r="Q63" s="5"/>
      <c r="R63" s="31"/>
      <c r="S63" s="31"/>
      <c r="T63" s="30"/>
      <c r="U63" s="30"/>
    </row>
    <row r="64" spans="1:23" s="24" customFormat="1" ht="15" customHeight="1" x14ac:dyDescent="0.2">
      <c r="A64" s="37"/>
      <c r="B64" s="6"/>
      <c r="C64" s="6"/>
      <c r="D64" s="6"/>
      <c r="E64" s="6"/>
      <c r="F64" s="6"/>
      <c r="G64" s="6"/>
      <c r="H64" s="6"/>
      <c r="I64" s="6"/>
      <c r="J64" s="6"/>
      <c r="K64" s="6"/>
      <c r="L64" s="6"/>
      <c r="M64" s="6"/>
      <c r="N64" s="6"/>
      <c r="O64" s="6"/>
      <c r="P64" s="6"/>
      <c r="Q64" s="6"/>
      <c r="R64" s="31"/>
      <c r="S64" s="31"/>
      <c r="T64" s="30"/>
      <c r="U64" s="30"/>
    </row>
    <row r="65" spans="1:23" s="24" customFormat="1" ht="15" customHeight="1" x14ac:dyDescent="0.2">
      <c r="A65" s="36"/>
      <c r="B65" s="35"/>
      <c r="C65" s="35"/>
      <c r="D65" s="35"/>
      <c r="E65" s="35"/>
      <c r="F65" s="35"/>
      <c r="G65" s="35"/>
      <c r="H65" s="35"/>
      <c r="I65" s="35"/>
      <c r="J65" s="35"/>
      <c r="K65" s="35"/>
      <c r="L65" s="35"/>
      <c r="M65" s="35"/>
      <c r="N65" s="35"/>
      <c r="O65" s="35"/>
      <c r="P65" s="35"/>
      <c r="Q65" s="35"/>
      <c r="R65" s="35"/>
      <c r="S65" s="35"/>
      <c r="T65" s="35"/>
      <c r="U65" s="33"/>
      <c r="V65" s="35"/>
      <c r="W65" s="35"/>
    </row>
    <row r="66" spans="1:23" s="35" customFormat="1" ht="14.1" customHeight="1" x14ac:dyDescent="0.2">
      <c r="A66" s="36"/>
      <c r="B66" s="6"/>
      <c r="C66" s="6"/>
      <c r="D66" s="6"/>
      <c r="E66" s="6"/>
      <c r="F66" s="6"/>
      <c r="G66" s="6"/>
      <c r="H66" s="6"/>
      <c r="I66" s="6"/>
      <c r="J66" s="6"/>
      <c r="K66" s="6"/>
      <c r="L66" s="6"/>
      <c r="M66" s="6"/>
      <c r="N66" s="6"/>
      <c r="O66" s="6"/>
      <c r="P66" s="6"/>
      <c r="Q66" s="6"/>
      <c r="R66" s="5"/>
      <c r="S66" s="37"/>
      <c r="T66" s="6"/>
      <c r="U66" s="6"/>
      <c r="V66" s="38"/>
      <c r="W66" s="38"/>
    </row>
    <row r="67" spans="1:23" x14ac:dyDescent="0.2">
      <c r="R67" s="34"/>
      <c r="S67" s="34"/>
      <c r="T67" s="34"/>
    </row>
    <row r="68" spans="1:23" ht="15" customHeight="1" x14ac:dyDescent="0.2">
      <c r="U68" s="5"/>
      <c r="V68" s="61"/>
      <c r="W68" s="37"/>
    </row>
    <row r="69" spans="1:23" s="37" customFormat="1" ht="15" customHeight="1" x14ac:dyDescent="0.2">
      <c r="B69" s="6"/>
      <c r="C69" s="6"/>
      <c r="D69" s="6"/>
      <c r="E69" s="6"/>
      <c r="F69" s="6"/>
      <c r="G69" s="6"/>
      <c r="H69" s="6"/>
      <c r="I69" s="6"/>
      <c r="J69" s="6"/>
      <c r="K69" s="6"/>
      <c r="L69" s="6"/>
      <c r="M69" s="6"/>
      <c r="N69" s="6"/>
      <c r="O69" s="6"/>
      <c r="P69" s="6"/>
      <c r="Q69" s="6"/>
      <c r="R69" s="5"/>
      <c r="T69" s="6"/>
      <c r="U69" s="6"/>
      <c r="V69" s="38"/>
      <c r="W69" s="38"/>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3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3.140625" style="36" customWidth="1"/>
    <col min="2" max="2" width="18.710937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4" t="str">
        <f>CONCATENATE("Number and percentage of public school female students without disabilities receiving ",LOWER(A7), " by race/ethnicity and English proficiency, by state: School Year 2015-16")</f>
        <v>Number and percentage of public school female students without disabilities receiving one or more in-school suspensions by race/ethnicity and English proficiency, by state: School Year 2015-16</v>
      </c>
      <c r="C2" s="84"/>
      <c r="D2" s="84"/>
      <c r="E2" s="84"/>
      <c r="F2" s="84"/>
      <c r="G2" s="84"/>
      <c r="H2" s="84"/>
      <c r="I2" s="84"/>
      <c r="J2" s="84"/>
      <c r="K2" s="84"/>
      <c r="L2" s="84"/>
      <c r="M2" s="84"/>
      <c r="N2" s="84"/>
      <c r="O2" s="84"/>
      <c r="P2" s="84"/>
      <c r="Q2" s="84"/>
      <c r="R2" s="84"/>
      <c r="S2" s="84"/>
      <c r="T2" s="84"/>
      <c r="U2" s="84"/>
      <c r="V2" s="84"/>
      <c r="W2" s="84"/>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7" t="s">
        <v>0</v>
      </c>
      <c r="C4" s="89" t="s">
        <v>87</v>
      </c>
      <c r="D4" s="102" t="s">
        <v>86</v>
      </c>
      <c r="E4" s="103"/>
      <c r="F4" s="103"/>
      <c r="G4" s="103"/>
      <c r="H4" s="103"/>
      <c r="I4" s="103"/>
      <c r="J4" s="103"/>
      <c r="K4" s="103"/>
      <c r="L4" s="103"/>
      <c r="M4" s="103"/>
      <c r="N4" s="103"/>
      <c r="O4" s="103"/>
      <c r="P4" s="103"/>
      <c r="Q4" s="104"/>
      <c r="R4" s="91" t="s">
        <v>85</v>
      </c>
      <c r="S4" s="92"/>
      <c r="T4" s="85" t="s">
        <v>84</v>
      </c>
      <c r="U4" s="95" t="s">
        <v>6</v>
      </c>
    </row>
    <row r="5" spans="1:23" s="12" customFormat="1" ht="24.95" customHeight="1" x14ac:dyDescent="0.2">
      <c r="A5" s="11"/>
      <c r="B5" s="88"/>
      <c r="C5" s="90"/>
      <c r="D5" s="97" t="s">
        <v>7</v>
      </c>
      <c r="E5" s="98"/>
      <c r="F5" s="99" t="s">
        <v>8</v>
      </c>
      <c r="G5" s="98"/>
      <c r="H5" s="100" t="s">
        <v>9</v>
      </c>
      <c r="I5" s="98"/>
      <c r="J5" s="100" t="s">
        <v>10</v>
      </c>
      <c r="K5" s="98"/>
      <c r="L5" s="100" t="s">
        <v>11</v>
      </c>
      <c r="M5" s="98"/>
      <c r="N5" s="100" t="s">
        <v>12</v>
      </c>
      <c r="O5" s="98"/>
      <c r="P5" s="100" t="s">
        <v>13</v>
      </c>
      <c r="Q5" s="101"/>
      <c r="R5" s="93"/>
      <c r="S5" s="94"/>
      <c r="T5" s="86"/>
      <c r="U5" s="96"/>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83</v>
      </c>
      <c r="T6" s="20"/>
      <c r="U6" s="21"/>
    </row>
    <row r="7" spans="1:23" s="24" customFormat="1" ht="15" customHeight="1" x14ac:dyDescent="0.2">
      <c r="A7" s="22" t="s">
        <v>17</v>
      </c>
      <c r="B7" s="62" t="s">
        <v>18</v>
      </c>
      <c r="C7" s="63">
        <v>706500</v>
      </c>
      <c r="D7" s="68">
        <v>9237</v>
      </c>
      <c r="E7" s="69">
        <v>1.3073999999999999</v>
      </c>
      <c r="F7" s="70">
        <v>5489</v>
      </c>
      <c r="G7" s="69">
        <v>0.77690000000000003</v>
      </c>
      <c r="H7" s="70">
        <v>168578</v>
      </c>
      <c r="I7" s="69">
        <v>23.861000000000001</v>
      </c>
      <c r="J7" s="70">
        <v>267811</v>
      </c>
      <c r="K7" s="69">
        <v>37.906700000000001</v>
      </c>
      <c r="L7" s="70">
        <v>229637</v>
      </c>
      <c r="M7" s="69">
        <v>32.503500000000003</v>
      </c>
      <c r="N7" s="71">
        <v>1629</v>
      </c>
      <c r="O7" s="69">
        <v>0.2306</v>
      </c>
      <c r="P7" s="72">
        <v>24119</v>
      </c>
      <c r="Q7" s="73">
        <v>3.4138999999999999</v>
      </c>
      <c r="R7" s="74">
        <v>40199</v>
      </c>
      <c r="S7" s="73">
        <v>5.6898999999999997</v>
      </c>
      <c r="T7" s="80">
        <v>96360</v>
      </c>
      <c r="U7" s="79">
        <v>99.978999999999999</v>
      </c>
    </row>
    <row r="8" spans="1:23" s="24" customFormat="1" ht="15" customHeight="1" x14ac:dyDescent="0.2">
      <c r="A8" s="22" t="s">
        <v>19</v>
      </c>
      <c r="B8" s="64" t="s">
        <v>20</v>
      </c>
      <c r="C8" s="39">
        <v>17129</v>
      </c>
      <c r="D8" s="40">
        <v>127</v>
      </c>
      <c r="E8" s="42">
        <v>0.74139999999999995</v>
      </c>
      <c r="F8" s="44">
        <v>59</v>
      </c>
      <c r="G8" s="42">
        <v>0.34439999999999998</v>
      </c>
      <c r="H8" s="43">
        <v>631</v>
      </c>
      <c r="I8" s="42">
        <v>3.6838000000000002</v>
      </c>
      <c r="J8" s="44">
        <v>9835</v>
      </c>
      <c r="K8" s="42">
        <v>57.417200000000001</v>
      </c>
      <c r="L8" s="44">
        <v>6260</v>
      </c>
      <c r="M8" s="42">
        <v>36.546199999999999</v>
      </c>
      <c r="N8" s="44">
        <v>16</v>
      </c>
      <c r="O8" s="42">
        <v>9.3399999999999997E-2</v>
      </c>
      <c r="P8" s="48">
        <v>201</v>
      </c>
      <c r="Q8" s="41">
        <v>1.1734</v>
      </c>
      <c r="R8" s="40">
        <v>161</v>
      </c>
      <c r="S8" s="41">
        <v>0.93989999999999996</v>
      </c>
      <c r="T8" s="25">
        <v>1400</v>
      </c>
      <c r="U8" s="46">
        <v>100</v>
      </c>
    </row>
    <row r="9" spans="1:23" s="24" customFormat="1" ht="15" customHeight="1" x14ac:dyDescent="0.2">
      <c r="A9" s="22" t="s">
        <v>19</v>
      </c>
      <c r="B9" s="65" t="s">
        <v>21</v>
      </c>
      <c r="C9" s="63">
        <v>1239</v>
      </c>
      <c r="D9" s="68">
        <v>325</v>
      </c>
      <c r="E9" s="69">
        <v>26.230799999999999</v>
      </c>
      <c r="F9" s="70">
        <v>22</v>
      </c>
      <c r="G9" s="69">
        <v>1.7756000000000001</v>
      </c>
      <c r="H9" s="70">
        <v>98</v>
      </c>
      <c r="I9" s="69">
        <v>7.9096000000000002</v>
      </c>
      <c r="J9" s="71">
        <v>108</v>
      </c>
      <c r="K9" s="69">
        <v>8.7166999999999994</v>
      </c>
      <c r="L9" s="71">
        <v>411</v>
      </c>
      <c r="M9" s="69">
        <v>33.171900000000001</v>
      </c>
      <c r="N9" s="70">
        <v>94</v>
      </c>
      <c r="O9" s="69">
        <v>7.5868000000000002</v>
      </c>
      <c r="P9" s="75">
        <v>181</v>
      </c>
      <c r="Q9" s="73">
        <v>14.608599999999999</v>
      </c>
      <c r="R9" s="76">
        <v>129</v>
      </c>
      <c r="S9" s="73">
        <v>10.4116</v>
      </c>
      <c r="T9" s="80">
        <v>503</v>
      </c>
      <c r="U9" s="79">
        <v>100</v>
      </c>
    </row>
    <row r="10" spans="1:23" s="24" customFormat="1" ht="15" customHeight="1" x14ac:dyDescent="0.2">
      <c r="A10" s="22" t="s">
        <v>19</v>
      </c>
      <c r="B10" s="64" t="s">
        <v>22</v>
      </c>
      <c r="C10" s="39">
        <v>13676</v>
      </c>
      <c r="D10" s="47">
        <v>1277</v>
      </c>
      <c r="E10" s="42">
        <v>9.3375000000000004</v>
      </c>
      <c r="F10" s="44">
        <v>129</v>
      </c>
      <c r="G10" s="42">
        <v>0.94330000000000003</v>
      </c>
      <c r="H10" s="43">
        <v>6661</v>
      </c>
      <c r="I10" s="42">
        <v>48.705800000000004</v>
      </c>
      <c r="J10" s="44">
        <v>1528</v>
      </c>
      <c r="K10" s="42">
        <v>11.1729</v>
      </c>
      <c r="L10" s="43">
        <v>3661</v>
      </c>
      <c r="M10" s="42">
        <v>26.769500000000001</v>
      </c>
      <c r="N10" s="43">
        <v>40</v>
      </c>
      <c r="O10" s="42">
        <v>0.29249999999999998</v>
      </c>
      <c r="P10" s="45">
        <v>380</v>
      </c>
      <c r="Q10" s="41">
        <v>2.7786</v>
      </c>
      <c r="R10" s="47">
        <v>547</v>
      </c>
      <c r="S10" s="41">
        <v>3.9996999999999998</v>
      </c>
      <c r="T10" s="25">
        <v>1977</v>
      </c>
      <c r="U10" s="46">
        <v>100</v>
      </c>
    </row>
    <row r="11" spans="1:23" s="24" customFormat="1" ht="15" customHeight="1" x14ac:dyDescent="0.2">
      <c r="A11" s="22" t="s">
        <v>19</v>
      </c>
      <c r="B11" s="65" t="s">
        <v>23</v>
      </c>
      <c r="C11" s="63">
        <v>14645</v>
      </c>
      <c r="D11" s="68">
        <v>78</v>
      </c>
      <c r="E11" s="69">
        <v>0.53259999999999996</v>
      </c>
      <c r="F11" s="71">
        <v>62</v>
      </c>
      <c r="G11" s="69">
        <v>0.4234</v>
      </c>
      <c r="H11" s="70">
        <v>1233</v>
      </c>
      <c r="I11" s="69">
        <v>8.4192999999999998</v>
      </c>
      <c r="J11" s="70">
        <v>6869</v>
      </c>
      <c r="K11" s="69">
        <v>46.903399999999998</v>
      </c>
      <c r="L11" s="70">
        <v>5994</v>
      </c>
      <c r="M11" s="69">
        <v>40.928600000000003</v>
      </c>
      <c r="N11" s="70">
        <v>72</v>
      </c>
      <c r="O11" s="69">
        <v>0.49159999999999998</v>
      </c>
      <c r="P11" s="75">
        <v>337</v>
      </c>
      <c r="Q11" s="73">
        <v>2.3010999999999999</v>
      </c>
      <c r="R11" s="76">
        <v>865</v>
      </c>
      <c r="S11" s="73">
        <v>5.9065000000000003</v>
      </c>
      <c r="T11" s="80">
        <v>1092</v>
      </c>
      <c r="U11" s="79">
        <v>100</v>
      </c>
    </row>
    <row r="12" spans="1:23" s="24" customFormat="1" ht="15" customHeight="1" x14ac:dyDescent="0.2">
      <c r="A12" s="22" t="s">
        <v>19</v>
      </c>
      <c r="B12" s="64" t="s">
        <v>24</v>
      </c>
      <c r="C12" s="39">
        <v>19842</v>
      </c>
      <c r="D12" s="40">
        <v>227</v>
      </c>
      <c r="E12" s="42">
        <v>1.1439999999999999</v>
      </c>
      <c r="F12" s="43">
        <v>554</v>
      </c>
      <c r="G12" s="42">
        <v>2.7921</v>
      </c>
      <c r="H12" s="44">
        <v>10621</v>
      </c>
      <c r="I12" s="42">
        <v>53.527900000000002</v>
      </c>
      <c r="J12" s="44">
        <v>3512</v>
      </c>
      <c r="K12" s="42">
        <v>17.6998</v>
      </c>
      <c r="L12" s="44">
        <v>3955</v>
      </c>
      <c r="M12" s="42">
        <v>19.932500000000001</v>
      </c>
      <c r="N12" s="43">
        <v>180</v>
      </c>
      <c r="O12" s="42">
        <v>0.90720000000000001</v>
      </c>
      <c r="P12" s="48">
        <v>793</v>
      </c>
      <c r="Q12" s="41">
        <v>3.9965999999999999</v>
      </c>
      <c r="R12" s="47">
        <v>2851</v>
      </c>
      <c r="S12" s="41">
        <v>14.368499999999999</v>
      </c>
      <c r="T12" s="25">
        <v>10138</v>
      </c>
      <c r="U12" s="46">
        <v>100</v>
      </c>
    </row>
    <row r="13" spans="1:23" s="24" customFormat="1" ht="15" customHeight="1" x14ac:dyDescent="0.2">
      <c r="A13" s="22" t="s">
        <v>19</v>
      </c>
      <c r="B13" s="65" t="s">
        <v>25</v>
      </c>
      <c r="C13" s="63">
        <v>6698</v>
      </c>
      <c r="D13" s="68">
        <v>89</v>
      </c>
      <c r="E13" s="69">
        <v>1.3288</v>
      </c>
      <c r="F13" s="71">
        <v>73</v>
      </c>
      <c r="G13" s="69">
        <v>1.0899000000000001</v>
      </c>
      <c r="H13" s="70">
        <v>3293</v>
      </c>
      <c r="I13" s="69">
        <v>49.163899999999998</v>
      </c>
      <c r="J13" s="71">
        <v>837</v>
      </c>
      <c r="K13" s="69">
        <v>12.4963</v>
      </c>
      <c r="L13" s="70">
        <v>2080</v>
      </c>
      <c r="M13" s="69">
        <v>31.053999999999998</v>
      </c>
      <c r="N13" s="70">
        <v>14</v>
      </c>
      <c r="O13" s="69">
        <v>0.20899999999999999</v>
      </c>
      <c r="P13" s="72">
        <v>312</v>
      </c>
      <c r="Q13" s="73">
        <v>4.6581000000000001</v>
      </c>
      <c r="R13" s="68">
        <v>1182</v>
      </c>
      <c r="S13" s="73">
        <v>17.647099999999998</v>
      </c>
      <c r="T13" s="80">
        <v>1868</v>
      </c>
      <c r="U13" s="79">
        <v>100</v>
      </c>
    </row>
    <row r="14" spans="1:23" s="24" customFormat="1" ht="15" customHeight="1" x14ac:dyDescent="0.2">
      <c r="A14" s="22" t="s">
        <v>19</v>
      </c>
      <c r="B14" s="64" t="s">
        <v>26</v>
      </c>
      <c r="C14" s="49">
        <v>6906</v>
      </c>
      <c r="D14" s="40">
        <v>17</v>
      </c>
      <c r="E14" s="42">
        <v>0.2462</v>
      </c>
      <c r="F14" s="44">
        <v>63</v>
      </c>
      <c r="G14" s="42">
        <v>0.9123</v>
      </c>
      <c r="H14" s="43">
        <v>2582</v>
      </c>
      <c r="I14" s="42">
        <v>37.387799999999999</v>
      </c>
      <c r="J14" s="43">
        <v>2171</v>
      </c>
      <c r="K14" s="42">
        <v>31.436399999999999</v>
      </c>
      <c r="L14" s="43">
        <v>1872</v>
      </c>
      <c r="M14" s="42">
        <v>27.1069</v>
      </c>
      <c r="N14" s="44">
        <v>3</v>
      </c>
      <c r="O14" s="42">
        <v>4.3400000000000001E-2</v>
      </c>
      <c r="P14" s="45">
        <v>198</v>
      </c>
      <c r="Q14" s="41">
        <v>2.8671000000000002</v>
      </c>
      <c r="R14" s="47">
        <v>445</v>
      </c>
      <c r="S14" s="41">
        <v>6.4436999999999998</v>
      </c>
      <c r="T14" s="25">
        <v>1238</v>
      </c>
      <c r="U14" s="46">
        <v>100</v>
      </c>
    </row>
    <row r="15" spans="1:23" s="24" customFormat="1" ht="15" customHeight="1" x14ac:dyDescent="0.2">
      <c r="A15" s="22" t="s">
        <v>19</v>
      </c>
      <c r="B15" s="65" t="s">
        <v>27</v>
      </c>
      <c r="C15" s="66">
        <v>2583</v>
      </c>
      <c r="D15" s="68">
        <v>8</v>
      </c>
      <c r="E15" s="69">
        <v>0.30969999999999998</v>
      </c>
      <c r="F15" s="70">
        <v>18</v>
      </c>
      <c r="G15" s="69">
        <v>0.69689999999999996</v>
      </c>
      <c r="H15" s="70">
        <v>334</v>
      </c>
      <c r="I15" s="69">
        <v>12.9307</v>
      </c>
      <c r="J15" s="71">
        <v>1458</v>
      </c>
      <c r="K15" s="69">
        <v>56.445999999999998</v>
      </c>
      <c r="L15" s="70">
        <v>664</v>
      </c>
      <c r="M15" s="69">
        <v>25.706499999999998</v>
      </c>
      <c r="N15" s="71">
        <v>2</v>
      </c>
      <c r="O15" s="69">
        <v>7.7399999999999997E-2</v>
      </c>
      <c r="P15" s="72">
        <v>99</v>
      </c>
      <c r="Q15" s="73">
        <v>3.8328000000000002</v>
      </c>
      <c r="R15" s="76">
        <v>85</v>
      </c>
      <c r="S15" s="73">
        <v>3.2907000000000002</v>
      </c>
      <c r="T15" s="80">
        <v>235</v>
      </c>
      <c r="U15" s="79">
        <v>100</v>
      </c>
    </row>
    <row r="16" spans="1:23" s="24" customFormat="1" ht="15" customHeight="1" x14ac:dyDescent="0.2">
      <c r="A16" s="22" t="s">
        <v>19</v>
      </c>
      <c r="B16" s="64" t="s">
        <v>28</v>
      </c>
      <c r="C16" s="49">
        <v>528</v>
      </c>
      <c r="D16" s="47">
        <v>0</v>
      </c>
      <c r="E16" s="42">
        <v>0</v>
      </c>
      <c r="F16" s="43">
        <v>1</v>
      </c>
      <c r="G16" s="42">
        <v>0.18940000000000001</v>
      </c>
      <c r="H16" s="44">
        <v>23</v>
      </c>
      <c r="I16" s="42">
        <v>4.3560999999999996</v>
      </c>
      <c r="J16" s="43">
        <v>500</v>
      </c>
      <c r="K16" s="42">
        <v>94.697000000000003</v>
      </c>
      <c r="L16" s="44">
        <v>1</v>
      </c>
      <c r="M16" s="42">
        <v>0.18940000000000001</v>
      </c>
      <c r="N16" s="43">
        <v>0</v>
      </c>
      <c r="O16" s="42">
        <v>0</v>
      </c>
      <c r="P16" s="45">
        <v>3</v>
      </c>
      <c r="Q16" s="41">
        <v>0.56820000000000004</v>
      </c>
      <c r="R16" s="40">
        <v>2</v>
      </c>
      <c r="S16" s="41">
        <v>0.37880000000000003</v>
      </c>
      <c r="T16" s="25">
        <v>221</v>
      </c>
      <c r="U16" s="46">
        <v>100</v>
      </c>
    </row>
    <row r="17" spans="1:21" s="24" customFormat="1" ht="15" customHeight="1" x14ac:dyDescent="0.2">
      <c r="A17" s="22" t="s">
        <v>19</v>
      </c>
      <c r="B17" s="65" t="s">
        <v>29</v>
      </c>
      <c r="C17" s="63">
        <v>55380</v>
      </c>
      <c r="D17" s="68">
        <v>185</v>
      </c>
      <c r="E17" s="69">
        <v>0.33410000000000001</v>
      </c>
      <c r="F17" s="71">
        <v>371</v>
      </c>
      <c r="G17" s="69">
        <v>0.66990000000000005</v>
      </c>
      <c r="H17" s="70">
        <v>13972</v>
      </c>
      <c r="I17" s="69">
        <v>25.229299999999999</v>
      </c>
      <c r="J17" s="71">
        <v>22972</v>
      </c>
      <c r="K17" s="69">
        <v>41.480699999999999</v>
      </c>
      <c r="L17" s="71">
        <v>15796</v>
      </c>
      <c r="M17" s="69">
        <v>28.5229</v>
      </c>
      <c r="N17" s="71">
        <v>60</v>
      </c>
      <c r="O17" s="69">
        <v>0.10829999999999999</v>
      </c>
      <c r="P17" s="75">
        <v>2024</v>
      </c>
      <c r="Q17" s="73">
        <v>3.6547000000000001</v>
      </c>
      <c r="R17" s="68">
        <v>2892</v>
      </c>
      <c r="S17" s="73">
        <v>5.2221000000000002</v>
      </c>
      <c r="T17" s="80">
        <v>3952</v>
      </c>
      <c r="U17" s="79">
        <v>100</v>
      </c>
    </row>
    <row r="18" spans="1:21" s="24" customFormat="1" ht="15" customHeight="1" x14ac:dyDescent="0.2">
      <c r="A18" s="22" t="s">
        <v>19</v>
      </c>
      <c r="B18" s="64" t="s">
        <v>30</v>
      </c>
      <c r="C18" s="39">
        <v>50208</v>
      </c>
      <c r="D18" s="47">
        <v>83</v>
      </c>
      <c r="E18" s="42">
        <v>0.1653</v>
      </c>
      <c r="F18" s="44">
        <v>319</v>
      </c>
      <c r="G18" s="42">
        <v>0.63539999999999996</v>
      </c>
      <c r="H18" s="44">
        <v>5530</v>
      </c>
      <c r="I18" s="42">
        <v>11.014200000000001</v>
      </c>
      <c r="J18" s="44">
        <v>29998</v>
      </c>
      <c r="K18" s="42">
        <v>59.747500000000002</v>
      </c>
      <c r="L18" s="44">
        <v>12463</v>
      </c>
      <c r="M18" s="42">
        <v>24.822700000000001</v>
      </c>
      <c r="N18" s="44">
        <v>58</v>
      </c>
      <c r="O18" s="42">
        <v>0.11550000000000001</v>
      </c>
      <c r="P18" s="45">
        <v>1757</v>
      </c>
      <c r="Q18" s="41">
        <v>3.4994000000000001</v>
      </c>
      <c r="R18" s="47">
        <v>1235</v>
      </c>
      <c r="S18" s="41">
        <v>2.4598</v>
      </c>
      <c r="T18" s="25">
        <v>2407</v>
      </c>
      <c r="U18" s="46">
        <v>100</v>
      </c>
    </row>
    <row r="19" spans="1:21" s="24" customFormat="1" ht="15" customHeight="1" x14ac:dyDescent="0.2">
      <c r="A19" s="22" t="s">
        <v>19</v>
      </c>
      <c r="B19" s="65" t="s">
        <v>31</v>
      </c>
      <c r="C19" s="63">
        <v>488</v>
      </c>
      <c r="D19" s="68">
        <v>1</v>
      </c>
      <c r="E19" s="69">
        <v>0.2049</v>
      </c>
      <c r="F19" s="70">
        <v>50</v>
      </c>
      <c r="G19" s="69">
        <v>10.245900000000001</v>
      </c>
      <c r="H19" s="70">
        <v>48</v>
      </c>
      <c r="I19" s="69">
        <v>9.8361000000000001</v>
      </c>
      <c r="J19" s="70">
        <v>13</v>
      </c>
      <c r="K19" s="69">
        <v>2.6638999999999999</v>
      </c>
      <c r="L19" s="70">
        <v>55</v>
      </c>
      <c r="M19" s="69">
        <v>11.2705</v>
      </c>
      <c r="N19" s="70">
        <v>282</v>
      </c>
      <c r="O19" s="69">
        <v>57.786900000000003</v>
      </c>
      <c r="P19" s="72">
        <v>39</v>
      </c>
      <c r="Q19" s="73">
        <v>7.9917999999999996</v>
      </c>
      <c r="R19" s="68">
        <v>101</v>
      </c>
      <c r="S19" s="73">
        <v>20.6967</v>
      </c>
      <c r="T19" s="80">
        <v>290</v>
      </c>
      <c r="U19" s="79">
        <v>100</v>
      </c>
    </row>
    <row r="20" spans="1:21" s="24" customFormat="1" ht="15" customHeight="1" x14ac:dyDescent="0.2">
      <c r="A20" s="22" t="s">
        <v>19</v>
      </c>
      <c r="B20" s="64" t="s">
        <v>32</v>
      </c>
      <c r="C20" s="49">
        <v>1590</v>
      </c>
      <c r="D20" s="47">
        <v>32</v>
      </c>
      <c r="E20" s="42">
        <v>2.0125999999999999</v>
      </c>
      <c r="F20" s="43">
        <v>4</v>
      </c>
      <c r="G20" s="42">
        <v>0.25159999999999999</v>
      </c>
      <c r="H20" s="44">
        <v>386</v>
      </c>
      <c r="I20" s="42">
        <v>24.276700000000002</v>
      </c>
      <c r="J20" s="43">
        <v>35</v>
      </c>
      <c r="K20" s="42">
        <v>2.2012999999999998</v>
      </c>
      <c r="L20" s="43">
        <v>1058</v>
      </c>
      <c r="M20" s="42">
        <v>66.540899999999993</v>
      </c>
      <c r="N20" s="43">
        <v>7</v>
      </c>
      <c r="O20" s="42">
        <v>0.44030000000000002</v>
      </c>
      <c r="P20" s="45">
        <v>68</v>
      </c>
      <c r="Q20" s="41">
        <v>4.2766999999999999</v>
      </c>
      <c r="R20" s="47">
        <v>77</v>
      </c>
      <c r="S20" s="41">
        <v>4.8428000000000004</v>
      </c>
      <c r="T20" s="25">
        <v>720</v>
      </c>
      <c r="U20" s="46">
        <v>100</v>
      </c>
    </row>
    <row r="21" spans="1:21" s="24" customFormat="1" ht="15" customHeight="1" x14ac:dyDescent="0.2">
      <c r="A21" s="22" t="s">
        <v>19</v>
      </c>
      <c r="B21" s="65" t="s">
        <v>33</v>
      </c>
      <c r="C21" s="63">
        <v>29240</v>
      </c>
      <c r="D21" s="76">
        <v>75</v>
      </c>
      <c r="E21" s="69">
        <v>0.25650000000000001</v>
      </c>
      <c r="F21" s="70">
        <v>201</v>
      </c>
      <c r="G21" s="69">
        <v>0.68740000000000001</v>
      </c>
      <c r="H21" s="71">
        <v>7662</v>
      </c>
      <c r="I21" s="69">
        <v>26.203800000000001</v>
      </c>
      <c r="J21" s="70">
        <v>12953</v>
      </c>
      <c r="K21" s="69">
        <v>44.298900000000003</v>
      </c>
      <c r="L21" s="70">
        <v>7270</v>
      </c>
      <c r="M21" s="69">
        <v>24.863199999999999</v>
      </c>
      <c r="N21" s="70">
        <v>12</v>
      </c>
      <c r="O21" s="69">
        <v>4.1000000000000002E-2</v>
      </c>
      <c r="P21" s="75">
        <v>1067</v>
      </c>
      <c r="Q21" s="73">
        <v>3.6490999999999998</v>
      </c>
      <c r="R21" s="68">
        <v>1310</v>
      </c>
      <c r="S21" s="73">
        <v>4.4802</v>
      </c>
      <c r="T21" s="80">
        <v>4081</v>
      </c>
      <c r="U21" s="79">
        <v>99.73</v>
      </c>
    </row>
    <row r="22" spans="1:21" s="24" customFormat="1" ht="15" customHeight="1" x14ac:dyDescent="0.2">
      <c r="A22" s="22" t="s">
        <v>19</v>
      </c>
      <c r="B22" s="64" t="s">
        <v>34</v>
      </c>
      <c r="C22" s="39">
        <v>13563</v>
      </c>
      <c r="D22" s="40">
        <v>27</v>
      </c>
      <c r="E22" s="42">
        <v>0.1991</v>
      </c>
      <c r="F22" s="43">
        <v>63</v>
      </c>
      <c r="G22" s="42">
        <v>0.46450000000000002</v>
      </c>
      <c r="H22" s="43">
        <v>1705</v>
      </c>
      <c r="I22" s="42">
        <v>12.571</v>
      </c>
      <c r="J22" s="44">
        <v>3890</v>
      </c>
      <c r="K22" s="42">
        <v>28.681000000000001</v>
      </c>
      <c r="L22" s="44">
        <v>6944</v>
      </c>
      <c r="M22" s="42">
        <v>51.198099999999997</v>
      </c>
      <c r="N22" s="44">
        <v>4</v>
      </c>
      <c r="O22" s="42">
        <v>2.9499999999999998E-2</v>
      </c>
      <c r="P22" s="48">
        <v>930</v>
      </c>
      <c r="Q22" s="41">
        <v>6.8569000000000004</v>
      </c>
      <c r="R22" s="47">
        <v>684</v>
      </c>
      <c r="S22" s="41">
        <v>5.0430999999999999</v>
      </c>
      <c r="T22" s="25">
        <v>1879</v>
      </c>
      <c r="U22" s="46">
        <v>100</v>
      </c>
    </row>
    <row r="23" spans="1:21" s="24" customFormat="1" ht="15" customHeight="1" x14ac:dyDescent="0.2">
      <c r="A23" s="22" t="s">
        <v>19</v>
      </c>
      <c r="B23" s="65" t="s">
        <v>35</v>
      </c>
      <c r="C23" s="63">
        <v>3233</v>
      </c>
      <c r="D23" s="68">
        <v>27</v>
      </c>
      <c r="E23" s="69">
        <v>0.83509999999999995</v>
      </c>
      <c r="F23" s="70">
        <v>24</v>
      </c>
      <c r="G23" s="69">
        <v>0.74229999999999996</v>
      </c>
      <c r="H23" s="70">
        <v>415</v>
      </c>
      <c r="I23" s="69">
        <v>12.836399999999999</v>
      </c>
      <c r="J23" s="70">
        <v>583</v>
      </c>
      <c r="K23" s="69">
        <v>18.032800000000002</v>
      </c>
      <c r="L23" s="70">
        <v>1982</v>
      </c>
      <c r="M23" s="69">
        <v>61.305300000000003</v>
      </c>
      <c r="N23" s="70">
        <v>14</v>
      </c>
      <c r="O23" s="69">
        <v>0.433</v>
      </c>
      <c r="P23" s="75">
        <v>188</v>
      </c>
      <c r="Q23" s="73">
        <v>5.8150000000000004</v>
      </c>
      <c r="R23" s="76">
        <v>140</v>
      </c>
      <c r="S23" s="73">
        <v>4.3303000000000003</v>
      </c>
      <c r="T23" s="80">
        <v>1365</v>
      </c>
      <c r="U23" s="79">
        <v>100</v>
      </c>
    </row>
    <row r="24" spans="1:21" s="24" customFormat="1" ht="15" customHeight="1" x14ac:dyDescent="0.2">
      <c r="A24" s="22" t="s">
        <v>19</v>
      </c>
      <c r="B24" s="64" t="s">
        <v>36</v>
      </c>
      <c r="C24" s="39">
        <v>6036</v>
      </c>
      <c r="D24" s="47">
        <v>108</v>
      </c>
      <c r="E24" s="42">
        <v>1.7892999999999999</v>
      </c>
      <c r="F24" s="44">
        <v>56</v>
      </c>
      <c r="G24" s="42">
        <v>0.92779999999999996</v>
      </c>
      <c r="H24" s="43">
        <v>1512</v>
      </c>
      <c r="I24" s="42">
        <v>25.049700000000001</v>
      </c>
      <c r="J24" s="44">
        <v>1270</v>
      </c>
      <c r="K24" s="42">
        <v>21.040400000000002</v>
      </c>
      <c r="L24" s="44">
        <v>2613</v>
      </c>
      <c r="M24" s="42">
        <v>43.290300000000002</v>
      </c>
      <c r="N24" s="44">
        <v>8</v>
      </c>
      <c r="O24" s="42">
        <v>0.13250000000000001</v>
      </c>
      <c r="P24" s="48">
        <v>469</v>
      </c>
      <c r="Q24" s="41">
        <v>7.77</v>
      </c>
      <c r="R24" s="47">
        <v>785</v>
      </c>
      <c r="S24" s="41">
        <v>13.0053</v>
      </c>
      <c r="T24" s="25">
        <v>1356</v>
      </c>
      <c r="U24" s="46">
        <v>100</v>
      </c>
    </row>
    <row r="25" spans="1:21" s="24" customFormat="1" ht="15" customHeight="1" x14ac:dyDescent="0.2">
      <c r="A25" s="22" t="s">
        <v>19</v>
      </c>
      <c r="B25" s="65" t="s">
        <v>37</v>
      </c>
      <c r="C25" s="66">
        <v>17461</v>
      </c>
      <c r="D25" s="68">
        <v>23</v>
      </c>
      <c r="E25" s="69">
        <v>0.13170000000000001</v>
      </c>
      <c r="F25" s="70">
        <v>57</v>
      </c>
      <c r="G25" s="69">
        <v>0.32640000000000002</v>
      </c>
      <c r="H25" s="70">
        <v>843</v>
      </c>
      <c r="I25" s="69">
        <v>4.8278999999999996</v>
      </c>
      <c r="J25" s="70">
        <v>4617</v>
      </c>
      <c r="K25" s="69">
        <v>26.441800000000001</v>
      </c>
      <c r="L25" s="71">
        <v>11155</v>
      </c>
      <c r="M25" s="69">
        <v>63.885199999999998</v>
      </c>
      <c r="N25" s="70">
        <v>16</v>
      </c>
      <c r="O25" s="69">
        <v>9.1600000000000001E-2</v>
      </c>
      <c r="P25" s="75">
        <v>750</v>
      </c>
      <c r="Q25" s="73">
        <v>4.2953000000000001</v>
      </c>
      <c r="R25" s="68">
        <v>186</v>
      </c>
      <c r="S25" s="73">
        <v>1.0651999999999999</v>
      </c>
      <c r="T25" s="80">
        <v>1407</v>
      </c>
      <c r="U25" s="79">
        <v>100</v>
      </c>
    </row>
    <row r="26" spans="1:21" s="24" customFormat="1" ht="15" customHeight="1" x14ac:dyDescent="0.2">
      <c r="A26" s="22" t="s">
        <v>19</v>
      </c>
      <c r="B26" s="64" t="s">
        <v>38</v>
      </c>
      <c r="C26" s="39">
        <v>20257</v>
      </c>
      <c r="D26" s="40">
        <v>104</v>
      </c>
      <c r="E26" s="42">
        <v>0.51339999999999997</v>
      </c>
      <c r="F26" s="43">
        <v>102</v>
      </c>
      <c r="G26" s="42">
        <v>0.50349999999999995</v>
      </c>
      <c r="H26" s="43">
        <v>866</v>
      </c>
      <c r="I26" s="42">
        <v>4.2751000000000001</v>
      </c>
      <c r="J26" s="44">
        <v>14357</v>
      </c>
      <c r="K26" s="42">
        <v>70.874300000000005</v>
      </c>
      <c r="L26" s="44">
        <v>4505</v>
      </c>
      <c r="M26" s="42">
        <v>22.2392</v>
      </c>
      <c r="N26" s="43">
        <v>10</v>
      </c>
      <c r="O26" s="42">
        <v>4.9399999999999999E-2</v>
      </c>
      <c r="P26" s="48">
        <v>313</v>
      </c>
      <c r="Q26" s="41">
        <v>1.5450999999999999</v>
      </c>
      <c r="R26" s="40">
        <v>389</v>
      </c>
      <c r="S26" s="41">
        <v>1.9202999999999999</v>
      </c>
      <c r="T26" s="25">
        <v>1367</v>
      </c>
      <c r="U26" s="46">
        <v>99.927000000000007</v>
      </c>
    </row>
    <row r="27" spans="1:21" s="24" customFormat="1" ht="15" customHeight="1" x14ac:dyDescent="0.2">
      <c r="A27" s="22" t="s">
        <v>19</v>
      </c>
      <c r="B27" s="65" t="s">
        <v>39</v>
      </c>
      <c r="C27" s="66">
        <v>954</v>
      </c>
      <c r="D27" s="76">
        <v>9</v>
      </c>
      <c r="E27" s="69">
        <v>0.94340000000000002</v>
      </c>
      <c r="F27" s="70">
        <v>6</v>
      </c>
      <c r="G27" s="69">
        <v>0.62890000000000001</v>
      </c>
      <c r="H27" s="70">
        <v>23</v>
      </c>
      <c r="I27" s="69">
        <v>2.4108999999999998</v>
      </c>
      <c r="J27" s="70">
        <v>111</v>
      </c>
      <c r="K27" s="69">
        <v>11.635199999999999</v>
      </c>
      <c r="L27" s="71">
        <v>774</v>
      </c>
      <c r="M27" s="69">
        <v>81.132099999999994</v>
      </c>
      <c r="N27" s="70">
        <v>0</v>
      </c>
      <c r="O27" s="69">
        <v>0</v>
      </c>
      <c r="P27" s="75">
        <v>31</v>
      </c>
      <c r="Q27" s="73">
        <v>3.2494999999999998</v>
      </c>
      <c r="R27" s="76">
        <v>90</v>
      </c>
      <c r="S27" s="73">
        <v>9.4339999999999993</v>
      </c>
      <c r="T27" s="80">
        <v>589</v>
      </c>
      <c r="U27" s="79">
        <v>100</v>
      </c>
    </row>
    <row r="28" spans="1:21" s="24" customFormat="1" ht="15" customHeight="1" x14ac:dyDescent="0.2">
      <c r="A28" s="22" t="s">
        <v>19</v>
      </c>
      <c r="B28" s="64" t="s">
        <v>40</v>
      </c>
      <c r="C28" s="49">
        <v>2842</v>
      </c>
      <c r="D28" s="47">
        <v>7</v>
      </c>
      <c r="E28" s="42">
        <v>0.24629999999999999</v>
      </c>
      <c r="F28" s="44">
        <v>13</v>
      </c>
      <c r="G28" s="42">
        <v>0.45739999999999997</v>
      </c>
      <c r="H28" s="44">
        <v>249</v>
      </c>
      <c r="I28" s="42">
        <v>8.7614000000000001</v>
      </c>
      <c r="J28" s="44">
        <v>1529</v>
      </c>
      <c r="K28" s="42">
        <v>53.8001</v>
      </c>
      <c r="L28" s="43">
        <v>841</v>
      </c>
      <c r="M28" s="42">
        <v>29.591799999999999</v>
      </c>
      <c r="N28" s="44">
        <v>4</v>
      </c>
      <c r="O28" s="42">
        <v>0.14069999999999999</v>
      </c>
      <c r="P28" s="45">
        <v>199</v>
      </c>
      <c r="Q28" s="41">
        <v>7.0021000000000004</v>
      </c>
      <c r="R28" s="40">
        <v>61</v>
      </c>
      <c r="S28" s="41">
        <v>2.1463999999999999</v>
      </c>
      <c r="T28" s="25">
        <v>1434</v>
      </c>
      <c r="U28" s="46">
        <v>100</v>
      </c>
    </row>
    <row r="29" spans="1:21" s="24" customFormat="1" ht="15" customHeight="1" x14ac:dyDescent="0.2">
      <c r="A29" s="22" t="s">
        <v>19</v>
      </c>
      <c r="B29" s="65" t="s">
        <v>41</v>
      </c>
      <c r="C29" s="63">
        <v>4971</v>
      </c>
      <c r="D29" s="68">
        <v>22</v>
      </c>
      <c r="E29" s="69">
        <v>0.44259999999999999</v>
      </c>
      <c r="F29" s="70">
        <v>145</v>
      </c>
      <c r="G29" s="69">
        <v>2.9169</v>
      </c>
      <c r="H29" s="71">
        <v>1531</v>
      </c>
      <c r="I29" s="69">
        <v>30.7986</v>
      </c>
      <c r="J29" s="70">
        <v>957</v>
      </c>
      <c r="K29" s="69">
        <v>19.2517</v>
      </c>
      <c r="L29" s="71">
        <v>2113</v>
      </c>
      <c r="M29" s="69">
        <v>42.506500000000003</v>
      </c>
      <c r="N29" s="70">
        <v>2</v>
      </c>
      <c r="O29" s="69">
        <v>4.02E-2</v>
      </c>
      <c r="P29" s="75">
        <v>201</v>
      </c>
      <c r="Q29" s="73">
        <v>4.0434999999999999</v>
      </c>
      <c r="R29" s="68">
        <v>410</v>
      </c>
      <c r="S29" s="73">
        <v>8.2477999999999998</v>
      </c>
      <c r="T29" s="80">
        <v>1873</v>
      </c>
      <c r="U29" s="79">
        <v>100</v>
      </c>
    </row>
    <row r="30" spans="1:21" s="24" customFormat="1" ht="15" customHeight="1" x14ac:dyDescent="0.2">
      <c r="A30" s="22" t="s">
        <v>19</v>
      </c>
      <c r="B30" s="64" t="s">
        <v>42</v>
      </c>
      <c r="C30" s="39">
        <v>12710</v>
      </c>
      <c r="D30" s="47">
        <v>119</v>
      </c>
      <c r="E30" s="42">
        <v>0.93630000000000002</v>
      </c>
      <c r="F30" s="43">
        <v>72</v>
      </c>
      <c r="G30" s="42">
        <v>0.5665</v>
      </c>
      <c r="H30" s="44">
        <v>852</v>
      </c>
      <c r="I30" s="42">
        <v>6.7034000000000002</v>
      </c>
      <c r="J30" s="44">
        <v>5047</v>
      </c>
      <c r="K30" s="42">
        <v>39.7089</v>
      </c>
      <c r="L30" s="44">
        <v>6110</v>
      </c>
      <c r="M30" s="42">
        <v>48.072400000000002</v>
      </c>
      <c r="N30" s="44">
        <v>8</v>
      </c>
      <c r="O30" s="42">
        <v>6.2899999999999998E-2</v>
      </c>
      <c r="P30" s="45">
        <v>502</v>
      </c>
      <c r="Q30" s="41">
        <v>3.9496000000000002</v>
      </c>
      <c r="R30" s="40">
        <v>313</v>
      </c>
      <c r="S30" s="41">
        <v>2.4626000000000001</v>
      </c>
      <c r="T30" s="25">
        <v>3616</v>
      </c>
      <c r="U30" s="46">
        <v>100</v>
      </c>
    </row>
    <row r="31" spans="1:21" s="24" customFormat="1" ht="15" customHeight="1" x14ac:dyDescent="0.2">
      <c r="A31" s="22" t="s">
        <v>19</v>
      </c>
      <c r="B31" s="65" t="s">
        <v>43</v>
      </c>
      <c r="C31" s="66">
        <v>5673</v>
      </c>
      <c r="D31" s="68">
        <v>266</v>
      </c>
      <c r="E31" s="69">
        <v>4.6889000000000003</v>
      </c>
      <c r="F31" s="71">
        <v>104</v>
      </c>
      <c r="G31" s="69">
        <v>1.8331999999999999</v>
      </c>
      <c r="H31" s="70">
        <v>621</v>
      </c>
      <c r="I31" s="69">
        <v>10.9466</v>
      </c>
      <c r="J31" s="71">
        <v>1736</v>
      </c>
      <c r="K31" s="69">
        <v>30.601099999999999</v>
      </c>
      <c r="L31" s="70">
        <v>2638</v>
      </c>
      <c r="M31" s="69">
        <v>46.500999999999998</v>
      </c>
      <c r="N31" s="70">
        <v>1</v>
      </c>
      <c r="O31" s="69">
        <v>1.7600000000000001E-2</v>
      </c>
      <c r="P31" s="72">
        <v>307</v>
      </c>
      <c r="Q31" s="73">
        <v>5.4116</v>
      </c>
      <c r="R31" s="68">
        <v>417</v>
      </c>
      <c r="S31" s="73">
        <v>7.3506</v>
      </c>
      <c r="T31" s="80">
        <v>2170</v>
      </c>
      <c r="U31" s="79">
        <v>99.953999999999994</v>
      </c>
    </row>
    <row r="32" spans="1:21" s="24" customFormat="1" ht="15" customHeight="1" x14ac:dyDescent="0.2">
      <c r="A32" s="22" t="s">
        <v>19</v>
      </c>
      <c r="B32" s="64" t="s">
        <v>44</v>
      </c>
      <c r="C32" s="39">
        <v>17292</v>
      </c>
      <c r="D32" s="40">
        <v>103</v>
      </c>
      <c r="E32" s="42">
        <v>0.59570000000000001</v>
      </c>
      <c r="F32" s="44">
        <v>45</v>
      </c>
      <c r="G32" s="42">
        <v>0.26019999999999999</v>
      </c>
      <c r="H32" s="44">
        <v>318</v>
      </c>
      <c r="I32" s="42">
        <v>1.839</v>
      </c>
      <c r="J32" s="44">
        <v>12142</v>
      </c>
      <c r="K32" s="42">
        <v>70.217399999999998</v>
      </c>
      <c r="L32" s="43">
        <v>4583</v>
      </c>
      <c r="M32" s="42">
        <v>26.503599999999999</v>
      </c>
      <c r="N32" s="43">
        <v>9</v>
      </c>
      <c r="O32" s="42">
        <v>5.1999999999999998E-2</v>
      </c>
      <c r="P32" s="48">
        <v>92</v>
      </c>
      <c r="Q32" s="41">
        <v>0.53200000000000003</v>
      </c>
      <c r="R32" s="47">
        <v>111</v>
      </c>
      <c r="S32" s="41">
        <v>0.64190000000000003</v>
      </c>
      <c r="T32" s="25">
        <v>978</v>
      </c>
      <c r="U32" s="46">
        <v>100</v>
      </c>
    </row>
    <row r="33" spans="1:21" s="24" customFormat="1" ht="15" customHeight="1" x14ac:dyDescent="0.2">
      <c r="A33" s="22" t="s">
        <v>19</v>
      </c>
      <c r="B33" s="65" t="s">
        <v>45</v>
      </c>
      <c r="C33" s="63">
        <v>23006</v>
      </c>
      <c r="D33" s="76">
        <v>79</v>
      </c>
      <c r="E33" s="69">
        <v>0.34339999999999998</v>
      </c>
      <c r="F33" s="70">
        <v>88</v>
      </c>
      <c r="G33" s="69">
        <v>0.38250000000000001</v>
      </c>
      <c r="H33" s="71">
        <v>1217</v>
      </c>
      <c r="I33" s="69">
        <v>5.2899000000000003</v>
      </c>
      <c r="J33" s="70">
        <v>9365</v>
      </c>
      <c r="K33" s="69">
        <v>40.706800000000001</v>
      </c>
      <c r="L33" s="70">
        <v>11450</v>
      </c>
      <c r="M33" s="69">
        <v>49.769599999999997</v>
      </c>
      <c r="N33" s="71">
        <v>58</v>
      </c>
      <c r="O33" s="69">
        <v>0.25209999999999999</v>
      </c>
      <c r="P33" s="75">
        <v>749</v>
      </c>
      <c r="Q33" s="73">
        <v>3.2557</v>
      </c>
      <c r="R33" s="76">
        <v>654</v>
      </c>
      <c r="S33" s="73">
        <v>2.8426999999999998</v>
      </c>
      <c r="T33" s="80">
        <v>2372</v>
      </c>
      <c r="U33" s="79">
        <v>100</v>
      </c>
    </row>
    <row r="34" spans="1:21" s="24" customFormat="1" ht="15" customHeight="1" x14ac:dyDescent="0.2">
      <c r="A34" s="22" t="s">
        <v>19</v>
      </c>
      <c r="B34" s="64" t="s">
        <v>46</v>
      </c>
      <c r="C34" s="49">
        <v>1487</v>
      </c>
      <c r="D34" s="40">
        <v>576</v>
      </c>
      <c r="E34" s="42">
        <v>38.735700000000001</v>
      </c>
      <c r="F34" s="44">
        <v>3</v>
      </c>
      <c r="G34" s="42">
        <v>0.20169999999999999</v>
      </c>
      <c r="H34" s="43">
        <v>42</v>
      </c>
      <c r="I34" s="42">
        <v>2.8245</v>
      </c>
      <c r="J34" s="44">
        <v>13</v>
      </c>
      <c r="K34" s="42">
        <v>0.87419999999999998</v>
      </c>
      <c r="L34" s="43">
        <v>796</v>
      </c>
      <c r="M34" s="42">
        <v>53.5306</v>
      </c>
      <c r="N34" s="43">
        <v>6</v>
      </c>
      <c r="O34" s="42">
        <v>0.40350000000000003</v>
      </c>
      <c r="P34" s="45">
        <v>51</v>
      </c>
      <c r="Q34" s="41">
        <v>3.4297</v>
      </c>
      <c r="R34" s="47">
        <v>39</v>
      </c>
      <c r="S34" s="41">
        <v>2.6227</v>
      </c>
      <c r="T34" s="25">
        <v>825</v>
      </c>
      <c r="U34" s="46">
        <v>100</v>
      </c>
    </row>
    <row r="35" spans="1:21" s="24" customFormat="1" ht="15" customHeight="1" x14ac:dyDescent="0.2">
      <c r="A35" s="22" t="s">
        <v>19</v>
      </c>
      <c r="B35" s="65" t="s">
        <v>47</v>
      </c>
      <c r="C35" s="66">
        <v>2539</v>
      </c>
      <c r="D35" s="76">
        <v>106</v>
      </c>
      <c r="E35" s="69">
        <v>4.1749000000000001</v>
      </c>
      <c r="F35" s="70">
        <v>18</v>
      </c>
      <c r="G35" s="69">
        <v>0.70889999999999997</v>
      </c>
      <c r="H35" s="71">
        <v>601</v>
      </c>
      <c r="I35" s="69">
        <v>23.6707</v>
      </c>
      <c r="J35" s="70">
        <v>415</v>
      </c>
      <c r="K35" s="69">
        <v>16.344999999999999</v>
      </c>
      <c r="L35" s="71">
        <v>1276</v>
      </c>
      <c r="M35" s="69">
        <v>50.256</v>
      </c>
      <c r="N35" s="70">
        <v>4</v>
      </c>
      <c r="O35" s="69">
        <v>0.1575</v>
      </c>
      <c r="P35" s="75">
        <v>119</v>
      </c>
      <c r="Q35" s="73">
        <v>4.6868999999999996</v>
      </c>
      <c r="R35" s="76">
        <v>71</v>
      </c>
      <c r="S35" s="73">
        <v>2.7964000000000002</v>
      </c>
      <c r="T35" s="80">
        <v>1064</v>
      </c>
      <c r="U35" s="79">
        <v>100</v>
      </c>
    </row>
    <row r="36" spans="1:21" s="24" customFormat="1" ht="15" customHeight="1" x14ac:dyDescent="0.2">
      <c r="A36" s="22" t="s">
        <v>19</v>
      </c>
      <c r="B36" s="64" t="s">
        <v>48</v>
      </c>
      <c r="C36" s="49">
        <v>5546</v>
      </c>
      <c r="D36" s="47">
        <v>69</v>
      </c>
      <c r="E36" s="42">
        <v>1.2441</v>
      </c>
      <c r="F36" s="44">
        <v>75</v>
      </c>
      <c r="G36" s="42">
        <v>1.3523000000000001</v>
      </c>
      <c r="H36" s="44">
        <v>2533</v>
      </c>
      <c r="I36" s="42">
        <v>45.672600000000003</v>
      </c>
      <c r="J36" s="43">
        <v>1237</v>
      </c>
      <c r="K36" s="42">
        <v>22.304400000000001</v>
      </c>
      <c r="L36" s="43">
        <v>1281</v>
      </c>
      <c r="M36" s="42">
        <v>23.0977</v>
      </c>
      <c r="N36" s="44">
        <v>68</v>
      </c>
      <c r="O36" s="42">
        <v>1.2261</v>
      </c>
      <c r="P36" s="48">
        <v>283</v>
      </c>
      <c r="Q36" s="41">
        <v>5.1028000000000002</v>
      </c>
      <c r="R36" s="47">
        <v>794</v>
      </c>
      <c r="S36" s="41">
        <v>14.316599999999999</v>
      </c>
      <c r="T36" s="25">
        <v>658</v>
      </c>
      <c r="U36" s="46">
        <v>100</v>
      </c>
    </row>
    <row r="37" spans="1:21" s="24" customFormat="1" ht="15" customHeight="1" x14ac:dyDescent="0.2">
      <c r="A37" s="22" t="s">
        <v>19</v>
      </c>
      <c r="B37" s="65" t="s">
        <v>49</v>
      </c>
      <c r="C37" s="63">
        <v>1488</v>
      </c>
      <c r="D37" s="68">
        <v>4</v>
      </c>
      <c r="E37" s="69">
        <v>0.26879999999999998</v>
      </c>
      <c r="F37" s="70">
        <v>16</v>
      </c>
      <c r="G37" s="69">
        <v>1.0752999999999999</v>
      </c>
      <c r="H37" s="70">
        <v>134</v>
      </c>
      <c r="I37" s="69">
        <v>9.0053999999999998</v>
      </c>
      <c r="J37" s="70">
        <v>66</v>
      </c>
      <c r="K37" s="69">
        <v>4.4355000000000002</v>
      </c>
      <c r="L37" s="70">
        <v>1228</v>
      </c>
      <c r="M37" s="69">
        <v>82.526899999999998</v>
      </c>
      <c r="N37" s="71">
        <v>1</v>
      </c>
      <c r="O37" s="69">
        <v>6.7199999999999996E-2</v>
      </c>
      <c r="P37" s="75">
        <v>39</v>
      </c>
      <c r="Q37" s="73">
        <v>2.621</v>
      </c>
      <c r="R37" s="76">
        <v>34</v>
      </c>
      <c r="S37" s="73">
        <v>2.2848999999999999</v>
      </c>
      <c r="T37" s="80">
        <v>483</v>
      </c>
      <c r="U37" s="79">
        <v>100</v>
      </c>
    </row>
    <row r="38" spans="1:21" s="24" customFormat="1" ht="15" customHeight="1" x14ac:dyDescent="0.2">
      <c r="A38" s="22" t="s">
        <v>19</v>
      </c>
      <c r="B38" s="64" t="s">
        <v>50</v>
      </c>
      <c r="C38" s="39">
        <v>13862</v>
      </c>
      <c r="D38" s="40">
        <v>21</v>
      </c>
      <c r="E38" s="42">
        <v>0.1515</v>
      </c>
      <c r="F38" s="44">
        <v>245</v>
      </c>
      <c r="G38" s="42">
        <v>1.7674000000000001</v>
      </c>
      <c r="H38" s="44">
        <v>5337</v>
      </c>
      <c r="I38" s="42">
        <v>38.500900000000001</v>
      </c>
      <c r="J38" s="44">
        <v>5202</v>
      </c>
      <c r="K38" s="42">
        <v>37.527099999999997</v>
      </c>
      <c r="L38" s="44">
        <v>2831</v>
      </c>
      <c r="M38" s="42">
        <v>20.422699999999999</v>
      </c>
      <c r="N38" s="44">
        <v>5</v>
      </c>
      <c r="O38" s="42">
        <v>3.61E-2</v>
      </c>
      <c r="P38" s="45">
        <v>221</v>
      </c>
      <c r="Q38" s="41">
        <v>1.5943000000000001</v>
      </c>
      <c r="R38" s="47">
        <v>464</v>
      </c>
      <c r="S38" s="41">
        <v>3.3473000000000002</v>
      </c>
      <c r="T38" s="25">
        <v>2577</v>
      </c>
      <c r="U38" s="46">
        <v>99.960999999999999</v>
      </c>
    </row>
    <row r="39" spans="1:21" s="24" customFormat="1" ht="15" customHeight="1" x14ac:dyDescent="0.2">
      <c r="A39" s="22" t="s">
        <v>19</v>
      </c>
      <c r="B39" s="65" t="s">
        <v>51</v>
      </c>
      <c r="C39" s="63">
        <v>3721</v>
      </c>
      <c r="D39" s="76">
        <v>632</v>
      </c>
      <c r="E39" s="69">
        <v>16.9847</v>
      </c>
      <c r="F39" s="70">
        <v>21</v>
      </c>
      <c r="G39" s="69">
        <v>0.56440000000000001</v>
      </c>
      <c r="H39" s="71">
        <v>2256</v>
      </c>
      <c r="I39" s="69">
        <v>60.628900000000002</v>
      </c>
      <c r="J39" s="70">
        <v>128</v>
      </c>
      <c r="K39" s="69">
        <v>3.4399000000000002</v>
      </c>
      <c r="L39" s="71">
        <v>637</v>
      </c>
      <c r="M39" s="69">
        <v>17.1191</v>
      </c>
      <c r="N39" s="70">
        <v>2</v>
      </c>
      <c r="O39" s="69">
        <v>5.3699999999999998E-2</v>
      </c>
      <c r="P39" s="75">
        <v>45</v>
      </c>
      <c r="Q39" s="73">
        <v>1.2094</v>
      </c>
      <c r="R39" s="68">
        <v>571</v>
      </c>
      <c r="S39" s="73">
        <v>15.3453</v>
      </c>
      <c r="T39" s="80">
        <v>880</v>
      </c>
      <c r="U39" s="79">
        <v>100</v>
      </c>
    </row>
    <row r="40" spans="1:21" s="24" customFormat="1" ht="15" customHeight="1" x14ac:dyDescent="0.2">
      <c r="A40" s="22" t="s">
        <v>19</v>
      </c>
      <c r="B40" s="64" t="s">
        <v>52</v>
      </c>
      <c r="C40" s="49">
        <v>24082</v>
      </c>
      <c r="D40" s="40">
        <v>227</v>
      </c>
      <c r="E40" s="42">
        <v>0.94259999999999999</v>
      </c>
      <c r="F40" s="44">
        <v>345</v>
      </c>
      <c r="G40" s="42">
        <v>1.4326000000000001</v>
      </c>
      <c r="H40" s="44">
        <v>5362</v>
      </c>
      <c r="I40" s="42">
        <v>22.265599999999999</v>
      </c>
      <c r="J40" s="43">
        <v>8861</v>
      </c>
      <c r="K40" s="42">
        <v>36.795099999999998</v>
      </c>
      <c r="L40" s="43">
        <v>8731</v>
      </c>
      <c r="M40" s="42">
        <v>36.255299999999998</v>
      </c>
      <c r="N40" s="44">
        <v>10</v>
      </c>
      <c r="O40" s="42">
        <v>4.1500000000000002E-2</v>
      </c>
      <c r="P40" s="45">
        <v>546</v>
      </c>
      <c r="Q40" s="41">
        <v>2.2673000000000001</v>
      </c>
      <c r="R40" s="47">
        <v>1168</v>
      </c>
      <c r="S40" s="41">
        <v>4.8501000000000003</v>
      </c>
      <c r="T40" s="25">
        <v>4916</v>
      </c>
      <c r="U40" s="46">
        <v>99.897999999999996</v>
      </c>
    </row>
    <row r="41" spans="1:21" s="24" customFormat="1" ht="15" customHeight="1" x14ac:dyDescent="0.2">
      <c r="A41" s="22" t="s">
        <v>19</v>
      </c>
      <c r="B41" s="65" t="s">
        <v>53</v>
      </c>
      <c r="C41" s="63">
        <v>30002</v>
      </c>
      <c r="D41" s="76">
        <v>455</v>
      </c>
      <c r="E41" s="69">
        <v>1.5165999999999999</v>
      </c>
      <c r="F41" s="70">
        <v>151</v>
      </c>
      <c r="G41" s="69">
        <v>0.50329999999999997</v>
      </c>
      <c r="H41" s="70">
        <v>4167</v>
      </c>
      <c r="I41" s="69">
        <v>13.889099999999999</v>
      </c>
      <c r="J41" s="70">
        <v>14504</v>
      </c>
      <c r="K41" s="69">
        <v>48.343400000000003</v>
      </c>
      <c r="L41" s="71">
        <v>9289</v>
      </c>
      <c r="M41" s="69">
        <v>30.961300000000001</v>
      </c>
      <c r="N41" s="71">
        <v>28</v>
      </c>
      <c r="O41" s="69">
        <v>9.3299999999999994E-2</v>
      </c>
      <c r="P41" s="72">
        <v>1408</v>
      </c>
      <c r="Q41" s="73">
        <v>4.6929999999999996</v>
      </c>
      <c r="R41" s="68">
        <v>846</v>
      </c>
      <c r="S41" s="73">
        <v>2.8197999999999999</v>
      </c>
      <c r="T41" s="80">
        <v>2618</v>
      </c>
      <c r="U41" s="79">
        <v>100</v>
      </c>
    </row>
    <row r="42" spans="1:21" s="24" customFormat="1" ht="15" customHeight="1" x14ac:dyDescent="0.2">
      <c r="A42" s="22" t="s">
        <v>19</v>
      </c>
      <c r="B42" s="64" t="s">
        <v>54</v>
      </c>
      <c r="C42" s="49">
        <v>475</v>
      </c>
      <c r="D42" s="40">
        <v>144</v>
      </c>
      <c r="E42" s="42">
        <v>30.315799999999999</v>
      </c>
      <c r="F42" s="44">
        <v>0</v>
      </c>
      <c r="G42" s="42">
        <v>0</v>
      </c>
      <c r="H42" s="44">
        <v>20</v>
      </c>
      <c r="I42" s="42">
        <v>4.2104999999999997</v>
      </c>
      <c r="J42" s="43">
        <v>49</v>
      </c>
      <c r="K42" s="42">
        <v>10.315799999999999</v>
      </c>
      <c r="L42" s="43">
        <v>257</v>
      </c>
      <c r="M42" s="42">
        <v>54.1053</v>
      </c>
      <c r="N42" s="43">
        <v>2</v>
      </c>
      <c r="O42" s="42">
        <v>0.42109999999999997</v>
      </c>
      <c r="P42" s="45">
        <v>3</v>
      </c>
      <c r="Q42" s="41">
        <v>0.63160000000000005</v>
      </c>
      <c r="R42" s="47">
        <v>15</v>
      </c>
      <c r="S42" s="41">
        <v>3.1579000000000002</v>
      </c>
      <c r="T42" s="25">
        <v>481</v>
      </c>
      <c r="U42" s="46">
        <v>100</v>
      </c>
    </row>
    <row r="43" spans="1:21" s="24" customFormat="1" ht="15" customHeight="1" x14ac:dyDescent="0.2">
      <c r="A43" s="22" t="s">
        <v>19</v>
      </c>
      <c r="B43" s="65" t="s">
        <v>55</v>
      </c>
      <c r="C43" s="63">
        <v>20966</v>
      </c>
      <c r="D43" s="68">
        <v>30</v>
      </c>
      <c r="E43" s="69">
        <v>0.1431</v>
      </c>
      <c r="F43" s="70">
        <v>118</v>
      </c>
      <c r="G43" s="69">
        <v>0.56279999999999997</v>
      </c>
      <c r="H43" s="71">
        <v>1021</v>
      </c>
      <c r="I43" s="69">
        <v>4.8697999999999997</v>
      </c>
      <c r="J43" s="70">
        <v>9234</v>
      </c>
      <c r="K43" s="69">
        <v>44.042700000000004</v>
      </c>
      <c r="L43" s="70">
        <v>9068</v>
      </c>
      <c r="M43" s="69">
        <v>43.250999999999998</v>
      </c>
      <c r="N43" s="70">
        <v>10</v>
      </c>
      <c r="O43" s="69">
        <v>4.7699999999999999E-2</v>
      </c>
      <c r="P43" s="72">
        <v>1485</v>
      </c>
      <c r="Q43" s="73">
        <v>7.0829000000000004</v>
      </c>
      <c r="R43" s="76">
        <v>394</v>
      </c>
      <c r="S43" s="73">
        <v>1.8792</v>
      </c>
      <c r="T43" s="80">
        <v>3631</v>
      </c>
      <c r="U43" s="79">
        <v>100</v>
      </c>
    </row>
    <row r="44" spans="1:21" s="24" customFormat="1" ht="15" customHeight="1" x14ac:dyDescent="0.2">
      <c r="A44" s="22" t="s">
        <v>19</v>
      </c>
      <c r="B44" s="64" t="s">
        <v>56</v>
      </c>
      <c r="C44" s="39">
        <v>12002</v>
      </c>
      <c r="D44" s="40">
        <v>1656</v>
      </c>
      <c r="E44" s="42">
        <v>13.797700000000001</v>
      </c>
      <c r="F44" s="43">
        <v>40</v>
      </c>
      <c r="G44" s="42">
        <v>0.33329999999999999</v>
      </c>
      <c r="H44" s="44">
        <v>1932</v>
      </c>
      <c r="I44" s="42">
        <v>16.097300000000001</v>
      </c>
      <c r="J44" s="44">
        <v>2761</v>
      </c>
      <c r="K44" s="42">
        <v>23.0045</v>
      </c>
      <c r="L44" s="44">
        <v>4772</v>
      </c>
      <c r="M44" s="42">
        <v>39.76</v>
      </c>
      <c r="N44" s="43">
        <v>63</v>
      </c>
      <c r="O44" s="42">
        <v>0.52490000000000003</v>
      </c>
      <c r="P44" s="48">
        <v>778</v>
      </c>
      <c r="Q44" s="41">
        <v>6.4823000000000004</v>
      </c>
      <c r="R44" s="47">
        <v>600</v>
      </c>
      <c r="S44" s="41">
        <v>4.9992000000000001</v>
      </c>
      <c r="T44" s="25">
        <v>1815</v>
      </c>
      <c r="U44" s="46">
        <v>100</v>
      </c>
    </row>
    <row r="45" spans="1:21" s="24" customFormat="1" ht="15" customHeight="1" x14ac:dyDescent="0.2">
      <c r="A45" s="22" t="s">
        <v>19</v>
      </c>
      <c r="B45" s="65" t="s">
        <v>57</v>
      </c>
      <c r="C45" s="63">
        <v>4142</v>
      </c>
      <c r="D45" s="76">
        <v>118</v>
      </c>
      <c r="E45" s="69">
        <v>2.8489</v>
      </c>
      <c r="F45" s="70">
        <v>33</v>
      </c>
      <c r="G45" s="69">
        <v>0.79669999999999996</v>
      </c>
      <c r="H45" s="71">
        <v>1279</v>
      </c>
      <c r="I45" s="69">
        <v>30.878799999999998</v>
      </c>
      <c r="J45" s="70">
        <v>169</v>
      </c>
      <c r="K45" s="69">
        <v>4.0801999999999996</v>
      </c>
      <c r="L45" s="71">
        <v>2234</v>
      </c>
      <c r="M45" s="69">
        <v>53.935299999999998</v>
      </c>
      <c r="N45" s="70">
        <v>57</v>
      </c>
      <c r="O45" s="69">
        <v>1.3761000000000001</v>
      </c>
      <c r="P45" s="72">
        <v>252</v>
      </c>
      <c r="Q45" s="73">
        <v>6.0839999999999996</v>
      </c>
      <c r="R45" s="68">
        <v>238</v>
      </c>
      <c r="S45" s="73">
        <v>5.7460000000000004</v>
      </c>
      <c r="T45" s="80">
        <v>1283</v>
      </c>
      <c r="U45" s="79">
        <v>100</v>
      </c>
    </row>
    <row r="46" spans="1:21" s="24" customFormat="1" ht="15" customHeight="1" x14ac:dyDescent="0.2">
      <c r="A46" s="22" t="s">
        <v>19</v>
      </c>
      <c r="B46" s="64" t="s">
        <v>58</v>
      </c>
      <c r="C46" s="39">
        <v>15345</v>
      </c>
      <c r="D46" s="40">
        <v>30</v>
      </c>
      <c r="E46" s="42">
        <v>0.19550000000000001</v>
      </c>
      <c r="F46" s="44">
        <v>119</v>
      </c>
      <c r="G46" s="42">
        <v>0.77549999999999997</v>
      </c>
      <c r="H46" s="44">
        <v>2937</v>
      </c>
      <c r="I46" s="42">
        <v>19.139800000000001</v>
      </c>
      <c r="J46" s="44">
        <v>4364</v>
      </c>
      <c r="K46" s="42">
        <v>28.4392</v>
      </c>
      <c r="L46" s="43">
        <v>7197</v>
      </c>
      <c r="M46" s="42">
        <v>46.901299999999999</v>
      </c>
      <c r="N46" s="43">
        <v>5</v>
      </c>
      <c r="O46" s="42">
        <v>3.2599999999999997E-2</v>
      </c>
      <c r="P46" s="48">
        <v>693</v>
      </c>
      <c r="Q46" s="41">
        <v>4.5160999999999998</v>
      </c>
      <c r="R46" s="40">
        <v>528</v>
      </c>
      <c r="S46" s="41">
        <v>3.4409000000000001</v>
      </c>
      <c r="T46" s="25">
        <v>3027</v>
      </c>
      <c r="U46" s="46">
        <v>100</v>
      </c>
    </row>
    <row r="47" spans="1:21" s="24" customFormat="1" ht="15" customHeight="1" x14ac:dyDescent="0.2">
      <c r="A47" s="22" t="s">
        <v>19</v>
      </c>
      <c r="B47" s="65" t="s">
        <v>59</v>
      </c>
      <c r="C47" s="66">
        <v>1337</v>
      </c>
      <c r="D47" s="68">
        <v>13</v>
      </c>
      <c r="E47" s="69">
        <v>0.97230000000000005</v>
      </c>
      <c r="F47" s="71">
        <v>16</v>
      </c>
      <c r="G47" s="69">
        <v>1.1967000000000001</v>
      </c>
      <c r="H47" s="71">
        <v>381</v>
      </c>
      <c r="I47" s="69">
        <v>28.496600000000001</v>
      </c>
      <c r="J47" s="71">
        <v>154</v>
      </c>
      <c r="K47" s="69">
        <v>11.5183</v>
      </c>
      <c r="L47" s="71">
        <v>700</v>
      </c>
      <c r="M47" s="69">
        <v>52.356000000000002</v>
      </c>
      <c r="N47" s="70">
        <v>1</v>
      </c>
      <c r="O47" s="69">
        <v>7.4800000000000005E-2</v>
      </c>
      <c r="P47" s="72">
        <v>72</v>
      </c>
      <c r="Q47" s="73">
        <v>5.3852000000000002</v>
      </c>
      <c r="R47" s="76">
        <v>64</v>
      </c>
      <c r="S47" s="73">
        <v>4.7868000000000004</v>
      </c>
      <c r="T47" s="80">
        <v>308</v>
      </c>
      <c r="U47" s="79">
        <v>100</v>
      </c>
    </row>
    <row r="48" spans="1:21" s="24" customFormat="1" ht="15" customHeight="1" x14ac:dyDescent="0.2">
      <c r="A48" s="22" t="s">
        <v>19</v>
      </c>
      <c r="B48" s="64" t="s">
        <v>60</v>
      </c>
      <c r="C48" s="39">
        <v>26239</v>
      </c>
      <c r="D48" s="47">
        <v>103</v>
      </c>
      <c r="E48" s="42">
        <v>0.39250000000000002</v>
      </c>
      <c r="F48" s="44">
        <v>80</v>
      </c>
      <c r="G48" s="42">
        <v>0.3049</v>
      </c>
      <c r="H48" s="43">
        <v>1409</v>
      </c>
      <c r="I48" s="42">
        <v>5.3699000000000003</v>
      </c>
      <c r="J48" s="44">
        <v>15253</v>
      </c>
      <c r="K48" s="42">
        <v>58.131</v>
      </c>
      <c r="L48" s="44">
        <v>8458</v>
      </c>
      <c r="M48" s="42">
        <v>32.234499999999997</v>
      </c>
      <c r="N48" s="43">
        <v>26</v>
      </c>
      <c r="O48" s="42">
        <v>9.9099999999999994E-2</v>
      </c>
      <c r="P48" s="48">
        <v>910</v>
      </c>
      <c r="Q48" s="41">
        <v>3.4681000000000002</v>
      </c>
      <c r="R48" s="47">
        <v>923</v>
      </c>
      <c r="S48" s="41">
        <v>3.5177</v>
      </c>
      <c r="T48" s="25">
        <v>1236</v>
      </c>
      <c r="U48" s="46">
        <v>99.918999999999997</v>
      </c>
    </row>
    <row r="49" spans="1:23" s="24" customFormat="1" ht="15" customHeight="1" x14ac:dyDescent="0.2">
      <c r="A49" s="22" t="s">
        <v>19</v>
      </c>
      <c r="B49" s="65" t="s">
        <v>61</v>
      </c>
      <c r="C49" s="66">
        <v>1439</v>
      </c>
      <c r="D49" s="68">
        <v>603</v>
      </c>
      <c r="E49" s="69">
        <v>41.9041</v>
      </c>
      <c r="F49" s="70">
        <v>5</v>
      </c>
      <c r="G49" s="69">
        <v>0.34749999999999998</v>
      </c>
      <c r="H49" s="70">
        <v>77</v>
      </c>
      <c r="I49" s="69">
        <v>5.3509000000000002</v>
      </c>
      <c r="J49" s="70">
        <v>55</v>
      </c>
      <c r="K49" s="69">
        <v>3.8220999999999998</v>
      </c>
      <c r="L49" s="71">
        <v>644</v>
      </c>
      <c r="M49" s="69">
        <v>44.753300000000003</v>
      </c>
      <c r="N49" s="71">
        <v>4</v>
      </c>
      <c r="O49" s="69">
        <v>0.27800000000000002</v>
      </c>
      <c r="P49" s="72">
        <v>51</v>
      </c>
      <c r="Q49" s="73">
        <v>3.5440999999999998</v>
      </c>
      <c r="R49" s="76">
        <v>29</v>
      </c>
      <c r="S49" s="73">
        <v>2.0152999999999999</v>
      </c>
      <c r="T49" s="80">
        <v>688</v>
      </c>
      <c r="U49" s="79">
        <v>100</v>
      </c>
    </row>
    <row r="50" spans="1:23" s="24" customFormat="1" ht="15" customHeight="1" x14ac:dyDescent="0.2">
      <c r="A50" s="22" t="s">
        <v>19</v>
      </c>
      <c r="B50" s="64" t="s">
        <v>62</v>
      </c>
      <c r="C50" s="39">
        <v>25405</v>
      </c>
      <c r="D50" s="40">
        <v>44</v>
      </c>
      <c r="E50" s="42">
        <v>0.17319999999999999</v>
      </c>
      <c r="F50" s="44">
        <v>130</v>
      </c>
      <c r="G50" s="42">
        <v>0.51170000000000004</v>
      </c>
      <c r="H50" s="43">
        <v>1716</v>
      </c>
      <c r="I50" s="42">
        <v>6.7545999999999999</v>
      </c>
      <c r="J50" s="44">
        <v>11058</v>
      </c>
      <c r="K50" s="42">
        <v>43.526899999999998</v>
      </c>
      <c r="L50" s="44">
        <v>11972</v>
      </c>
      <c r="M50" s="42">
        <v>47.124600000000001</v>
      </c>
      <c r="N50" s="43">
        <v>21</v>
      </c>
      <c r="O50" s="42">
        <v>8.2699999999999996E-2</v>
      </c>
      <c r="P50" s="48">
        <v>464</v>
      </c>
      <c r="Q50" s="41">
        <v>1.8264</v>
      </c>
      <c r="R50" s="40">
        <v>597</v>
      </c>
      <c r="S50" s="41">
        <v>2.3498999999999999</v>
      </c>
      <c r="T50" s="25">
        <v>1818</v>
      </c>
      <c r="U50" s="46">
        <v>100</v>
      </c>
    </row>
    <row r="51" spans="1:23" s="24" customFormat="1" ht="15" customHeight="1" x14ac:dyDescent="0.2">
      <c r="A51" s="22" t="s">
        <v>19</v>
      </c>
      <c r="B51" s="65" t="s">
        <v>63</v>
      </c>
      <c r="C51" s="63">
        <v>131581</v>
      </c>
      <c r="D51" s="68">
        <v>414</v>
      </c>
      <c r="E51" s="69">
        <v>0.31459999999999999</v>
      </c>
      <c r="F51" s="71">
        <v>974</v>
      </c>
      <c r="G51" s="69">
        <v>0.74019999999999997</v>
      </c>
      <c r="H51" s="70">
        <v>69435</v>
      </c>
      <c r="I51" s="69">
        <v>52.769799999999996</v>
      </c>
      <c r="J51" s="70">
        <v>34382</v>
      </c>
      <c r="K51" s="69">
        <v>26.129899999999999</v>
      </c>
      <c r="L51" s="70">
        <v>23526</v>
      </c>
      <c r="M51" s="69">
        <v>17.8795</v>
      </c>
      <c r="N51" s="71">
        <v>175</v>
      </c>
      <c r="O51" s="69">
        <v>0.13300000000000001</v>
      </c>
      <c r="P51" s="72">
        <v>2675</v>
      </c>
      <c r="Q51" s="73">
        <v>2.0329999999999999</v>
      </c>
      <c r="R51" s="68">
        <v>15204</v>
      </c>
      <c r="S51" s="73">
        <v>11.5549</v>
      </c>
      <c r="T51" s="80">
        <v>8616</v>
      </c>
      <c r="U51" s="79">
        <v>100</v>
      </c>
    </row>
    <row r="52" spans="1:23" s="24" customFormat="1" ht="15" customHeight="1" x14ac:dyDescent="0.2">
      <c r="A52" s="22" t="s">
        <v>19</v>
      </c>
      <c r="B52" s="64" t="s">
        <v>64</v>
      </c>
      <c r="C52" s="39">
        <v>1155</v>
      </c>
      <c r="D52" s="47">
        <v>29</v>
      </c>
      <c r="E52" s="42">
        <v>2.5108000000000001</v>
      </c>
      <c r="F52" s="44">
        <v>4</v>
      </c>
      <c r="G52" s="42">
        <v>0.3463</v>
      </c>
      <c r="H52" s="43">
        <v>358</v>
      </c>
      <c r="I52" s="42">
        <v>30.995699999999999</v>
      </c>
      <c r="J52" s="43">
        <v>47</v>
      </c>
      <c r="K52" s="42">
        <v>4.0693000000000001</v>
      </c>
      <c r="L52" s="44">
        <v>666</v>
      </c>
      <c r="M52" s="42">
        <v>57.662300000000002</v>
      </c>
      <c r="N52" s="43">
        <v>26</v>
      </c>
      <c r="O52" s="42">
        <v>2.2511000000000001</v>
      </c>
      <c r="P52" s="45">
        <v>25</v>
      </c>
      <c r="Q52" s="41">
        <v>2.1644999999999999</v>
      </c>
      <c r="R52" s="40">
        <v>99</v>
      </c>
      <c r="S52" s="41">
        <v>8.5714000000000006</v>
      </c>
      <c r="T52" s="25">
        <v>1009</v>
      </c>
      <c r="U52" s="46">
        <v>100</v>
      </c>
    </row>
    <row r="53" spans="1:23" s="24" customFormat="1" ht="15" customHeight="1" x14ac:dyDescent="0.2">
      <c r="A53" s="22" t="s">
        <v>19</v>
      </c>
      <c r="B53" s="65" t="s">
        <v>65</v>
      </c>
      <c r="C53" s="66">
        <v>488</v>
      </c>
      <c r="D53" s="76">
        <v>3</v>
      </c>
      <c r="E53" s="69">
        <v>0.61480000000000001</v>
      </c>
      <c r="F53" s="70">
        <v>3</v>
      </c>
      <c r="G53" s="69">
        <v>0.61480000000000001</v>
      </c>
      <c r="H53" s="71">
        <v>4</v>
      </c>
      <c r="I53" s="69">
        <v>0.81969999999999998</v>
      </c>
      <c r="J53" s="70">
        <v>26</v>
      </c>
      <c r="K53" s="69">
        <v>5.3278999999999996</v>
      </c>
      <c r="L53" s="71">
        <v>446</v>
      </c>
      <c r="M53" s="69">
        <v>91.3934</v>
      </c>
      <c r="N53" s="71">
        <v>0</v>
      </c>
      <c r="O53" s="69">
        <v>0</v>
      </c>
      <c r="P53" s="72">
        <v>6</v>
      </c>
      <c r="Q53" s="73">
        <v>1.2295</v>
      </c>
      <c r="R53" s="76">
        <v>6</v>
      </c>
      <c r="S53" s="73">
        <v>1.2295</v>
      </c>
      <c r="T53" s="80">
        <v>306</v>
      </c>
      <c r="U53" s="79">
        <v>100</v>
      </c>
    </row>
    <row r="54" spans="1:23" s="24" customFormat="1" ht="15" customHeight="1" x14ac:dyDescent="0.2">
      <c r="A54" s="22" t="s">
        <v>19</v>
      </c>
      <c r="B54" s="64" t="s">
        <v>66</v>
      </c>
      <c r="C54" s="39">
        <v>17532</v>
      </c>
      <c r="D54" s="47">
        <v>52</v>
      </c>
      <c r="E54" s="42">
        <v>0.29659999999999997</v>
      </c>
      <c r="F54" s="44">
        <v>166</v>
      </c>
      <c r="G54" s="77">
        <v>0.94679999999999997</v>
      </c>
      <c r="H54" s="43">
        <v>1756</v>
      </c>
      <c r="I54" s="77">
        <v>10.016</v>
      </c>
      <c r="J54" s="44">
        <v>8941</v>
      </c>
      <c r="K54" s="42">
        <v>50.998199999999997</v>
      </c>
      <c r="L54" s="44">
        <v>5823</v>
      </c>
      <c r="M54" s="42">
        <v>33.2136</v>
      </c>
      <c r="N54" s="44">
        <v>17</v>
      </c>
      <c r="O54" s="42">
        <v>9.7000000000000003E-2</v>
      </c>
      <c r="P54" s="48">
        <v>777</v>
      </c>
      <c r="Q54" s="41">
        <v>4.4318999999999997</v>
      </c>
      <c r="R54" s="40">
        <v>678</v>
      </c>
      <c r="S54" s="41">
        <v>3.8672</v>
      </c>
      <c r="T54" s="25">
        <v>1971</v>
      </c>
      <c r="U54" s="46">
        <v>100</v>
      </c>
    </row>
    <row r="55" spans="1:23" s="24" customFormat="1" ht="15" customHeight="1" x14ac:dyDescent="0.2">
      <c r="A55" s="22" t="s">
        <v>19</v>
      </c>
      <c r="B55" s="65" t="s">
        <v>67</v>
      </c>
      <c r="C55" s="63">
        <v>6337</v>
      </c>
      <c r="D55" s="68">
        <v>221</v>
      </c>
      <c r="E55" s="69">
        <v>3.4874999999999998</v>
      </c>
      <c r="F55" s="70">
        <v>144</v>
      </c>
      <c r="G55" s="69">
        <v>2.2724000000000002</v>
      </c>
      <c r="H55" s="71">
        <v>1764</v>
      </c>
      <c r="I55" s="69">
        <v>27.836500000000001</v>
      </c>
      <c r="J55" s="71">
        <v>559</v>
      </c>
      <c r="K55" s="69">
        <v>8.8211999999999993</v>
      </c>
      <c r="L55" s="70">
        <v>2995</v>
      </c>
      <c r="M55" s="69">
        <v>47.262099999999997</v>
      </c>
      <c r="N55" s="70">
        <v>122</v>
      </c>
      <c r="O55" s="69">
        <v>1.9252</v>
      </c>
      <c r="P55" s="75">
        <v>532</v>
      </c>
      <c r="Q55" s="73">
        <v>8.3950999999999993</v>
      </c>
      <c r="R55" s="68">
        <v>501</v>
      </c>
      <c r="S55" s="73">
        <v>7.9058999999999999</v>
      </c>
      <c r="T55" s="80">
        <v>2305</v>
      </c>
      <c r="U55" s="79">
        <v>100</v>
      </c>
    </row>
    <row r="56" spans="1:23" s="24" customFormat="1" ht="15" customHeight="1" x14ac:dyDescent="0.2">
      <c r="A56" s="22" t="s">
        <v>19</v>
      </c>
      <c r="B56" s="64" t="s">
        <v>68</v>
      </c>
      <c r="C56" s="39">
        <v>5338</v>
      </c>
      <c r="D56" s="40">
        <v>1</v>
      </c>
      <c r="E56" s="42">
        <v>1.8700000000000001E-2</v>
      </c>
      <c r="F56" s="44">
        <v>23</v>
      </c>
      <c r="G56" s="42">
        <v>0.43090000000000001</v>
      </c>
      <c r="H56" s="44">
        <v>102</v>
      </c>
      <c r="I56" s="42">
        <v>1.9108000000000001</v>
      </c>
      <c r="J56" s="43">
        <v>573</v>
      </c>
      <c r="K56" s="42">
        <v>10.734400000000001</v>
      </c>
      <c r="L56" s="44">
        <v>4494</v>
      </c>
      <c r="M56" s="42">
        <v>84.188800000000001</v>
      </c>
      <c r="N56" s="43">
        <v>1</v>
      </c>
      <c r="O56" s="42">
        <v>1.8700000000000001E-2</v>
      </c>
      <c r="P56" s="45">
        <v>144</v>
      </c>
      <c r="Q56" s="41">
        <v>2.6976</v>
      </c>
      <c r="R56" s="47">
        <v>24</v>
      </c>
      <c r="S56" s="41">
        <v>0.4496</v>
      </c>
      <c r="T56" s="25">
        <v>720</v>
      </c>
      <c r="U56" s="46">
        <v>100</v>
      </c>
    </row>
    <row r="57" spans="1:23" s="24" customFormat="1" ht="15" customHeight="1" x14ac:dyDescent="0.2">
      <c r="A57" s="22" t="s">
        <v>19</v>
      </c>
      <c r="B57" s="65" t="s">
        <v>69</v>
      </c>
      <c r="C57" s="63">
        <v>5023</v>
      </c>
      <c r="D57" s="68">
        <v>135</v>
      </c>
      <c r="E57" s="69">
        <v>2.6876000000000002</v>
      </c>
      <c r="F57" s="71">
        <v>53</v>
      </c>
      <c r="G57" s="69">
        <v>1.0550999999999999</v>
      </c>
      <c r="H57" s="70">
        <v>614</v>
      </c>
      <c r="I57" s="69">
        <v>12.223800000000001</v>
      </c>
      <c r="J57" s="70">
        <v>1361</v>
      </c>
      <c r="K57" s="69">
        <v>27.095400000000001</v>
      </c>
      <c r="L57" s="70">
        <v>2522</v>
      </c>
      <c r="M57" s="69">
        <v>50.209000000000003</v>
      </c>
      <c r="N57" s="70">
        <v>1</v>
      </c>
      <c r="O57" s="69">
        <v>1.9900000000000001E-2</v>
      </c>
      <c r="P57" s="75">
        <v>337</v>
      </c>
      <c r="Q57" s="73">
        <v>6.7091000000000003</v>
      </c>
      <c r="R57" s="76">
        <v>178</v>
      </c>
      <c r="S57" s="73">
        <v>3.5436999999999999</v>
      </c>
      <c r="T57" s="80">
        <v>2232</v>
      </c>
      <c r="U57" s="79">
        <v>100</v>
      </c>
    </row>
    <row r="58" spans="1:23" s="24" customFormat="1" ht="15" customHeight="1" thickBot="1" x14ac:dyDescent="0.25">
      <c r="A58" s="22" t="s">
        <v>19</v>
      </c>
      <c r="B58" s="67" t="s">
        <v>70</v>
      </c>
      <c r="C58" s="50">
        <v>819</v>
      </c>
      <c r="D58" s="53">
        <v>133</v>
      </c>
      <c r="E58" s="54">
        <v>16.2393</v>
      </c>
      <c r="F58" s="55">
        <v>6</v>
      </c>
      <c r="G58" s="54">
        <v>0.73260000000000003</v>
      </c>
      <c r="H58" s="56">
        <v>115</v>
      </c>
      <c r="I58" s="54">
        <v>14.041499999999999</v>
      </c>
      <c r="J58" s="55">
        <v>6</v>
      </c>
      <c r="K58" s="54">
        <v>0.73260000000000003</v>
      </c>
      <c r="L58" s="55">
        <v>546</v>
      </c>
      <c r="M58" s="54">
        <v>66.666700000000006</v>
      </c>
      <c r="N58" s="55">
        <v>0</v>
      </c>
      <c r="O58" s="54">
        <v>0</v>
      </c>
      <c r="P58" s="78">
        <v>13</v>
      </c>
      <c r="Q58" s="52">
        <v>1.5872999999999999</v>
      </c>
      <c r="R58" s="51">
        <v>12</v>
      </c>
      <c r="S58" s="52">
        <v>1.4652000000000001</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",C63, " public school female students without disabilities who received ", LOWER(A7), ", ",D63," (",TEXT(E7,"0.0"),"%) were American Indian or Alaska Native.")</f>
        <v>NOTE: Table reads (for US): Of all 706,500 public school female students without disabilities who received one or more in-school suspensions, 9,237 (1.3%) were American Indian or Alaska Native.</v>
      </c>
      <c r="C60" s="30"/>
      <c r="D60" s="30"/>
      <c r="E60" s="30"/>
      <c r="F60" s="30"/>
      <c r="G60" s="30"/>
      <c r="H60" s="30"/>
      <c r="I60" s="30"/>
      <c r="J60" s="30"/>
      <c r="K60" s="30"/>
      <c r="L60" s="30"/>
      <c r="M60" s="30"/>
      <c r="N60" s="30"/>
      <c r="O60" s="30"/>
      <c r="P60" s="30"/>
      <c r="Q60" s="30"/>
      <c r="R60" s="31"/>
      <c r="S60" s="31"/>
      <c r="T60" s="30"/>
      <c r="U60" s="30"/>
    </row>
    <row r="61" spans="1:23" s="24" customFormat="1" ht="15" customHeight="1" x14ac:dyDescent="0.2">
      <c r="A61" s="22"/>
      <c r="B61" s="105" t="s">
        <v>74</v>
      </c>
      <c r="C61" s="105"/>
      <c r="D61" s="105"/>
      <c r="E61" s="105"/>
      <c r="F61" s="105"/>
      <c r="G61" s="105"/>
      <c r="H61" s="105"/>
      <c r="I61" s="105"/>
      <c r="J61" s="105"/>
      <c r="K61" s="105"/>
      <c r="L61" s="105"/>
      <c r="M61" s="105"/>
      <c r="N61" s="105"/>
      <c r="O61" s="105"/>
      <c r="P61" s="105"/>
      <c r="Q61" s="105"/>
      <c r="R61" s="105"/>
      <c r="S61" s="105"/>
      <c r="T61" s="105"/>
      <c r="U61" s="105"/>
      <c r="V61" s="105"/>
      <c r="W61" s="105"/>
    </row>
    <row r="62" spans="1:23" s="24" customFormat="1" ht="15" customHeight="1" x14ac:dyDescent="0.2">
      <c r="A62" s="38"/>
      <c r="B62" s="105" t="s">
        <v>75</v>
      </c>
      <c r="C62" s="105"/>
      <c r="D62" s="105"/>
      <c r="E62" s="105"/>
      <c r="F62" s="105"/>
      <c r="G62" s="105"/>
      <c r="H62" s="105"/>
      <c r="I62" s="105"/>
      <c r="J62" s="105"/>
      <c r="K62" s="105"/>
      <c r="L62" s="105"/>
      <c r="M62" s="105"/>
      <c r="N62" s="105"/>
      <c r="O62" s="105"/>
      <c r="P62" s="105"/>
      <c r="Q62" s="105"/>
      <c r="R62" s="105"/>
      <c r="S62" s="105"/>
      <c r="T62" s="105"/>
      <c r="U62" s="105"/>
      <c r="V62" s="105"/>
      <c r="W62" s="105"/>
    </row>
    <row r="63" spans="1:23" s="24" customFormat="1" ht="15" customHeight="1" x14ac:dyDescent="0.2">
      <c r="A63" s="36"/>
      <c r="B63" s="58"/>
      <c r="C63" s="59" t="str">
        <f>IF(ISTEXT(C7),LEFT(C7,3),TEXT(C7,"#,##0"))</f>
        <v>706,500</v>
      </c>
      <c r="D63" s="59" t="str">
        <f>IF(ISTEXT(D7),LEFT(D7,3),TEXT(D7,"#,##0"))</f>
        <v>9,237</v>
      </c>
      <c r="E63" s="5"/>
      <c r="F63" s="5"/>
      <c r="G63" s="5"/>
      <c r="H63" s="5"/>
      <c r="I63" s="5"/>
      <c r="J63" s="5"/>
      <c r="K63" s="5"/>
      <c r="L63" s="5"/>
      <c r="M63" s="5"/>
      <c r="N63" s="5"/>
      <c r="O63" s="5"/>
      <c r="P63" s="5"/>
      <c r="Q63" s="5"/>
      <c r="R63" s="31"/>
      <c r="S63" s="31"/>
      <c r="T63" s="30"/>
      <c r="U63" s="30"/>
    </row>
    <row r="64" spans="1:23" s="24" customFormat="1" ht="15" customHeight="1" x14ac:dyDescent="0.2">
      <c r="A64" s="37"/>
      <c r="B64" s="6"/>
      <c r="C64" s="6"/>
      <c r="D64" s="6"/>
      <c r="E64" s="6"/>
      <c r="F64" s="6"/>
      <c r="G64" s="6"/>
      <c r="H64" s="6"/>
      <c r="I64" s="6"/>
      <c r="J64" s="6"/>
      <c r="K64" s="6"/>
      <c r="L64" s="6"/>
      <c r="M64" s="6"/>
      <c r="N64" s="6"/>
      <c r="O64" s="6"/>
      <c r="P64" s="6"/>
      <c r="Q64" s="6"/>
      <c r="R64" s="31"/>
      <c r="S64" s="31"/>
      <c r="T64" s="30"/>
      <c r="U64" s="30"/>
    </row>
    <row r="65" spans="1:23" s="24" customFormat="1" ht="15" customHeight="1" x14ac:dyDescent="0.2">
      <c r="A65" s="36"/>
      <c r="B65" s="35"/>
      <c r="C65" s="35"/>
      <c r="D65" s="35"/>
      <c r="E65" s="35"/>
      <c r="F65" s="35"/>
      <c r="G65" s="35"/>
      <c r="H65" s="35"/>
      <c r="I65" s="35"/>
      <c r="J65" s="35"/>
      <c r="K65" s="35"/>
      <c r="L65" s="35"/>
      <c r="M65" s="35"/>
      <c r="N65" s="35"/>
      <c r="O65" s="35"/>
      <c r="P65" s="35"/>
      <c r="Q65" s="35"/>
      <c r="R65" s="35"/>
      <c r="S65" s="35"/>
      <c r="T65" s="35"/>
      <c r="U65" s="33"/>
      <c r="V65" s="35"/>
      <c r="W65" s="35"/>
    </row>
    <row r="66" spans="1:23" s="35" customFormat="1" ht="14.1" customHeight="1" x14ac:dyDescent="0.2">
      <c r="A66" s="36"/>
      <c r="B66" s="6"/>
      <c r="C66" s="6"/>
      <c r="D66" s="6"/>
      <c r="E66" s="6"/>
      <c r="F66" s="6"/>
      <c r="G66" s="6"/>
      <c r="H66" s="6"/>
      <c r="I66" s="6"/>
      <c r="J66" s="6"/>
      <c r="K66" s="6"/>
      <c r="L66" s="6"/>
      <c r="M66" s="6"/>
      <c r="N66" s="6"/>
      <c r="O66" s="6"/>
      <c r="P66" s="6"/>
      <c r="Q66" s="6"/>
      <c r="R66" s="5"/>
      <c r="S66" s="37"/>
      <c r="T66" s="6"/>
      <c r="U66" s="6"/>
      <c r="V66" s="38"/>
      <c r="W66" s="38"/>
    </row>
    <row r="67" spans="1:23" x14ac:dyDescent="0.2">
      <c r="R67" s="34"/>
      <c r="S67" s="34"/>
      <c r="T67" s="34"/>
    </row>
    <row r="68" spans="1:23" ht="15" customHeight="1" x14ac:dyDescent="0.2">
      <c r="U68" s="5"/>
      <c r="V68" s="61"/>
      <c r="W68" s="37"/>
    </row>
    <row r="69" spans="1:23" s="37" customFormat="1" ht="15" customHeight="1" x14ac:dyDescent="0.2">
      <c r="B69" s="6"/>
      <c r="C69" s="6"/>
      <c r="D69" s="6"/>
      <c r="E69" s="6"/>
      <c r="F69" s="6"/>
      <c r="G69" s="6"/>
      <c r="H69" s="6"/>
      <c r="I69" s="6"/>
      <c r="J69" s="6"/>
      <c r="K69" s="6"/>
      <c r="L69" s="6"/>
      <c r="M69" s="6"/>
      <c r="N69" s="6"/>
      <c r="O69" s="6"/>
      <c r="P69" s="6"/>
      <c r="Q69" s="6"/>
      <c r="R69" s="5"/>
      <c r="T69" s="6"/>
      <c r="U69" s="6"/>
      <c r="V69" s="38"/>
      <c r="W69" s="38"/>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Total</vt:lpstr>
      <vt:lpstr>Male</vt:lpstr>
      <vt:lpstr>Female</vt:lpstr>
      <vt:lpstr>Total with Dis</vt:lpstr>
      <vt:lpstr>Male with Dis</vt:lpstr>
      <vt:lpstr>Female with Dis</vt:lpstr>
      <vt:lpstr>Total no Dis</vt:lpstr>
      <vt:lpstr>Male no Dis</vt:lpstr>
      <vt:lpstr>Female no Dis</vt:lpstr>
      <vt:lpstr>SCH_361_Total</vt:lpstr>
    </vt:vector>
  </TitlesOfParts>
  <Manager/>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Bandeira de Mello</dc:creator>
  <cp:keywords/>
  <dc:description/>
  <cp:lastModifiedBy>Hector Tello</cp:lastModifiedBy>
  <cp:revision/>
  <dcterms:created xsi:type="dcterms:W3CDTF">2014-09-05T20:10:01Z</dcterms:created>
  <dcterms:modified xsi:type="dcterms:W3CDTF">2020-04-25T16:17:45Z</dcterms:modified>
  <cp:category/>
  <cp:contentStatus/>
</cp:coreProperties>
</file>