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813"/>
  </bookViews>
  <sheets>
    <sheet name="Total" sheetId="51" r:id="rId1"/>
    <sheet name="Male" sheetId="52" r:id="rId2"/>
    <sheet name="Female" sheetId="53" r:id="rId3"/>
  </sheets>
  <definedNames>
    <definedName name="_xlnm._FilterDatabase" localSheetId="2" hidden="1">Female!$B$8:$Y$58</definedName>
    <definedName name="_xlnm._FilterDatabase" localSheetId="0" hidden="1">Total!$C$4:$Y$58</definedName>
    <definedName name="_xlnm.Print_Area" localSheetId="2">Female!$B$1:$AA$63</definedName>
    <definedName name="_xlnm.Print_Area" localSheetId="1">Male!$B$1:$AA$63</definedName>
    <definedName name="_xlnm.Print_Area" localSheetId="0">Total!$B$1:$AA$63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53" l="1"/>
  <c r="C57" i="53"/>
  <c r="C56" i="53"/>
  <c r="C55" i="53"/>
  <c r="C54" i="53"/>
  <c r="C53" i="53"/>
  <c r="C52" i="53"/>
  <c r="C51" i="53"/>
  <c r="C50" i="53"/>
  <c r="C49" i="53"/>
  <c r="C48" i="53"/>
  <c r="C47" i="53"/>
  <c r="C46" i="53"/>
  <c r="C45" i="53"/>
  <c r="C44" i="53"/>
  <c r="C43" i="53"/>
  <c r="C42" i="53"/>
  <c r="C41" i="53"/>
  <c r="C40" i="53"/>
  <c r="C39" i="53"/>
  <c r="C38" i="53"/>
  <c r="C37" i="53"/>
  <c r="C36" i="53"/>
  <c r="C35" i="53"/>
  <c r="C34" i="53"/>
  <c r="C33" i="53"/>
  <c r="C32" i="53"/>
  <c r="C31" i="53"/>
  <c r="C30" i="53"/>
  <c r="C29" i="53"/>
  <c r="C28" i="53"/>
  <c r="C27" i="53"/>
  <c r="C26" i="53"/>
  <c r="C25" i="53"/>
  <c r="C24" i="53"/>
  <c r="C23" i="53"/>
  <c r="C22" i="53"/>
  <c r="C21" i="53"/>
  <c r="C20" i="53"/>
  <c r="C19" i="53"/>
  <c r="C18" i="53"/>
  <c r="C17" i="53"/>
  <c r="C16" i="53"/>
  <c r="C15" i="53"/>
  <c r="C14" i="53"/>
  <c r="C13" i="53"/>
  <c r="C12" i="53"/>
  <c r="C11" i="53"/>
  <c r="C10" i="53"/>
  <c r="C9" i="53"/>
  <c r="C8" i="53"/>
  <c r="C7" i="53"/>
  <c r="C58" i="52"/>
  <c r="C57" i="52"/>
  <c r="C56" i="52"/>
  <c r="C55" i="52"/>
  <c r="C54" i="52"/>
  <c r="C53" i="52"/>
  <c r="C52" i="52"/>
  <c r="C51" i="52"/>
  <c r="C50" i="52"/>
  <c r="C49" i="52"/>
  <c r="C48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28" i="52"/>
  <c r="C27" i="52"/>
  <c r="C26" i="52"/>
  <c r="C25" i="52"/>
  <c r="C24" i="52"/>
  <c r="C23" i="52"/>
  <c r="C22" i="52"/>
  <c r="C21" i="52"/>
  <c r="C20" i="52"/>
  <c r="C19" i="52"/>
  <c r="C18" i="52"/>
  <c r="C17" i="52"/>
  <c r="C16" i="52"/>
  <c r="C15" i="52"/>
  <c r="C14" i="52"/>
  <c r="C13" i="52"/>
  <c r="C12" i="52"/>
  <c r="C11" i="52"/>
  <c r="C10" i="52"/>
  <c r="C9" i="52"/>
  <c r="C8" i="52"/>
  <c r="C7" i="52"/>
  <c r="C58" i="51"/>
  <c r="C57" i="51"/>
  <c r="C56" i="51"/>
  <c r="C55" i="51"/>
  <c r="C54" i="51"/>
  <c r="C53" i="51"/>
  <c r="C52" i="51"/>
  <c r="C51" i="51"/>
  <c r="C50" i="51"/>
  <c r="C49" i="51"/>
  <c r="C48" i="51"/>
  <c r="C47" i="51"/>
  <c r="C46" i="51"/>
  <c r="C45" i="51"/>
  <c r="C44" i="51"/>
  <c r="C43" i="51"/>
  <c r="C42" i="51"/>
  <c r="C41" i="51"/>
  <c r="C40" i="51"/>
  <c r="C39" i="51"/>
  <c r="C38" i="51"/>
  <c r="C37" i="51"/>
  <c r="C36" i="51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C21" i="5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B61" i="51" s="1"/>
  <c r="C65" i="53" l="1"/>
  <c r="C67" i="53" l="1"/>
  <c r="C66" i="53"/>
  <c r="F65" i="53"/>
  <c r="D65" i="53"/>
  <c r="F65" i="52"/>
  <c r="D65" i="52"/>
  <c r="C65" i="52"/>
  <c r="C66" i="52"/>
  <c r="E66" i="51"/>
  <c r="F66" i="51"/>
  <c r="D66" i="51"/>
  <c r="C66" i="51"/>
  <c r="C67" i="51"/>
  <c r="A3" i="53" l="1"/>
  <c r="A3" i="52"/>
  <c r="C67" i="52"/>
  <c r="A3" i="51"/>
  <c r="B2" i="51" l="1"/>
  <c r="A7" i="53"/>
  <c r="A7" i="52"/>
  <c r="B61" i="53" l="1"/>
  <c r="B2" i="52"/>
  <c r="B61" i="52"/>
  <c r="B2" i="53"/>
</calcChain>
</file>

<file path=xl/sharedStrings.xml><?xml version="1.0" encoding="utf-8"?>
<sst xmlns="http://schemas.openxmlformats.org/spreadsheetml/2006/main" count="424" uniqueCount="77">
  <si>
    <t>State</t>
  </si>
  <si>
    <t>Total Students</t>
  </si>
  <si>
    <t>Students With Disabilities Served Under IDEA</t>
  </si>
  <si>
    <t>Students With Disabilities Served Only Under Section 504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</si>
  <si>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</si>
  <si>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</si>
  <si>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</si>
  <si>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</si>
  <si>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</si>
  <si>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</si>
  <si>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</si>
  <si>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</si>
  <si>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</si>
  <si>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</si>
  <si>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</si>
  <si>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</si>
  <si>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</si>
  <si>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disciplined for engaging in harassment or bullying on the basis of disability</t>
  </si>
  <si>
    <t>United States</t>
  </si>
  <si>
    <t>reported to have been harassed or bullied on the basis of disability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</si>
  <si>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</si>
  <si>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</si>
  <si>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</si>
  <si>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</si>
  <si>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</si>
  <si>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</si>
  <si>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</si>
  <si>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</si>
  <si>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</si>
  <si>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</si>
  <si>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</si>
  <si>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</si>
  <si>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</si>
  <si>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</si>
  <si>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</si>
  <si>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</si>
  <si>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</si>
  <si>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</si>
  <si>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</si>
  <si>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</si>
  <si>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</si>
  <si>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</si>
  <si>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</si>
  <si>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</si>
  <si>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</si>
  <si>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</si>
  <si>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</si>
  <si>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</si>
  <si>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</si>
  <si>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</si>
  <si>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</si>
  <si>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</si>
  <si>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</si>
  <si>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</si>
  <si>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</si>
  <si>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</si>
  <si>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</si>
  <si>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</si>
  <si>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</si>
  <si>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</si>
  <si>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</si>
  <si>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</si>
  <si>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</si>
  <si>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</si>
  <si>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</si>
  <si>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</si>
  <si>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</si>
  <si>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</si>
  <si>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</si>
  <si>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</si>
  <si>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</si>
  <si>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Data reported in this table represent 99.8% of responding schools.</t>
  </si>
  <si>
    <t xml:space="preserve"> Data reported in this table represent 99.8%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</si>
  <si>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</si>
  <si>
    <t xml:space="preserve">Race/Ethnicity 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</si>
  <si>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Percentage over all public school students with and without disabilities (both students with disabilities served under IDEA and students with disabilities served solely under Section 504).</t>
    </r>
  </si>
  <si>
    <r>
      <t>Percent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</si>
</sst>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1" xfId="2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6" fillId="3" borderId="0" xfId="2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0" fontId="18" fillId="0" borderId="0" xfId="2" applyFont="1" applyFill="1" applyBorder="1"/>
    <xf numFmtId="0" fontId="18" fillId="0" borderId="0" xfId="2" quotePrefix="1" applyFont="1" applyFill="1" applyAlignment="1">
      <alignment horizontal="left"/>
    </xf>
    <xf numFmtId="165" fontId="13" fillId="0" borderId="0" xfId="2" applyNumberFormat="1" applyFont="1"/>
    <xf numFmtId="0" fontId="13" fillId="3" borderId="0" xfId="2" applyFont="1" applyFill="1" applyBorder="1"/>
    <xf numFmtId="165" fontId="6" fillId="0" borderId="0" xfId="2" applyNumberFormat="1" applyFont="1"/>
    <xf numFmtId="0" fontId="18" fillId="0" borderId="0" xfId="4" applyFont="1" applyFill="1" applyBorder="1" applyAlignment="1">
      <alignment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0" fontId="18" fillId="0" borderId="0" xfId="2" quotePrefix="1" applyFont="1" applyFill="1" applyAlignment="1">
      <alignment horizontal="left" wrapText="1"/>
    </xf>
    <xf numFmtId="0" fontId="7" fillId="0" borderId="0" xfId="1" applyFont="1" applyAlignment="1">
      <alignment wrapText="1"/>
    </xf>
    <xf numFmtId="0" fontId="18" fillId="0" borderId="0" xfId="2" quotePrefix="1" applyFont="1" applyFill="1" applyAlignment="1">
      <alignment horizontal="left" vertical="center" wrapText="1"/>
    </xf>
  </cellXfs>
  <cellStyles count="138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7" builtinId="9" hidden="1"/>
    <cellStyle name="Followed Hyperlink" xfId="135" builtinId="9" hidden="1"/>
    <cellStyle name="Followed Hyperlink" xfId="133" builtinId="9" hidden="1"/>
    <cellStyle name="Followed Hyperlink" xfId="131" builtinId="9" hidden="1"/>
    <cellStyle name="Followed Hyperlink" xfId="129" builtinId="9" hidden="1"/>
    <cellStyle name="Followed Hyperlink" xfId="127" builtinId="9" hidden="1"/>
    <cellStyle name="Followed Hyperlink" xfId="125" builtinId="9" hidden="1"/>
    <cellStyle name="Followed Hyperlink" xfId="123" builtinId="9" hidden="1"/>
    <cellStyle name="Followed Hyperlink" xfId="121" builtinId="9" hidden="1"/>
    <cellStyle name="Followed Hyperlink" xfId="119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88" builtinId="8" hidden="1"/>
    <cellStyle name="Hyperlink" xfId="90" builtinId="8" hidden="1"/>
    <cellStyle name="Hyperlink" xfId="94" builtinId="8" hidden="1"/>
    <cellStyle name="Hyperlink" xfId="96" builtinId="8" hidden="1"/>
    <cellStyle name="Hyperlink" xfId="98" builtinId="8" hidden="1"/>
    <cellStyle name="Hyperlink" xfId="92" builtinId="8" hidden="1"/>
    <cellStyle name="Hyperlink" xfId="40" builtinId="8" hidden="1"/>
    <cellStyle name="Hyperlink" xfId="42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76" builtinId="8" hidden="1"/>
    <cellStyle name="Hyperlink" xfId="60" builtinId="8" hidden="1"/>
    <cellStyle name="Hyperlink" xfId="44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11" builtinId="8" hidden="1"/>
    <cellStyle name="Hyperlink" xfId="7" builtinId="8" hidden="1"/>
    <cellStyle name="Hyperlink" xfId="9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7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33203125" style="9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8"/>
      <c r="B2" s="97" t="str">
        <f>CONCATENATE("Number and percentage of public school students ", LOWER(A7), ", by race/ethnicity, disability status, and English proficiency, by state: School Year 2015-16")</f>
        <v>Number and percentage of public school students disciplined for engaging in harassment or bullying on the basis of disability, by race/ethnicity, disability status, and English proficiency, by state: School Year 2015-16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25" s="1" customFormat="1" ht="15" customHeight="1" thickBot="1" x14ac:dyDescent="0.3">
      <c r="A3" s="72">
        <f>C7-T7</f>
        <v>12000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1" customFormat="1" ht="24.95" customHeight="1" x14ac:dyDescent="0.2">
      <c r="A4" s="10"/>
      <c r="B4" s="89" t="s">
        <v>0</v>
      </c>
      <c r="C4" s="91" t="s">
        <v>1</v>
      </c>
      <c r="D4" s="93" t="s">
        <v>74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5"/>
      <c r="R4" s="76" t="s">
        <v>2</v>
      </c>
      <c r="S4" s="77"/>
      <c r="T4" s="76" t="s">
        <v>3</v>
      </c>
      <c r="U4" s="77"/>
      <c r="V4" s="76" t="s">
        <v>4</v>
      </c>
      <c r="W4" s="77"/>
      <c r="X4" s="80" t="s">
        <v>5</v>
      </c>
      <c r="Y4" s="82" t="s">
        <v>6</v>
      </c>
    </row>
    <row r="5" spans="1:25" s="11" customFormat="1" ht="24.95" customHeight="1" x14ac:dyDescent="0.2">
      <c r="A5" s="10"/>
      <c r="B5" s="90"/>
      <c r="C5" s="92"/>
      <c r="D5" s="84" t="s">
        <v>7</v>
      </c>
      <c r="E5" s="85"/>
      <c r="F5" s="86" t="s">
        <v>8</v>
      </c>
      <c r="G5" s="85"/>
      <c r="H5" s="87" t="s">
        <v>9</v>
      </c>
      <c r="I5" s="85"/>
      <c r="J5" s="87" t="s">
        <v>10</v>
      </c>
      <c r="K5" s="85"/>
      <c r="L5" s="87" t="s">
        <v>11</v>
      </c>
      <c r="M5" s="85"/>
      <c r="N5" s="87" t="s">
        <v>12</v>
      </c>
      <c r="O5" s="85"/>
      <c r="P5" s="87" t="s">
        <v>13</v>
      </c>
      <c r="Q5" s="88"/>
      <c r="R5" s="78"/>
      <c r="S5" s="79"/>
      <c r="T5" s="78"/>
      <c r="U5" s="79"/>
      <c r="V5" s="78"/>
      <c r="W5" s="79"/>
      <c r="X5" s="81"/>
      <c r="Y5" s="83"/>
    </row>
    <row r="6" spans="1:25" s="11" customFormat="1" ht="15" customHeight="1" thickBot="1" x14ac:dyDescent="0.25">
      <c r="A6" s="10"/>
      <c r="B6" s="12"/>
      <c r="C6" s="63"/>
      <c r="D6" s="13" t="s">
        <v>14</v>
      </c>
      <c r="E6" s="14" t="s">
        <v>15</v>
      </c>
      <c r="F6" s="15" t="s">
        <v>14</v>
      </c>
      <c r="G6" s="14" t="s">
        <v>15</v>
      </c>
      <c r="H6" s="15" t="s">
        <v>14</v>
      </c>
      <c r="I6" s="14" t="s">
        <v>15</v>
      </c>
      <c r="J6" s="15" t="s">
        <v>14</v>
      </c>
      <c r="K6" s="14" t="s">
        <v>15</v>
      </c>
      <c r="L6" s="15" t="s">
        <v>14</v>
      </c>
      <c r="M6" s="14" t="s">
        <v>15</v>
      </c>
      <c r="N6" s="15" t="s">
        <v>14</v>
      </c>
      <c r="O6" s="14" t="s">
        <v>15</v>
      </c>
      <c r="P6" s="15" t="s">
        <v>14</v>
      </c>
      <c r="Q6" s="16" t="s">
        <v>15</v>
      </c>
      <c r="R6" s="13" t="s">
        <v>14</v>
      </c>
      <c r="S6" s="17" t="s">
        <v>76</v>
      </c>
      <c r="T6" s="13" t="s">
        <v>14</v>
      </c>
      <c r="U6" s="17" t="s">
        <v>76</v>
      </c>
      <c r="V6" s="15" t="s">
        <v>14</v>
      </c>
      <c r="W6" s="17" t="s">
        <v>16</v>
      </c>
      <c r="X6" s="18"/>
      <c r="Y6" s="19"/>
    </row>
    <row r="7" spans="1:25" s="32" customFormat="1" ht="15" customHeight="1" x14ac:dyDescent="0.2">
      <c r="A7" s="20" t="s">
        <v>17</v>
      </c>
      <c r="B7" s="21" t="s">
        <v>18</v>
      </c>
      <c r="C7" s="22">
        <f>D7+F7+H7+J7+L7+N7+P7</f>
        <v>12234</v>
      </c>
      <c r="D7" s="23">
        <v>257</v>
      </c>
      <c r="E7" s="24">
        <v>2.1006999999999998</v>
      </c>
      <c r="F7" s="25">
        <v>229</v>
      </c>
      <c r="G7" s="24">
        <v>1.8717999999999999</v>
      </c>
      <c r="H7" s="25">
        <v>2606</v>
      </c>
      <c r="I7" s="24">
        <v>21.301300000000001</v>
      </c>
      <c r="J7" s="25">
        <v>2777</v>
      </c>
      <c r="K7" s="24">
        <v>22.699000000000002</v>
      </c>
      <c r="L7" s="25">
        <v>5820</v>
      </c>
      <c r="M7" s="24">
        <v>47.572299999999998</v>
      </c>
      <c r="N7" s="25">
        <v>93</v>
      </c>
      <c r="O7" s="24">
        <v>0.76019999999999999</v>
      </c>
      <c r="P7" s="26">
        <v>452</v>
      </c>
      <c r="Q7" s="27">
        <v>3.6945999999999999</v>
      </c>
      <c r="R7" s="28">
        <v>3121</v>
      </c>
      <c r="S7" s="27">
        <v>25.510899999999999</v>
      </c>
      <c r="T7" s="28">
        <v>234</v>
      </c>
      <c r="U7" s="27">
        <v>1.9127000000000001</v>
      </c>
      <c r="V7" s="28">
        <v>957</v>
      </c>
      <c r="W7" s="29">
        <v>7.8224999999999998</v>
      </c>
      <c r="X7" s="30">
        <v>96360</v>
      </c>
      <c r="Y7" s="31">
        <v>99.84</v>
      </c>
    </row>
    <row r="8" spans="1:25" s="32" customFormat="1" ht="15" customHeight="1" x14ac:dyDescent="0.2">
      <c r="A8" s="20" t="s">
        <v>19</v>
      </c>
      <c r="B8" s="33" t="s">
        <v>20</v>
      </c>
      <c r="C8" s="34">
        <f t="shared" ref="C8:C58" si="0">D8+F8+H8+J8+L8+N8+P8</f>
        <v>69</v>
      </c>
      <c r="D8" s="35">
        <v>0</v>
      </c>
      <c r="E8" s="36">
        <v>0</v>
      </c>
      <c r="F8" s="45">
        <v>2</v>
      </c>
      <c r="G8" s="36">
        <v>2.8986000000000001</v>
      </c>
      <c r="H8" s="37">
        <v>0</v>
      </c>
      <c r="I8" s="36">
        <v>0</v>
      </c>
      <c r="J8" s="37">
        <v>32</v>
      </c>
      <c r="K8" s="36">
        <v>46.377000000000002</v>
      </c>
      <c r="L8" s="37">
        <v>35</v>
      </c>
      <c r="M8" s="36">
        <v>50.724600000000002</v>
      </c>
      <c r="N8" s="37">
        <v>0</v>
      </c>
      <c r="O8" s="36">
        <v>0</v>
      </c>
      <c r="P8" s="48">
        <v>0</v>
      </c>
      <c r="Q8" s="38">
        <v>0</v>
      </c>
      <c r="R8" s="35">
        <v>8</v>
      </c>
      <c r="S8" s="38">
        <v>11.594200000000001</v>
      </c>
      <c r="T8" s="46">
        <v>0</v>
      </c>
      <c r="U8" s="38">
        <v>0</v>
      </c>
      <c r="V8" s="35">
        <v>0</v>
      </c>
      <c r="W8" s="39">
        <v>0</v>
      </c>
      <c r="X8" s="40">
        <v>1400</v>
      </c>
      <c r="Y8" s="41">
        <v>100</v>
      </c>
    </row>
    <row r="9" spans="1:25" s="32" customFormat="1" ht="15" customHeight="1" x14ac:dyDescent="0.2">
      <c r="A9" s="20" t="s">
        <v>19</v>
      </c>
      <c r="B9" s="42" t="s">
        <v>21</v>
      </c>
      <c r="C9" s="22">
        <f t="shared" si="0"/>
        <v>3</v>
      </c>
      <c r="D9" s="23">
        <v>2</v>
      </c>
      <c r="E9" s="24">
        <v>66.666700000000006</v>
      </c>
      <c r="F9" s="43">
        <v>0</v>
      </c>
      <c r="G9" s="24">
        <v>0</v>
      </c>
      <c r="H9" s="25">
        <v>0</v>
      </c>
      <c r="I9" s="24">
        <v>0</v>
      </c>
      <c r="J9" s="43">
        <v>0</v>
      </c>
      <c r="K9" s="24">
        <v>0</v>
      </c>
      <c r="L9" s="25">
        <v>1</v>
      </c>
      <c r="M9" s="24">
        <v>33.333300000000001</v>
      </c>
      <c r="N9" s="25">
        <v>0</v>
      </c>
      <c r="O9" s="24">
        <v>0</v>
      </c>
      <c r="P9" s="47">
        <v>0</v>
      </c>
      <c r="Q9" s="27">
        <v>0</v>
      </c>
      <c r="R9" s="23">
        <v>0</v>
      </c>
      <c r="S9" s="27">
        <v>0</v>
      </c>
      <c r="T9" s="44">
        <v>0</v>
      </c>
      <c r="U9" s="27">
        <v>0</v>
      </c>
      <c r="V9" s="23">
        <v>0</v>
      </c>
      <c r="W9" s="29">
        <v>0</v>
      </c>
      <c r="X9" s="30">
        <v>503</v>
      </c>
      <c r="Y9" s="31">
        <v>100</v>
      </c>
    </row>
    <row r="10" spans="1:25" s="32" customFormat="1" ht="15" customHeight="1" x14ac:dyDescent="0.2">
      <c r="A10" s="20" t="s">
        <v>19</v>
      </c>
      <c r="B10" s="33" t="s">
        <v>22</v>
      </c>
      <c r="C10" s="34">
        <f t="shared" si="0"/>
        <v>211</v>
      </c>
      <c r="D10" s="35">
        <v>4</v>
      </c>
      <c r="E10" s="36">
        <v>1.8956999999999999</v>
      </c>
      <c r="F10" s="45">
        <v>1</v>
      </c>
      <c r="G10" s="36">
        <v>0.47389999999999999</v>
      </c>
      <c r="H10" s="37">
        <v>77</v>
      </c>
      <c r="I10" s="36">
        <v>36.492899999999999</v>
      </c>
      <c r="J10" s="37">
        <v>26</v>
      </c>
      <c r="K10" s="36">
        <v>12.321999999999999</v>
      </c>
      <c r="L10" s="37">
        <v>99</v>
      </c>
      <c r="M10" s="36">
        <v>46.919400000000003</v>
      </c>
      <c r="N10" s="37">
        <v>1</v>
      </c>
      <c r="O10" s="36">
        <v>0.47389999999999999</v>
      </c>
      <c r="P10" s="48">
        <v>3</v>
      </c>
      <c r="Q10" s="38">
        <v>1.4218</v>
      </c>
      <c r="R10" s="35">
        <v>35</v>
      </c>
      <c r="S10" s="38">
        <v>16.587700000000002</v>
      </c>
      <c r="T10" s="46">
        <v>3</v>
      </c>
      <c r="U10" s="38">
        <v>1.4218</v>
      </c>
      <c r="V10" s="35">
        <v>9</v>
      </c>
      <c r="W10" s="39">
        <v>4.2653999999999996</v>
      </c>
      <c r="X10" s="40">
        <v>1977</v>
      </c>
      <c r="Y10" s="41">
        <v>99.697000000000003</v>
      </c>
    </row>
    <row r="11" spans="1:25" s="32" customFormat="1" ht="15" customHeight="1" x14ac:dyDescent="0.2">
      <c r="A11" s="20" t="s">
        <v>19</v>
      </c>
      <c r="B11" s="42" t="s">
        <v>23</v>
      </c>
      <c r="C11" s="22">
        <f t="shared" si="0"/>
        <v>135</v>
      </c>
      <c r="D11" s="23">
        <v>0</v>
      </c>
      <c r="E11" s="24">
        <v>0</v>
      </c>
      <c r="F11" s="43">
        <v>1</v>
      </c>
      <c r="G11" s="24">
        <v>0.74070000000000003</v>
      </c>
      <c r="H11" s="25">
        <v>5</v>
      </c>
      <c r="I11" s="24">
        <v>3.7037</v>
      </c>
      <c r="J11" s="43">
        <v>30</v>
      </c>
      <c r="K11" s="24">
        <v>22.222000000000001</v>
      </c>
      <c r="L11" s="25">
        <v>99</v>
      </c>
      <c r="M11" s="24">
        <v>73.333299999999994</v>
      </c>
      <c r="N11" s="25">
        <v>0</v>
      </c>
      <c r="O11" s="24">
        <v>0</v>
      </c>
      <c r="P11" s="47">
        <v>0</v>
      </c>
      <c r="Q11" s="27">
        <v>0</v>
      </c>
      <c r="R11" s="23">
        <v>36</v>
      </c>
      <c r="S11" s="27">
        <v>26.666699999999999</v>
      </c>
      <c r="T11" s="44">
        <v>15</v>
      </c>
      <c r="U11" s="27">
        <v>11.1111</v>
      </c>
      <c r="V11" s="23">
        <v>6</v>
      </c>
      <c r="W11" s="29">
        <v>4.4443999999999999</v>
      </c>
      <c r="X11" s="30">
        <v>1092</v>
      </c>
      <c r="Y11" s="31">
        <v>99.816999999999993</v>
      </c>
    </row>
    <row r="12" spans="1:25" s="32" customFormat="1" ht="15" customHeight="1" x14ac:dyDescent="0.2">
      <c r="A12" s="20" t="s">
        <v>19</v>
      </c>
      <c r="B12" s="33" t="s">
        <v>24</v>
      </c>
      <c r="C12" s="34">
        <f t="shared" si="0"/>
        <v>2012</v>
      </c>
      <c r="D12" s="35">
        <v>24</v>
      </c>
      <c r="E12" s="36">
        <v>1.1928000000000001</v>
      </c>
      <c r="F12" s="45">
        <v>86</v>
      </c>
      <c r="G12" s="36">
        <v>4.2744</v>
      </c>
      <c r="H12" s="37">
        <v>1050</v>
      </c>
      <c r="I12" s="36">
        <v>52.186900000000001</v>
      </c>
      <c r="J12" s="37">
        <v>419</v>
      </c>
      <c r="K12" s="36">
        <v>20.824999999999999</v>
      </c>
      <c r="L12" s="37">
        <v>333</v>
      </c>
      <c r="M12" s="36">
        <v>16.550699999999999</v>
      </c>
      <c r="N12" s="37">
        <v>27</v>
      </c>
      <c r="O12" s="36">
        <v>1.3419000000000001</v>
      </c>
      <c r="P12" s="48">
        <v>73</v>
      </c>
      <c r="Q12" s="38">
        <v>3.6282000000000001</v>
      </c>
      <c r="R12" s="35">
        <v>454</v>
      </c>
      <c r="S12" s="38">
        <v>22.564599999999999</v>
      </c>
      <c r="T12" s="46">
        <v>22</v>
      </c>
      <c r="U12" s="38">
        <v>1.0933999999999999</v>
      </c>
      <c r="V12" s="35">
        <v>457</v>
      </c>
      <c r="W12" s="39">
        <v>22.713699999999999</v>
      </c>
      <c r="X12" s="40">
        <v>10138</v>
      </c>
      <c r="Y12" s="41">
        <v>99.99</v>
      </c>
    </row>
    <row r="13" spans="1:25" s="32" customFormat="1" ht="15" customHeight="1" x14ac:dyDescent="0.2">
      <c r="A13" s="20" t="s">
        <v>19</v>
      </c>
      <c r="B13" s="42" t="s">
        <v>25</v>
      </c>
      <c r="C13" s="22">
        <f t="shared" si="0"/>
        <v>61</v>
      </c>
      <c r="D13" s="23">
        <v>0</v>
      </c>
      <c r="E13" s="24">
        <v>0</v>
      </c>
      <c r="F13" s="43">
        <v>0</v>
      </c>
      <c r="G13" s="24">
        <v>0</v>
      </c>
      <c r="H13" s="25">
        <v>12</v>
      </c>
      <c r="I13" s="24">
        <v>19.6721</v>
      </c>
      <c r="J13" s="43">
        <v>1</v>
      </c>
      <c r="K13" s="24">
        <v>1.639</v>
      </c>
      <c r="L13" s="25">
        <v>42</v>
      </c>
      <c r="M13" s="24">
        <v>68.852500000000006</v>
      </c>
      <c r="N13" s="25">
        <v>0</v>
      </c>
      <c r="O13" s="24">
        <v>0</v>
      </c>
      <c r="P13" s="47">
        <v>6</v>
      </c>
      <c r="Q13" s="27">
        <v>9.8361000000000001</v>
      </c>
      <c r="R13" s="23">
        <v>9</v>
      </c>
      <c r="S13" s="27">
        <v>14.754099999999999</v>
      </c>
      <c r="T13" s="44">
        <v>2</v>
      </c>
      <c r="U13" s="27">
        <v>3.2787000000000002</v>
      </c>
      <c r="V13" s="23">
        <v>9</v>
      </c>
      <c r="W13" s="29">
        <v>14.754099999999999</v>
      </c>
      <c r="X13" s="30">
        <v>1868</v>
      </c>
      <c r="Y13" s="31">
        <v>98.287000000000006</v>
      </c>
    </row>
    <row r="14" spans="1:25" s="32" customFormat="1" ht="15" customHeight="1" x14ac:dyDescent="0.2">
      <c r="A14" s="20" t="s">
        <v>19</v>
      </c>
      <c r="B14" s="33" t="s">
        <v>26</v>
      </c>
      <c r="C14" s="34">
        <f t="shared" si="0"/>
        <v>85</v>
      </c>
      <c r="D14" s="35">
        <v>0</v>
      </c>
      <c r="E14" s="36">
        <v>0</v>
      </c>
      <c r="F14" s="45">
        <v>0</v>
      </c>
      <c r="G14" s="36">
        <v>0</v>
      </c>
      <c r="H14" s="37">
        <v>18</v>
      </c>
      <c r="I14" s="36">
        <v>21.176500000000001</v>
      </c>
      <c r="J14" s="37">
        <v>23</v>
      </c>
      <c r="K14" s="36">
        <v>27.059000000000001</v>
      </c>
      <c r="L14" s="37">
        <v>43</v>
      </c>
      <c r="M14" s="36">
        <v>50.588200000000001</v>
      </c>
      <c r="N14" s="37">
        <v>0</v>
      </c>
      <c r="O14" s="36">
        <v>0</v>
      </c>
      <c r="P14" s="48">
        <v>1</v>
      </c>
      <c r="Q14" s="38">
        <v>1.1765000000000001</v>
      </c>
      <c r="R14" s="35">
        <v>25</v>
      </c>
      <c r="S14" s="38">
        <v>29.411799999999999</v>
      </c>
      <c r="T14" s="46">
        <v>3</v>
      </c>
      <c r="U14" s="38">
        <v>3.5293999999999999</v>
      </c>
      <c r="V14" s="35">
        <v>5</v>
      </c>
      <c r="W14" s="39">
        <v>5.8823999999999996</v>
      </c>
      <c r="X14" s="40">
        <v>1238</v>
      </c>
      <c r="Y14" s="41">
        <v>100</v>
      </c>
    </row>
    <row r="15" spans="1:25" s="32" customFormat="1" ht="15" customHeight="1" x14ac:dyDescent="0.2">
      <c r="A15" s="20" t="s">
        <v>19</v>
      </c>
      <c r="B15" s="42" t="s">
        <v>27</v>
      </c>
      <c r="C15" s="22">
        <f t="shared" si="0"/>
        <v>15</v>
      </c>
      <c r="D15" s="23">
        <v>0</v>
      </c>
      <c r="E15" s="24">
        <v>0</v>
      </c>
      <c r="F15" s="43">
        <v>0</v>
      </c>
      <c r="G15" s="24">
        <v>0</v>
      </c>
      <c r="H15" s="25">
        <v>0</v>
      </c>
      <c r="I15" s="24">
        <v>0</v>
      </c>
      <c r="J15" s="43">
        <v>9</v>
      </c>
      <c r="K15" s="24">
        <v>60</v>
      </c>
      <c r="L15" s="25">
        <v>6</v>
      </c>
      <c r="M15" s="24">
        <v>40</v>
      </c>
      <c r="N15" s="25">
        <v>0</v>
      </c>
      <c r="O15" s="24">
        <v>0</v>
      </c>
      <c r="P15" s="47">
        <v>0</v>
      </c>
      <c r="Q15" s="27">
        <v>0</v>
      </c>
      <c r="R15" s="23">
        <v>6</v>
      </c>
      <c r="S15" s="27">
        <v>40</v>
      </c>
      <c r="T15" s="44">
        <v>0</v>
      </c>
      <c r="U15" s="27">
        <v>0</v>
      </c>
      <c r="V15" s="23">
        <v>0</v>
      </c>
      <c r="W15" s="29">
        <v>0</v>
      </c>
      <c r="X15" s="30">
        <v>235</v>
      </c>
      <c r="Y15" s="31">
        <v>100</v>
      </c>
    </row>
    <row r="16" spans="1:25" s="32" customFormat="1" ht="15" customHeight="1" x14ac:dyDescent="0.2">
      <c r="A16" s="20" t="s">
        <v>19</v>
      </c>
      <c r="B16" s="33" t="s">
        <v>28</v>
      </c>
      <c r="C16" s="34">
        <f t="shared" si="0"/>
        <v>15</v>
      </c>
      <c r="D16" s="35">
        <v>0</v>
      </c>
      <c r="E16" s="36">
        <v>0</v>
      </c>
      <c r="F16" s="45">
        <v>0</v>
      </c>
      <c r="G16" s="36">
        <v>0</v>
      </c>
      <c r="H16" s="37">
        <v>0</v>
      </c>
      <c r="I16" s="36">
        <v>0</v>
      </c>
      <c r="J16" s="37">
        <v>15</v>
      </c>
      <c r="K16" s="36">
        <v>100</v>
      </c>
      <c r="L16" s="37">
        <v>0</v>
      </c>
      <c r="M16" s="36">
        <v>0</v>
      </c>
      <c r="N16" s="37">
        <v>0</v>
      </c>
      <c r="O16" s="36">
        <v>0</v>
      </c>
      <c r="P16" s="48">
        <v>0</v>
      </c>
      <c r="Q16" s="38">
        <v>0</v>
      </c>
      <c r="R16" s="35">
        <v>6</v>
      </c>
      <c r="S16" s="38">
        <v>40</v>
      </c>
      <c r="T16" s="46">
        <v>1</v>
      </c>
      <c r="U16" s="38">
        <v>6.6666999999999996</v>
      </c>
      <c r="V16" s="35">
        <v>0</v>
      </c>
      <c r="W16" s="39">
        <v>0</v>
      </c>
      <c r="X16" s="40">
        <v>221</v>
      </c>
      <c r="Y16" s="41">
        <v>100</v>
      </c>
    </row>
    <row r="17" spans="1:25" s="32" customFormat="1" ht="15" customHeight="1" x14ac:dyDescent="0.2">
      <c r="A17" s="20" t="s">
        <v>19</v>
      </c>
      <c r="B17" s="42" t="s">
        <v>29</v>
      </c>
      <c r="C17" s="22">
        <f t="shared" si="0"/>
        <v>7</v>
      </c>
      <c r="D17" s="23">
        <v>0</v>
      </c>
      <c r="E17" s="24">
        <v>0</v>
      </c>
      <c r="F17" s="43">
        <v>0</v>
      </c>
      <c r="G17" s="24">
        <v>0</v>
      </c>
      <c r="H17" s="25">
        <v>3</v>
      </c>
      <c r="I17" s="24">
        <v>42.857100000000003</v>
      </c>
      <c r="J17" s="43">
        <v>2</v>
      </c>
      <c r="K17" s="24">
        <v>28.571000000000002</v>
      </c>
      <c r="L17" s="25">
        <v>1</v>
      </c>
      <c r="M17" s="24">
        <v>14.2857</v>
      </c>
      <c r="N17" s="25">
        <v>0</v>
      </c>
      <c r="O17" s="24">
        <v>0</v>
      </c>
      <c r="P17" s="47">
        <v>1</v>
      </c>
      <c r="Q17" s="27">
        <v>14.2857</v>
      </c>
      <c r="R17" s="23">
        <v>2</v>
      </c>
      <c r="S17" s="27">
        <v>28.571400000000001</v>
      </c>
      <c r="T17" s="44">
        <v>0</v>
      </c>
      <c r="U17" s="27">
        <v>0</v>
      </c>
      <c r="V17" s="23">
        <v>0</v>
      </c>
      <c r="W17" s="29">
        <v>0</v>
      </c>
      <c r="X17" s="30">
        <v>3952</v>
      </c>
      <c r="Y17" s="31">
        <v>100</v>
      </c>
    </row>
    <row r="18" spans="1:25" s="32" customFormat="1" ht="15" customHeight="1" x14ac:dyDescent="0.2">
      <c r="A18" s="20" t="s">
        <v>19</v>
      </c>
      <c r="B18" s="33" t="s">
        <v>30</v>
      </c>
      <c r="C18" s="34">
        <f t="shared" si="0"/>
        <v>118</v>
      </c>
      <c r="D18" s="35">
        <v>0</v>
      </c>
      <c r="E18" s="36">
        <v>0</v>
      </c>
      <c r="F18" s="45">
        <v>2</v>
      </c>
      <c r="G18" s="36">
        <v>1.6949000000000001</v>
      </c>
      <c r="H18" s="37">
        <v>13</v>
      </c>
      <c r="I18" s="36">
        <v>11.0169</v>
      </c>
      <c r="J18" s="37">
        <v>73</v>
      </c>
      <c r="K18" s="36">
        <v>61.863999999999997</v>
      </c>
      <c r="L18" s="37">
        <v>26</v>
      </c>
      <c r="M18" s="36">
        <v>22.033899999999999</v>
      </c>
      <c r="N18" s="37">
        <v>0</v>
      </c>
      <c r="O18" s="36">
        <v>0</v>
      </c>
      <c r="P18" s="48">
        <v>4</v>
      </c>
      <c r="Q18" s="38">
        <v>3.3898000000000001</v>
      </c>
      <c r="R18" s="35">
        <v>42</v>
      </c>
      <c r="S18" s="38">
        <v>35.593200000000003</v>
      </c>
      <c r="T18" s="46">
        <v>1</v>
      </c>
      <c r="U18" s="38">
        <v>0.84750000000000003</v>
      </c>
      <c r="V18" s="35">
        <v>8</v>
      </c>
      <c r="W18" s="39">
        <v>6.7797000000000001</v>
      </c>
      <c r="X18" s="40">
        <v>2407</v>
      </c>
      <c r="Y18" s="41">
        <v>100</v>
      </c>
    </row>
    <row r="19" spans="1:25" s="32" customFormat="1" ht="15" customHeight="1" x14ac:dyDescent="0.2">
      <c r="A19" s="20" t="s">
        <v>19</v>
      </c>
      <c r="B19" s="42" t="s">
        <v>31</v>
      </c>
      <c r="C19" s="22">
        <f t="shared" si="0"/>
        <v>83</v>
      </c>
      <c r="D19" s="23">
        <v>0</v>
      </c>
      <c r="E19" s="24">
        <v>0</v>
      </c>
      <c r="F19" s="43">
        <v>13</v>
      </c>
      <c r="G19" s="24">
        <v>15.662699999999999</v>
      </c>
      <c r="H19" s="25">
        <v>8</v>
      </c>
      <c r="I19" s="24">
        <v>9.6386000000000003</v>
      </c>
      <c r="J19" s="43">
        <v>2</v>
      </c>
      <c r="K19" s="24">
        <v>2.41</v>
      </c>
      <c r="L19" s="25">
        <v>8</v>
      </c>
      <c r="M19" s="24">
        <v>9.6386000000000003</v>
      </c>
      <c r="N19" s="25">
        <v>43</v>
      </c>
      <c r="O19" s="24">
        <v>51.807200000000002</v>
      </c>
      <c r="P19" s="47">
        <v>9</v>
      </c>
      <c r="Q19" s="27">
        <v>10.843400000000001</v>
      </c>
      <c r="R19" s="23">
        <v>35</v>
      </c>
      <c r="S19" s="27">
        <v>42.168700000000001</v>
      </c>
      <c r="T19" s="44">
        <v>5</v>
      </c>
      <c r="U19" s="27">
        <v>6.0240999999999998</v>
      </c>
      <c r="V19" s="23">
        <v>13</v>
      </c>
      <c r="W19" s="29">
        <v>15.662699999999999</v>
      </c>
      <c r="X19" s="30">
        <v>290</v>
      </c>
      <c r="Y19" s="31">
        <v>100</v>
      </c>
    </row>
    <row r="20" spans="1:25" s="32" customFormat="1" ht="15" customHeight="1" x14ac:dyDescent="0.2">
      <c r="A20" s="20" t="s">
        <v>19</v>
      </c>
      <c r="B20" s="33" t="s">
        <v>32</v>
      </c>
      <c r="C20" s="34">
        <f t="shared" si="0"/>
        <v>62</v>
      </c>
      <c r="D20" s="35">
        <v>1</v>
      </c>
      <c r="E20" s="36">
        <v>1.6129</v>
      </c>
      <c r="F20" s="45">
        <v>0</v>
      </c>
      <c r="G20" s="36">
        <v>0</v>
      </c>
      <c r="H20" s="37">
        <v>10</v>
      </c>
      <c r="I20" s="36">
        <v>16.129000000000001</v>
      </c>
      <c r="J20" s="37">
        <v>1</v>
      </c>
      <c r="K20" s="36">
        <v>1.613</v>
      </c>
      <c r="L20" s="37">
        <v>47</v>
      </c>
      <c r="M20" s="36">
        <v>75.8065</v>
      </c>
      <c r="N20" s="37">
        <v>0</v>
      </c>
      <c r="O20" s="36">
        <v>0</v>
      </c>
      <c r="P20" s="48">
        <v>3</v>
      </c>
      <c r="Q20" s="38">
        <v>4.8387000000000002</v>
      </c>
      <c r="R20" s="35">
        <v>11</v>
      </c>
      <c r="S20" s="38">
        <v>17.741900000000001</v>
      </c>
      <c r="T20" s="46">
        <v>5</v>
      </c>
      <c r="U20" s="38">
        <v>8.0645000000000007</v>
      </c>
      <c r="V20" s="35">
        <v>1</v>
      </c>
      <c r="W20" s="39">
        <v>1.6129</v>
      </c>
      <c r="X20" s="40">
        <v>720</v>
      </c>
      <c r="Y20" s="41">
        <v>100</v>
      </c>
    </row>
    <row r="21" spans="1:25" s="32" customFormat="1" ht="15" customHeight="1" x14ac:dyDescent="0.2">
      <c r="A21" s="20" t="s">
        <v>19</v>
      </c>
      <c r="B21" s="42" t="s">
        <v>33</v>
      </c>
      <c r="C21" s="22">
        <f t="shared" si="0"/>
        <v>1265</v>
      </c>
      <c r="D21" s="23">
        <v>6</v>
      </c>
      <c r="E21" s="24">
        <v>0.4743</v>
      </c>
      <c r="F21" s="43">
        <v>24</v>
      </c>
      <c r="G21" s="24">
        <v>1.8972</v>
      </c>
      <c r="H21" s="25">
        <v>212</v>
      </c>
      <c r="I21" s="24">
        <v>16.758900000000001</v>
      </c>
      <c r="J21" s="43">
        <v>354</v>
      </c>
      <c r="K21" s="24">
        <v>27.984000000000002</v>
      </c>
      <c r="L21" s="25">
        <v>593</v>
      </c>
      <c r="M21" s="24">
        <v>46.877499999999998</v>
      </c>
      <c r="N21" s="25">
        <v>1</v>
      </c>
      <c r="O21" s="24">
        <v>7.9100000000000004E-2</v>
      </c>
      <c r="P21" s="47">
        <v>75</v>
      </c>
      <c r="Q21" s="27">
        <v>5.9288999999999996</v>
      </c>
      <c r="R21" s="23">
        <v>297</v>
      </c>
      <c r="S21" s="27">
        <v>23.478300000000001</v>
      </c>
      <c r="T21" s="44">
        <v>20</v>
      </c>
      <c r="U21" s="27">
        <v>1.581</v>
      </c>
      <c r="V21" s="23">
        <v>61</v>
      </c>
      <c r="W21" s="29">
        <v>4.8220999999999998</v>
      </c>
      <c r="X21" s="30">
        <v>4081</v>
      </c>
      <c r="Y21" s="31">
        <v>99.706000000000003</v>
      </c>
    </row>
    <row r="22" spans="1:25" s="32" customFormat="1" ht="15" customHeight="1" x14ac:dyDescent="0.2">
      <c r="A22" s="20" t="s">
        <v>19</v>
      </c>
      <c r="B22" s="33" t="s">
        <v>34</v>
      </c>
      <c r="C22" s="34">
        <f t="shared" si="0"/>
        <v>188</v>
      </c>
      <c r="D22" s="35">
        <v>0</v>
      </c>
      <c r="E22" s="36">
        <v>0</v>
      </c>
      <c r="F22" s="45">
        <v>0</v>
      </c>
      <c r="G22" s="36">
        <v>0</v>
      </c>
      <c r="H22" s="37">
        <v>22</v>
      </c>
      <c r="I22" s="36">
        <v>11.7021</v>
      </c>
      <c r="J22" s="37">
        <v>45</v>
      </c>
      <c r="K22" s="36">
        <v>23.936</v>
      </c>
      <c r="L22" s="37">
        <v>107</v>
      </c>
      <c r="M22" s="36">
        <v>56.914900000000003</v>
      </c>
      <c r="N22" s="37">
        <v>0</v>
      </c>
      <c r="O22" s="36">
        <v>0</v>
      </c>
      <c r="P22" s="48">
        <v>14</v>
      </c>
      <c r="Q22" s="38">
        <v>7.4467999999999996</v>
      </c>
      <c r="R22" s="35">
        <v>38</v>
      </c>
      <c r="S22" s="38">
        <v>20.212800000000001</v>
      </c>
      <c r="T22" s="46">
        <v>1</v>
      </c>
      <c r="U22" s="38">
        <v>0.53190000000000004</v>
      </c>
      <c r="V22" s="35">
        <v>3</v>
      </c>
      <c r="W22" s="39">
        <v>1.5956999999999999</v>
      </c>
      <c r="X22" s="40">
        <v>1879</v>
      </c>
      <c r="Y22" s="41">
        <v>100</v>
      </c>
    </row>
    <row r="23" spans="1:25" s="32" customFormat="1" ht="15" customHeight="1" x14ac:dyDescent="0.2">
      <c r="A23" s="20" t="s">
        <v>19</v>
      </c>
      <c r="B23" s="42" t="s">
        <v>35</v>
      </c>
      <c r="C23" s="22">
        <f t="shared" si="0"/>
        <v>184</v>
      </c>
      <c r="D23" s="23">
        <v>2</v>
      </c>
      <c r="E23" s="24">
        <v>1.087</v>
      </c>
      <c r="F23" s="43">
        <v>0</v>
      </c>
      <c r="G23" s="24">
        <v>0</v>
      </c>
      <c r="H23" s="25">
        <v>5</v>
      </c>
      <c r="I23" s="24">
        <v>2.7174</v>
      </c>
      <c r="J23" s="43">
        <v>13</v>
      </c>
      <c r="K23" s="24">
        <v>7.0650000000000004</v>
      </c>
      <c r="L23" s="25">
        <v>159</v>
      </c>
      <c r="M23" s="24">
        <v>86.412999999999997</v>
      </c>
      <c r="N23" s="25">
        <v>0</v>
      </c>
      <c r="O23" s="24">
        <v>0</v>
      </c>
      <c r="P23" s="47">
        <v>5</v>
      </c>
      <c r="Q23" s="27">
        <v>2.7174</v>
      </c>
      <c r="R23" s="23">
        <v>19</v>
      </c>
      <c r="S23" s="27">
        <v>10.3261</v>
      </c>
      <c r="T23" s="44">
        <v>3</v>
      </c>
      <c r="U23" s="27">
        <v>1.6304000000000001</v>
      </c>
      <c r="V23" s="23">
        <v>2</v>
      </c>
      <c r="W23" s="29">
        <v>1.087</v>
      </c>
      <c r="X23" s="30">
        <v>1365</v>
      </c>
      <c r="Y23" s="31">
        <v>100</v>
      </c>
    </row>
    <row r="24" spans="1:25" s="32" customFormat="1" ht="15" customHeight="1" x14ac:dyDescent="0.2">
      <c r="A24" s="20" t="s">
        <v>19</v>
      </c>
      <c r="B24" s="33" t="s">
        <v>36</v>
      </c>
      <c r="C24" s="34">
        <f t="shared" si="0"/>
        <v>118</v>
      </c>
      <c r="D24" s="35">
        <v>2</v>
      </c>
      <c r="E24" s="36">
        <v>1.6949000000000001</v>
      </c>
      <c r="F24" s="45">
        <v>2</v>
      </c>
      <c r="G24" s="36">
        <v>1.6949000000000001</v>
      </c>
      <c r="H24" s="37">
        <v>23</v>
      </c>
      <c r="I24" s="36">
        <v>19.491499999999998</v>
      </c>
      <c r="J24" s="37">
        <v>10</v>
      </c>
      <c r="K24" s="36">
        <v>8.4749999999999996</v>
      </c>
      <c r="L24" s="37">
        <v>79</v>
      </c>
      <c r="M24" s="36">
        <v>66.949200000000005</v>
      </c>
      <c r="N24" s="37">
        <v>0</v>
      </c>
      <c r="O24" s="36">
        <v>0</v>
      </c>
      <c r="P24" s="48">
        <v>2</v>
      </c>
      <c r="Q24" s="38">
        <v>1.6949000000000001</v>
      </c>
      <c r="R24" s="35">
        <v>20</v>
      </c>
      <c r="S24" s="38">
        <v>16.949200000000001</v>
      </c>
      <c r="T24" s="46">
        <v>1</v>
      </c>
      <c r="U24" s="38">
        <v>0.84750000000000003</v>
      </c>
      <c r="V24" s="35">
        <v>7</v>
      </c>
      <c r="W24" s="39">
        <v>5.9321999999999999</v>
      </c>
      <c r="X24" s="40">
        <v>1356</v>
      </c>
      <c r="Y24" s="41">
        <v>100</v>
      </c>
    </row>
    <row r="25" spans="1:25" s="32" customFormat="1" ht="15" customHeight="1" x14ac:dyDescent="0.2">
      <c r="A25" s="20" t="s">
        <v>19</v>
      </c>
      <c r="B25" s="42" t="s">
        <v>37</v>
      </c>
      <c r="C25" s="22">
        <f t="shared" si="0"/>
        <v>80</v>
      </c>
      <c r="D25" s="23">
        <v>0</v>
      </c>
      <c r="E25" s="24">
        <v>0</v>
      </c>
      <c r="F25" s="43">
        <v>0</v>
      </c>
      <c r="G25" s="24">
        <v>0</v>
      </c>
      <c r="H25" s="25">
        <v>7</v>
      </c>
      <c r="I25" s="24">
        <v>8.75</v>
      </c>
      <c r="J25" s="43">
        <v>29</v>
      </c>
      <c r="K25" s="24">
        <v>36.25</v>
      </c>
      <c r="L25" s="25">
        <v>40</v>
      </c>
      <c r="M25" s="24">
        <v>50</v>
      </c>
      <c r="N25" s="25">
        <v>0</v>
      </c>
      <c r="O25" s="24">
        <v>0</v>
      </c>
      <c r="P25" s="47">
        <v>4</v>
      </c>
      <c r="Q25" s="27">
        <v>5</v>
      </c>
      <c r="R25" s="23">
        <v>13</v>
      </c>
      <c r="S25" s="27">
        <v>16.25</v>
      </c>
      <c r="T25" s="44">
        <v>2</v>
      </c>
      <c r="U25" s="27">
        <v>2.5</v>
      </c>
      <c r="V25" s="23">
        <v>0</v>
      </c>
      <c r="W25" s="29">
        <v>0</v>
      </c>
      <c r="X25" s="30">
        <v>1407</v>
      </c>
      <c r="Y25" s="31">
        <v>100</v>
      </c>
    </row>
    <row r="26" spans="1:25" s="32" customFormat="1" ht="15" customHeight="1" x14ac:dyDescent="0.2">
      <c r="A26" s="20" t="s">
        <v>19</v>
      </c>
      <c r="B26" s="33" t="s">
        <v>38</v>
      </c>
      <c r="C26" s="34">
        <f t="shared" si="0"/>
        <v>40</v>
      </c>
      <c r="D26" s="35">
        <v>1</v>
      </c>
      <c r="E26" s="36">
        <v>2.5</v>
      </c>
      <c r="F26" s="45">
        <v>0</v>
      </c>
      <c r="G26" s="36">
        <v>0</v>
      </c>
      <c r="H26" s="37">
        <v>1</v>
      </c>
      <c r="I26" s="36">
        <v>2.5</v>
      </c>
      <c r="J26" s="37">
        <v>28</v>
      </c>
      <c r="K26" s="36">
        <v>70</v>
      </c>
      <c r="L26" s="37">
        <v>8</v>
      </c>
      <c r="M26" s="36">
        <v>20</v>
      </c>
      <c r="N26" s="37">
        <v>0</v>
      </c>
      <c r="O26" s="36">
        <v>0</v>
      </c>
      <c r="P26" s="48">
        <v>2</v>
      </c>
      <c r="Q26" s="38">
        <v>5</v>
      </c>
      <c r="R26" s="35">
        <v>12</v>
      </c>
      <c r="S26" s="38">
        <v>30</v>
      </c>
      <c r="T26" s="46">
        <v>3</v>
      </c>
      <c r="U26" s="38">
        <v>7.5</v>
      </c>
      <c r="V26" s="35">
        <v>1</v>
      </c>
      <c r="W26" s="39">
        <v>2.5</v>
      </c>
      <c r="X26" s="40">
        <v>1367</v>
      </c>
      <c r="Y26" s="41">
        <v>100</v>
      </c>
    </row>
    <row r="27" spans="1:25" s="32" customFormat="1" ht="15" customHeight="1" x14ac:dyDescent="0.2">
      <c r="A27" s="20" t="s">
        <v>19</v>
      </c>
      <c r="B27" s="42" t="s">
        <v>39</v>
      </c>
      <c r="C27" s="22">
        <f t="shared" si="0"/>
        <v>32</v>
      </c>
      <c r="D27" s="23">
        <v>0</v>
      </c>
      <c r="E27" s="24">
        <v>0</v>
      </c>
      <c r="F27" s="43">
        <v>0</v>
      </c>
      <c r="G27" s="24">
        <v>0</v>
      </c>
      <c r="H27" s="25">
        <v>0</v>
      </c>
      <c r="I27" s="24">
        <v>0</v>
      </c>
      <c r="J27" s="43">
        <v>1</v>
      </c>
      <c r="K27" s="24">
        <v>3.125</v>
      </c>
      <c r="L27" s="25">
        <v>31</v>
      </c>
      <c r="M27" s="24">
        <v>96.875</v>
      </c>
      <c r="N27" s="25">
        <v>0</v>
      </c>
      <c r="O27" s="24">
        <v>0</v>
      </c>
      <c r="P27" s="47">
        <v>0</v>
      </c>
      <c r="Q27" s="27">
        <v>0</v>
      </c>
      <c r="R27" s="23">
        <v>12</v>
      </c>
      <c r="S27" s="27">
        <v>37.5</v>
      </c>
      <c r="T27" s="44">
        <v>0</v>
      </c>
      <c r="U27" s="27">
        <v>0</v>
      </c>
      <c r="V27" s="23">
        <v>2</v>
      </c>
      <c r="W27" s="29">
        <v>6.25</v>
      </c>
      <c r="X27" s="30">
        <v>589</v>
      </c>
      <c r="Y27" s="31">
        <v>100</v>
      </c>
    </row>
    <row r="28" spans="1:25" s="32" customFormat="1" ht="15" customHeight="1" x14ac:dyDescent="0.2">
      <c r="A28" s="20" t="s">
        <v>19</v>
      </c>
      <c r="B28" s="33" t="s">
        <v>40</v>
      </c>
      <c r="C28" s="34">
        <f t="shared" si="0"/>
        <v>66</v>
      </c>
      <c r="D28" s="35">
        <v>0</v>
      </c>
      <c r="E28" s="36">
        <v>0</v>
      </c>
      <c r="F28" s="45">
        <v>5</v>
      </c>
      <c r="G28" s="36">
        <v>7.5758000000000001</v>
      </c>
      <c r="H28" s="37">
        <v>7</v>
      </c>
      <c r="I28" s="36">
        <v>10.6061</v>
      </c>
      <c r="J28" s="37">
        <v>23</v>
      </c>
      <c r="K28" s="36">
        <v>34.847999999999999</v>
      </c>
      <c r="L28" s="37">
        <v>30</v>
      </c>
      <c r="M28" s="36">
        <v>45.454500000000003</v>
      </c>
      <c r="N28" s="37">
        <v>0</v>
      </c>
      <c r="O28" s="36">
        <v>0</v>
      </c>
      <c r="P28" s="48">
        <v>1</v>
      </c>
      <c r="Q28" s="38">
        <v>1.5152000000000001</v>
      </c>
      <c r="R28" s="35">
        <v>23</v>
      </c>
      <c r="S28" s="38">
        <v>34.848500000000001</v>
      </c>
      <c r="T28" s="46">
        <v>5</v>
      </c>
      <c r="U28" s="38">
        <v>7.5758000000000001</v>
      </c>
      <c r="V28" s="35">
        <v>6</v>
      </c>
      <c r="W28" s="39">
        <v>9.0908999999999995</v>
      </c>
      <c r="X28" s="40">
        <v>1434</v>
      </c>
      <c r="Y28" s="41">
        <v>100</v>
      </c>
    </row>
    <row r="29" spans="1:25" s="32" customFormat="1" ht="15" customHeight="1" x14ac:dyDescent="0.2">
      <c r="A29" s="20" t="s">
        <v>19</v>
      </c>
      <c r="B29" s="42" t="s">
        <v>41</v>
      </c>
      <c r="C29" s="22">
        <f t="shared" si="0"/>
        <v>162</v>
      </c>
      <c r="D29" s="23">
        <v>0</v>
      </c>
      <c r="E29" s="24">
        <v>0</v>
      </c>
      <c r="F29" s="43">
        <v>0</v>
      </c>
      <c r="G29" s="24">
        <v>0</v>
      </c>
      <c r="H29" s="25">
        <v>34</v>
      </c>
      <c r="I29" s="24">
        <v>20.9877</v>
      </c>
      <c r="J29" s="43">
        <v>24</v>
      </c>
      <c r="K29" s="24">
        <v>14.815</v>
      </c>
      <c r="L29" s="25">
        <v>101</v>
      </c>
      <c r="M29" s="24">
        <v>62.345700000000001</v>
      </c>
      <c r="N29" s="25">
        <v>0</v>
      </c>
      <c r="O29" s="24">
        <v>0</v>
      </c>
      <c r="P29" s="47">
        <v>3</v>
      </c>
      <c r="Q29" s="27">
        <v>1.8519000000000001</v>
      </c>
      <c r="R29" s="23">
        <v>64</v>
      </c>
      <c r="S29" s="27">
        <v>39.5062</v>
      </c>
      <c r="T29" s="44">
        <v>14</v>
      </c>
      <c r="U29" s="27">
        <v>8.6419999999999995</v>
      </c>
      <c r="V29" s="23">
        <v>9</v>
      </c>
      <c r="W29" s="29">
        <v>5.5556000000000001</v>
      </c>
      <c r="X29" s="30">
        <v>1873</v>
      </c>
      <c r="Y29" s="31">
        <v>100</v>
      </c>
    </row>
    <row r="30" spans="1:25" s="32" customFormat="1" ht="15" customHeight="1" x14ac:dyDescent="0.2">
      <c r="A30" s="20" t="s">
        <v>19</v>
      </c>
      <c r="B30" s="33" t="s">
        <v>42</v>
      </c>
      <c r="C30" s="34">
        <f t="shared" si="0"/>
        <v>607</v>
      </c>
      <c r="D30" s="35">
        <v>3</v>
      </c>
      <c r="E30" s="36">
        <v>0.49419999999999997</v>
      </c>
      <c r="F30" s="45">
        <v>1</v>
      </c>
      <c r="G30" s="36">
        <v>0.16470000000000001</v>
      </c>
      <c r="H30" s="37">
        <v>35</v>
      </c>
      <c r="I30" s="36">
        <v>5.7660999999999998</v>
      </c>
      <c r="J30" s="37">
        <v>109</v>
      </c>
      <c r="K30" s="36">
        <v>17.957000000000001</v>
      </c>
      <c r="L30" s="37">
        <v>433</v>
      </c>
      <c r="M30" s="36">
        <v>71.334400000000002</v>
      </c>
      <c r="N30" s="37">
        <v>0</v>
      </c>
      <c r="O30" s="36">
        <v>0</v>
      </c>
      <c r="P30" s="48">
        <v>26</v>
      </c>
      <c r="Q30" s="38">
        <v>4.2834000000000003</v>
      </c>
      <c r="R30" s="35">
        <v>148</v>
      </c>
      <c r="S30" s="38">
        <v>24.382200000000001</v>
      </c>
      <c r="T30" s="46">
        <v>6</v>
      </c>
      <c r="U30" s="38">
        <v>0.98850000000000005</v>
      </c>
      <c r="V30" s="35">
        <v>22</v>
      </c>
      <c r="W30" s="39">
        <v>3.6244000000000001</v>
      </c>
      <c r="X30" s="40">
        <v>3616</v>
      </c>
      <c r="Y30" s="41">
        <v>99.971999999999994</v>
      </c>
    </row>
    <row r="31" spans="1:25" s="32" customFormat="1" ht="15" customHeight="1" x14ac:dyDescent="0.2">
      <c r="A31" s="20" t="s">
        <v>19</v>
      </c>
      <c r="B31" s="42" t="s">
        <v>43</v>
      </c>
      <c r="C31" s="22">
        <f t="shared" si="0"/>
        <v>552</v>
      </c>
      <c r="D31" s="23">
        <v>71</v>
      </c>
      <c r="E31" s="24">
        <v>12.862299999999999</v>
      </c>
      <c r="F31" s="43">
        <v>3</v>
      </c>
      <c r="G31" s="24">
        <v>0.54349999999999998</v>
      </c>
      <c r="H31" s="25">
        <v>20</v>
      </c>
      <c r="I31" s="24">
        <v>3.6232000000000002</v>
      </c>
      <c r="J31" s="43">
        <v>156</v>
      </c>
      <c r="K31" s="24">
        <v>28.260999999999999</v>
      </c>
      <c r="L31" s="25">
        <v>287</v>
      </c>
      <c r="M31" s="24">
        <v>51.992800000000003</v>
      </c>
      <c r="N31" s="25">
        <v>0</v>
      </c>
      <c r="O31" s="24">
        <v>0</v>
      </c>
      <c r="P31" s="47">
        <v>15</v>
      </c>
      <c r="Q31" s="27">
        <v>2.7174</v>
      </c>
      <c r="R31" s="23">
        <v>173</v>
      </c>
      <c r="S31" s="27">
        <v>31.340599999999998</v>
      </c>
      <c r="T31" s="44">
        <v>1</v>
      </c>
      <c r="U31" s="27">
        <v>0.1812</v>
      </c>
      <c r="V31" s="23">
        <v>33</v>
      </c>
      <c r="W31" s="29">
        <v>5.9782999999999999</v>
      </c>
      <c r="X31" s="30">
        <v>2170</v>
      </c>
      <c r="Y31" s="31">
        <v>99.77</v>
      </c>
    </row>
    <row r="32" spans="1:25" s="32" customFormat="1" ht="15" customHeight="1" x14ac:dyDescent="0.2">
      <c r="A32" s="20" t="s">
        <v>19</v>
      </c>
      <c r="B32" s="33" t="s">
        <v>44</v>
      </c>
      <c r="C32" s="34">
        <f t="shared" si="0"/>
        <v>46</v>
      </c>
      <c r="D32" s="35">
        <v>0</v>
      </c>
      <c r="E32" s="36">
        <v>0</v>
      </c>
      <c r="F32" s="45">
        <v>0</v>
      </c>
      <c r="G32" s="36">
        <v>0</v>
      </c>
      <c r="H32" s="37">
        <v>0</v>
      </c>
      <c r="I32" s="36">
        <v>0</v>
      </c>
      <c r="J32" s="37">
        <v>14</v>
      </c>
      <c r="K32" s="36">
        <v>30.434999999999999</v>
      </c>
      <c r="L32" s="37">
        <v>31</v>
      </c>
      <c r="M32" s="36">
        <v>67.391300000000001</v>
      </c>
      <c r="N32" s="37">
        <v>0</v>
      </c>
      <c r="O32" s="36">
        <v>0</v>
      </c>
      <c r="P32" s="48">
        <v>1</v>
      </c>
      <c r="Q32" s="38">
        <v>2.1739000000000002</v>
      </c>
      <c r="R32" s="35">
        <v>11</v>
      </c>
      <c r="S32" s="38">
        <v>23.913</v>
      </c>
      <c r="T32" s="46">
        <v>0</v>
      </c>
      <c r="U32" s="38">
        <v>0</v>
      </c>
      <c r="V32" s="35">
        <v>0</v>
      </c>
      <c r="W32" s="39">
        <v>0</v>
      </c>
      <c r="X32" s="40">
        <v>978</v>
      </c>
      <c r="Y32" s="41">
        <v>100</v>
      </c>
    </row>
    <row r="33" spans="1:25" s="32" customFormat="1" ht="15" customHeight="1" x14ac:dyDescent="0.2">
      <c r="A33" s="20" t="s">
        <v>19</v>
      </c>
      <c r="B33" s="42" t="s">
        <v>45</v>
      </c>
      <c r="C33" s="22">
        <f t="shared" si="0"/>
        <v>444</v>
      </c>
      <c r="D33" s="23">
        <v>3</v>
      </c>
      <c r="E33" s="24">
        <v>0.67569999999999997</v>
      </c>
      <c r="F33" s="43">
        <v>1</v>
      </c>
      <c r="G33" s="24">
        <v>0.22520000000000001</v>
      </c>
      <c r="H33" s="25">
        <v>11</v>
      </c>
      <c r="I33" s="24">
        <v>2.4775</v>
      </c>
      <c r="J33" s="43">
        <v>82</v>
      </c>
      <c r="K33" s="24">
        <v>18.468</v>
      </c>
      <c r="L33" s="25">
        <v>335</v>
      </c>
      <c r="M33" s="24">
        <v>75.450500000000005</v>
      </c>
      <c r="N33" s="25">
        <v>0</v>
      </c>
      <c r="O33" s="24">
        <v>0</v>
      </c>
      <c r="P33" s="47">
        <v>12</v>
      </c>
      <c r="Q33" s="27">
        <v>2.7027000000000001</v>
      </c>
      <c r="R33" s="23">
        <v>101</v>
      </c>
      <c r="S33" s="27">
        <v>22.747699999999998</v>
      </c>
      <c r="T33" s="44">
        <v>9</v>
      </c>
      <c r="U33" s="27">
        <v>2.0270000000000001</v>
      </c>
      <c r="V33" s="23">
        <v>2</v>
      </c>
      <c r="W33" s="29">
        <v>0.45050000000000001</v>
      </c>
      <c r="X33" s="30">
        <v>2372</v>
      </c>
      <c r="Y33" s="31">
        <v>100</v>
      </c>
    </row>
    <row r="34" spans="1:25" s="32" customFormat="1" ht="15" customHeight="1" x14ac:dyDescent="0.2">
      <c r="A34" s="20" t="s">
        <v>19</v>
      </c>
      <c r="B34" s="33" t="s">
        <v>46</v>
      </c>
      <c r="C34" s="34">
        <f t="shared" si="0"/>
        <v>123</v>
      </c>
      <c r="D34" s="35">
        <v>60</v>
      </c>
      <c r="E34" s="36">
        <v>48.780500000000004</v>
      </c>
      <c r="F34" s="45">
        <v>0</v>
      </c>
      <c r="G34" s="36">
        <v>0</v>
      </c>
      <c r="H34" s="37">
        <v>1</v>
      </c>
      <c r="I34" s="36">
        <v>0.81299999999999994</v>
      </c>
      <c r="J34" s="37">
        <v>2</v>
      </c>
      <c r="K34" s="36">
        <v>1.6259999999999999</v>
      </c>
      <c r="L34" s="37">
        <v>55</v>
      </c>
      <c r="M34" s="36">
        <v>44.715400000000002</v>
      </c>
      <c r="N34" s="37">
        <v>0</v>
      </c>
      <c r="O34" s="36">
        <v>0</v>
      </c>
      <c r="P34" s="48">
        <v>5</v>
      </c>
      <c r="Q34" s="38">
        <v>4.0650000000000004</v>
      </c>
      <c r="R34" s="35">
        <v>18</v>
      </c>
      <c r="S34" s="38">
        <v>14.6341</v>
      </c>
      <c r="T34" s="46">
        <v>0</v>
      </c>
      <c r="U34" s="38">
        <v>0</v>
      </c>
      <c r="V34" s="35">
        <v>3</v>
      </c>
      <c r="W34" s="39">
        <v>2.4390000000000001</v>
      </c>
      <c r="X34" s="40">
        <v>825</v>
      </c>
      <c r="Y34" s="41">
        <v>100</v>
      </c>
    </row>
    <row r="35" spans="1:25" s="32" customFormat="1" ht="15" customHeight="1" x14ac:dyDescent="0.2">
      <c r="A35" s="20" t="s">
        <v>19</v>
      </c>
      <c r="B35" s="42" t="s">
        <v>47</v>
      </c>
      <c r="C35" s="22">
        <f t="shared" si="0"/>
        <v>98</v>
      </c>
      <c r="D35" s="23">
        <v>0</v>
      </c>
      <c r="E35" s="24">
        <v>0</v>
      </c>
      <c r="F35" s="43">
        <v>0</v>
      </c>
      <c r="G35" s="24">
        <v>0</v>
      </c>
      <c r="H35" s="25">
        <v>8</v>
      </c>
      <c r="I35" s="24">
        <v>8.1632999999999996</v>
      </c>
      <c r="J35" s="43">
        <v>15</v>
      </c>
      <c r="K35" s="24">
        <v>15.305999999999999</v>
      </c>
      <c r="L35" s="25">
        <v>69</v>
      </c>
      <c r="M35" s="24">
        <v>70.408199999999994</v>
      </c>
      <c r="N35" s="25">
        <v>0</v>
      </c>
      <c r="O35" s="24">
        <v>0</v>
      </c>
      <c r="P35" s="47">
        <v>6</v>
      </c>
      <c r="Q35" s="27">
        <v>6.1223999999999998</v>
      </c>
      <c r="R35" s="23">
        <v>29</v>
      </c>
      <c r="S35" s="27">
        <v>29.591799999999999</v>
      </c>
      <c r="T35" s="44">
        <v>2</v>
      </c>
      <c r="U35" s="27">
        <v>2.0407999999999999</v>
      </c>
      <c r="V35" s="23">
        <v>1</v>
      </c>
      <c r="W35" s="29">
        <v>1.0204</v>
      </c>
      <c r="X35" s="30">
        <v>1064</v>
      </c>
      <c r="Y35" s="31">
        <v>100</v>
      </c>
    </row>
    <row r="36" spans="1:25" s="32" customFormat="1" ht="15" customHeight="1" x14ac:dyDescent="0.2">
      <c r="A36" s="20" t="s">
        <v>19</v>
      </c>
      <c r="B36" s="33" t="s">
        <v>48</v>
      </c>
      <c r="C36" s="34">
        <f t="shared" si="0"/>
        <v>37</v>
      </c>
      <c r="D36" s="35">
        <v>0</v>
      </c>
      <c r="E36" s="36">
        <v>0</v>
      </c>
      <c r="F36" s="45">
        <v>0</v>
      </c>
      <c r="G36" s="36">
        <v>0</v>
      </c>
      <c r="H36" s="37">
        <v>6</v>
      </c>
      <c r="I36" s="36">
        <v>16.216200000000001</v>
      </c>
      <c r="J36" s="37">
        <v>1</v>
      </c>
      <c r="K36" s="36">
        <v>2.7029999999999998</v>
      </c>
      <c r="L36" s="37">
        <v>28</v>
      </c>
      <c r="M36" s="36">
        <v>75.675700000000006</v>
      </c>
      <c r="N36" s="37">
        <v>0</v>
      </c>
      <c r="O36" s="36">
        <v>0</v>
      </c>
      <c r="P36" s="48">
        <v>2</v>
      </c>
      <c r="Q36" s="38">
        <v>5.4054000000000002</v>
      </c>
      <c r="R36" s="35">
        <v>7</v>
      </c>
      <c r="S36" s="38">
        <v>18.918900000000001</v>
      </c>
      <c r="T36" s="46">
        <v>0</v>
      </c>
      <c r="U36" s="38">
        <v>0</v>
      </c>
      <c r="V36" s="35">
        <v>1</v>
      </c>
      <c r="W36" s="39">
        <v>2.7027000000000001</v>
      </c>
      <c r="X36" s="40">
        <v>658</v>
      </c>
      <c r="Y36" s="41">
        <v>100</v>
      </c>
    </row>
    <row r="37" spans="1:25" s="32" customFormat="1" ht="15" customHeight="1" x14ac:dyDescent="0.2">
      <c r="A37" s="20" t="s">
        <v>19</v>
      </c>
      <c r="B37" s="42" t="s">
        <v>49</v>
      </c>
      <c r="C37" s="22">
        <f t="shared" si="0"/>
        <v>52</v>
      </c>
      <c r="D37" s="23">
        <v>0</v>
      </c>
      <c r="E37" s="24">
        <v>0</v>
      </c>
      <c r="F37" s="43">
        <v>1</v>
      </c>
      <c r="G37" s="24">
        <v>1.9231</v>
      </c>
      <c r="H37" s="25">
        <v>0</v>
      </c>
      <c r="I37" s="24">
        <v>0</v>
      </c>
      <c r="J37" s="43">
        <v>3</v>
      </c>
      <c r="K37" s="24">
        <v>5.7690000000000001</v>
      </c>
      <c r="L37" s="25">
        <v>46</v>
      </c>
      <c r="M37" s="24">
        <v>88.461500000000001</v>
      </c>
      <c r="N37" s="25">
        <v>0</v>
      </c>
      <c r="O37" s="24">
        <v>0</v>
      </c>
      <c r="P37" s="47">
        <v>2</v>
      </c>
      <c r="Q37" s="27">
        <v>3.8462000000000001</v>
      </c>
      <c r="R37" s="23">
        <v>10</v>
      </c>
      <c r="S37" s="27">
        <v>19.230799999999999</v>
      </c>
      <c r="T37" s="44">
        <v>2</v>
      </c>
      <c r="U37" s="27">
        <v>3.8462000000000001</v>
      </c>
      <c r="V37" s="23">
        <v>0</v>
      </c>
      <c r="W37" s="29">
        <v>0</v>
      </c>
      <c r="X37" s="30">
        <v>483</v>
      </c>
      <c r="Y37" s="31">
        <v>100</v>
      </c>
    </row>
    <row r="38" spans="1:25" s="32" customFormat="1" ht="15" customHeight="1" x14ac:dyDescent="0.2">
      <c r="A38" s="20" t="s">
        <v>19</v>
      </c>
      <c r="B38" s="33" t="s">
        <v>50</v>
      </c>
      <c r="C38" s="34">
        <f t="shared" si="0"/>
        <v>807</v>
      </c>
      <c r="D38" s="35">
        <v>5</v>
      </c>
      <c r="E38" s="36">
        <v>0.61960000000000004</v>
      </c>
      <c r="F38" s="45">
        <v>41</v>
      </c>
      <c r="G38" s="36">
        <v>5.0804999999999998</v>
      </c>
      <c r="H38" s="37">
        <v>140</v>
      </c>
      <c r="I38" s="36">
        <v>17.348199999999999</v>
      </c>
      <c r="J38" s="37">
        <v>181</v>
      </c>
      <c r="K38" s="36">
        <v>22.428999999999998</v>
      </c>
      <c r="L38" s="37">
        <v>416</v>
      </c>
      <c r="M38" s="36">
        <v>51.548900000000003</v>
      </c>
      <c r="N38" s="37">
        <v>3</v>
      </c>
      <c r="O38" s="36">
        <v>0.37169999999999997</v>
      </c>
      <c r="P38" s="48">
        <v>21</v>
      </c>
      <c r="Q38" s="38">
        <v>2.6021999999999998</v>
      </c>
      <c r="R38" s="35">
        <v>230</v>
      </c>
      <c r="S38" s="38">
        <v>28.500599999999999</v>
      </c>
      <c r="T38" s="46">
        <v>21</v>
      </c>
      <c r="U38" s="38">
        <v>2.6021999999999998</v>
      </c>
      <c r="V38" s="35">
        <v>12</v>
      </c>
      <c r="W38" s="39">
        <v>1.4870000000000001</v>
      </c>
      <c r="X38" s="40">
        <v>2577</v>
      </c>
      <c r="Y38" s="41">
        <v>100</v>
      </c>
    </row>
    <row r="39" spans="1:25" s="32" customFormat="1" ht="15" customHeight="1" x14ac:dyDescent="0.2">
      <c r="A39" s="20" t="s">
        <v>19</v>
      </c>
      <c r="B39" s="42" t="s">
        <v>51</v>
      </c>
      <c r="C39" s="22">
        <f t="shared" si="0"/>
        <v>77</v>
      </c>
      <c r="D39" s="23">
        <v>10</v>
      </c>
      <c r="E39" s="24">
        <v>12.987</v>
      </c>
      <c r="F39" s="43">
        <v>1</v>
      </c>
      <c r="G39" s="24">
        <v>1.2987</v>
      </c>
      <c r="H39" s="25">
        <v>44</v>
      </c>
      <c r="I39" s="24">
        <v>57.142899999999997</v>
      </c>
      <c r="J39" s="43">
        <v>5</v>
      </c>
      <c r="K39" s="24">
        <v>6.4939999999999998</v>
      </c>
      <c r="L39" s="25">
        <v>17</v>
      </c>
      <c r="M39" s="24">
        <v>22.0779</v>
      </c>
      <c r="N39" s="25">
        <v>0</v>
      </c>
      <c r="O39" s="24">
        <v>0</v>
      </c>
      <c r="P39" s="47">
        <v>0</v>
      </c>
      <c r="Q39" s="27">
        <v>0</v>
      </c>
      <c r="R39" s="23">
        <v>25</v>
      </c>
      <c r="S39" s="27">
        <v>32.467500000000001</v>
      </c>
      <c r="T39" s="44">
        <v>1</v>
      </c>
      <c r="U39" s="27">
        <v>1.2987</v>
      </c>
      <c r="V39" s="23">
        <v>18</v>
      </c>
      <c r="W39" s="29">
        <v>23.3766</v>
      </c>
      <c r="X39" s="30">
        <v>880</v>
      </c>
      <c r="Y39" s="31">
        <v>100</v>
      </c>
    </row>
    <row r="40" spans="1:25" s="32" customFormat="1" ht="15" customHeight="1" x14ac:dyDescent="0.2">
      <c r="A40" s="20" t="s">
        <v>19</v>
      </c>
      <c r="B40" s="33" t="s">
        <v>52</v>
      </c>
      <c r="C40" s="34">
        <f t="shared" si="0"/>
        <v>674</v>
      </c>
      <c r="D40" s="35">
        <v>2</v>
      </c>
      <c r="E40" s="36">
        <v>0.29670000000000002</v>
      </c>
      <c r="F40" s="45">
        <v>5</v>
      </c>
      <c r="G40" s="36">
        <v>0.74180000000000001</v>
      </c>
      <c r="H40" s="37">
        <v>68</v>
      </c>
      <c r="I40" s="36">
        <v>10.089</v>
      </c>
      <c r="J40" s="37">
        <v>120</v>
      </c>
      <c r="K40" s="36">
        <v>17.803999999999998</v>
      </c>
      <c r="L40" s="37">
        <v>465</v>
      </c>
      <c r="M40" s="36">
        <v>68.991100000000003</v>
      </c>
      <c r="N40" s="37">
        <v>0</v>
      </c>
      <c r="O40" s="36">
        <v>0</v>
      </c>
      <c r="P40" s="48">
        <v>14</v>
      </c>
      <c r="Q40" s="38">
        <v>2.0771999999999999</v>
      </c>
      <c r="R40" s="35">
        <v>189</v>
      </c>
      <c r="S40" s="38">
        <v>28.041499999999999</v>
      </c>
      <c r="T40" s="46">
        <v>17</v>
      </c>
      <c r="U40" s="38">
        <v>2.5223</v>
      </c>
      <c r="V40" s="35">
        <v>20</v>
      </c>
      <c r="W40" s="39">
        <v>2.9674</v>
      </c>
      <c r="X40" s="40">
        <v>4916</v>
      </c>
      <c r="Y40" s="41">
        <v>99.775999999999996</v>
      </c>
    </row>
    <row r="41" spans="1:25" s="32" customFormat="1" ht="15" customHeight="1" x14ac:dyDescent="0.2">
      <c r="A41" s="20" t="s">
        <v>19</v>
      </c>
      <c r="B41" s="42" t="s">
        <v>53</v>
      </c>
      <c r="C41" s="22">
        <f t="shared" si="0"/>
        <v>39</v>
      </c>
      <c r="D41" s="23">
        <v>0</v>
      </c>
      <c r="E41" s="24">
        <v>0</v>
      </c>
      <c r="F41" s="43">
        <v>1</v>
      </c>
      <c r="G41" s="24">
        <v>2.5640999999999998</v>
      </c>
      <c r="H41" s="25">
        <v>4</v>
      </c>
      <c r="I41" s="24">
        <v>10.256399999999999</v>
      </c>
      <c r="J41" s="43">
        <v>27</v>
      </c>
      <c r="K41" s="24">
        <v>69.230999999999995</v>
      </c>
      <c r="L41" s="25">
        <v>7</v>
      </c>
      <c r="M41" s="24">
        <v>17.948699999999999</v>
      </c>
      <c r="N41" s="25">
        <v>0</v>
      </c>
      <c r="O41" s="24">
        <v>0</v>
      </c>
      <c r="P41" s="47">
        <v>0</v>
      </c>
      <c r="Q41" s="27">
        <v>0</v>
      </c>
      <c r="R41" s="23">
        <v>5</v>
      </c>
      <c r="S41" s="27">
        <v>12.820499999999999</v>
      </c>
      <c r="T41" s="44">
        <v>0</v>
      </c>
      <c r="U41" s="27">
        <v>0</v>
      </c>
      <c r="V41" s="23">
        <v>0</v>
      </c>
      <c r="W41" s="29">
        <v>0</v>
      </c>
      <c r="X41" s="30">
        <v>2618</v>
      </c>
      <c r="Y41" s="31">
        <v>100</v>
      </c>
    </row>
    <row r="42" spans="1:25" s="32" customFormat="1" ht="15" customHeight="1" x14ac:dyDescent="0.2">
      <c r="A42" s="20" t="s">
        <v>19</v>
      </c>
      <c r="B42" s="33" t="s">
        <v>54</v>
      </c>
      <c r="C42" s="34">
        <f t="shared" si="0"/>
        <v>19</v>
      </c>
      <c r="D42" s="35">
        <v>1</v>
      </c>
      <c r="E42" s="36">
        <v>5.2632000000000003</v>
      </c>
      <c r="F42" s="45">
        <v>0</v>
      </c>
      <c r="G42" s="36">
        <v>0</v>
      </c>
      <c r="H42" s="37">
        <v>2</v>
      </c>
      <c r="I42" s="36">
        <v>10.526300000000001</v>
      </c>
      <c r="J42" s="37">
        <v>0</v>
      </c>
      <c r="K42" s="36">
        <v>0</v>
      </c>
      <c r="L42" s="37">
        <v>16</v>
      </c>
      <c r="M42" s="36">
        <v>84.210499999999996</v>
      </c>
      <c r="N42" s="37">
        <v>0</v>
      </c>
      <c r="O42" s="36">
        <v>0</v>
      </c>
      <c r="P42" s="48">
        <v>0</v>
      </c>
      <c r="Q42" s="38">
        <v>0</v>
      </c>
      <c r="R42" s="35">
        <v>2</v>
      </c>
      <c r="S42" s="38">
        <v>10.526300000000001</v>
      </c>
      <c r="T42" s="46">
        <v>0</v>
      </c>
      <c r="U42" s="38">
        <v>0</v>
      </c>
      <c r="V42" s="35">
        <v>0</v>
      </c>
      <c r="W42" s="39">
        <v>0</v>
      </c>
      <c r="X42" s="40">
        <v>481</v>
      </c>
      <c r="Y42" s="41">
        <v>100</v>
      </c>
    </row>
    <row r="43" spans="1:25" s="32" customFormat="1" ht="15" customHeight="1" x14ac:dyDescent="0.2">
      <c r="A43" s="20" t="s">
        <v>19</v>
      </c>
      <c r="B43" s="42" t="s">
        <v>55</v>
      </c>
      <c r="C43" s="22">
        <f t="shared" si="0"/>
        <v>282</v>
      </c>
      <c r="D43" s="23">
        <v>0</v>
      </c>
      <c r="E43" s="24">
        <v>0</v>
      </c>
      <c r="F43" s="43">
        <v>0</v>
      </c>
      <c r="G43" s="24">
        <v>0</v>
      </c>
      <c r="H43" s="25">
        <v>8</v>
      </c>
      <c r="I43" s="24">
        <v>2.8369</v>
      </c>
      <c r="J43" s="43">
        <v>135</v>
      </c>
      <c r="K43" s="24">
        <v>47.872</v>
      </c>
      <c r="L43" s="25">
        <v>123</v>
      </c>
      <c r="M43" s="24">
        <v>43.616999999999997</v>
      </c>
      <c r="N43" s="25">
        <v>0</v>
      </c>
      <c r="O43" s="24">
        <v>0</v>
      </c>
      <c r="P43" s="47">
        <v>16</v>
      </c>
      <c r="Q43" s="27">
        <v>5.6738</v>
      </c>
      <c r="R43" s="23">
        <v>85</v>
      </c>
      <c r="S43" s="27">
        <v>30.1418</v>
      </c>
      <c r="T43" s="44">
        <v>2</v>
      </c>
      <c r="U43" s="27">
        <v>0.70920000000000005</v>
      </c>
      <c r="V43" s="23">
        <v>4</v>
      </c>
      <c r="W43" s="29">
        <v>1.4184000000000001</v>
      </c>
      <c r="X43" s="30">
        <v>3631</v>
      </c>
      <c r="Y43" s="31">
        <v>100</v>
      </c>
    </row>
    <row r="44" spans="1:25" s="32" customFormat="1" ht="15" customHeight="1" x14ac:dyDescent="0.2">
      <c r="A44" s="20" t="s">
        <v>19</v>
      </c>
      <c r="B44" s="33" t="s">
        <v>56</v>
      </c>
      <c r="C44" s="34">
        <f t="shared" si="0"/>
        <v>123</v>
      </c>
      <c r="D44" s="35">
        <v>21</v>
      </c>
      <c r="E44" s="36">
        <v>17.0732</v>
      </c>
      <c r="F44" s="45">
        <v>2</v>
      </c>
      <c r="G44" s="36">
        <v>1.6259999999999999</v>
      </c>
      <c r="H44" s="37">
        <v>8</v>
      </c>
      <c r="I44" s="36">
        <v>6.5041000000000002</v>
      </c>
      <c r="J44" s="37">
        <v>23</v>
      </c>
      <c r="K44" s="36">
        <v>18.699000000000002</v>
      </c>
      <c r="L44" s="37">
        <v>67</v>
      </c>
      <c r="M44" s="36">
        <v>54.471499999999999</v>
      </c>
      <c r="N44" s="37">
        <v>0</v>
      </c>
      <c r="O44" s="36">
        <v>0</v>
      </c>
      <c r="P44" s="48">
        <v>2</v>
      </c>
      <c r="Q44" s="38">
        <v>1.6259999999999999</v>
      </c>
      <c r="R44" s="35">
        <v>12</v>
      </c>
      <c r="S44" s="38">
        <v>9.7561</v>
      </c>
      <c r="T44" s="46">
        <v>1</v>
      </c>
      <c r="U44" s="38">
        <v>0.81299999999999994</v>
      </c>
      <c r="V44" s="35">
        <v>7</v>
      </c>
      <c r="W44" s="39">
        <v>5.6910999999999996</v>
      </c>
      <c r="X44" s="40">
        <v>1815</v>
      </c>
      <c r="Y44" s="41">
        <v>100</v>
      </c>
    </row>
    <row r="45" spans="1:25" s="32" customFormat="1" ht="15" customHeight="1" x14ac:dyDescent="0.2">
      <c r="A45" s="20" t="s">
        <v>19</v>
      </c>
      <c r="B45" s="42" t="s">
        <v>57</v>
      </c>
      <c r="C45" s="22">
        <f t="shared" si="0"/>
        <v>394</v>
      </c>
      <c r="D45" s="23">
        <v>6</v>
      </c>
      <c r="E45" s="24">
        <v>1.5227999999999999</v>
      </c>
      <c r="F45" s="43">
        <v>0</v>
      </c>
      <c r="G45" s="24">
        <v>0</v>
      </c>
      <c r="H45" s="25">
        <v>129</v>
      </c>
      <c r="I45" s="24">
        <v>32.741100000000003</v>
      </c>
      <c r="J45" s="43">
        <v>9</v>
      </c>
      <c r="K45" s="24">
        <v>2.2839999999999998</v>
      </c>
      <c r="L45" s="25">
        <v>231</v>
      </c>
      <c r="M45" s="24">
        <v>58.629399999999997</v>
      </c>
      <c r="N45" s="25">
        <v>5</v>
      </c>
      <c r="O45" s="24">
        <v>1.2689999999999999</v>
      </c>
      <c r="P45" s="47">
        <v>14</v>
      </c>
      <c r="Q45" s="27">
        <v>3.5533000000000001</v>
      </c>
      <c r="R45" s="23">
        <v>129</v>
      </c>
      <c r="S45" s="27">
        <v>32.741100000000003</v>
      </c>
      <c r="T45" s="44">
        <v>1</v>
      </c>
      <c r="U45" s="27">
        <v>0.25380000000000003</v>
      </c>
      <c r="V45" s="23">
        <v>32</v>
      </c>
      <c r="W45" s="29">
        <v>8.1218000000000004</v>
      </c>
      <c r="X45" s="30">
        <v>1283</v>
      </c>
      <c r="Y45" s="31">
        <v>100</v>
      </c>
    </row>
    <row r="46" spans="1:25" s="32" customFormat="1" ht="15" customHeight="1" x14ac:dyDescent="0.2">
      <c r="A46" s="20" t="s">
        <v>19</v>
      </c>
      <c r="B46" s="33" t="s">
        <v>58</v>
      </c>
      <c r="C46" s="34">
        <f t="shared" si="0"/>
        <v>748</v>
      </c>
      <c r="D46" s="35">
        <v>2</v>
      </c>
      <c r="E46" s="36">
        <v>0.26740000000000003</v>
      </c>
      <c r="F46" s="45">
        <v>7</v>
      </c>
      <c r="G46" s="36">
        <v>0.93579999999999997</v>
      </c>
      <c r="H46" s="37">
        <v>217</v>
      </c>
      <c r="I46" s="36">
        <v>29.0107</v>
      </c>
      <c r="J46" s="37">
        <v>228</v>
      </c>
      <c r="K46" s="36">
        <v>30.481000000000002</v>
      </c>
      <c r="L46" s="37">
        <v>264</v>
      </c>
      <c r="M46" s="36">
        <v>35.2941</v>
      </c>
      <c r="N46" s="37">
        <v>0</v>
      </c>
      <c r="O46" s="36">
        <v>0</v>
      </c>
      <c r="P46" s="48">
        <v>30</v>
      </c>
      <c r="Q46" s="38">
        <v>4.0106999999999999</v>
      </c>
      <c r="R46" s="35">
        <v>255</v>
      </c>
      <c r="S46" s="38">
        <v>34.090899999999998</v>
      </c>
      <c r="T46" s="46">
        <v>8</v>
      </c>
      <c r="U46" s="38">
        <v>1.0694999999999999</v>
      </c>
      <c r="V46" s="35">
        <v>60</v>
      </c>
      <c r="W46" s="39">
        <v>8.0213999999999999</v>
      </c>
      <c r="X46" s="40">
        <v>3027</v>
      </c>
      <c r="Y46" s="41">
        <v>100</v>
      </c>
    </row>
    <row r="47" spans="1:25" s="32" customFormat="1" ht="15" customHeight="1" x14ac:dyDescent="0.2">
      <c r="A47" s="20" t="s">
        <v>19</v>
      </c>
      <c r="B47" s="42" t="s">
        <v>59</v>
      </c>
      <c r="C47" s="22">
        <f t="shared" si="0"/>
        <v>168</v>
      </c>
      <c r="D47" s="23">
        <v>2</v>
      </c>
      <c r="E47" s="24">
        <v>1.1904999999999999</v>
      </c>
      <c r="F47" s="43">
        <v>1</v>
      </c>
      <c r="G47" s="24">
        <v>0.59519999999999995</v>
      </c>
      <c r="H47" s="25">
        <v>116</v>
      </c>
      <c r="I47" s="24">
        <v>69.047600000000003</v>
      </c>
      <c r="J47" s="43">
        <v>21</v>
      </c>
      <c r="K47" s="24">
        <v>12.5</v>
      </c>
      <c r="L47" s="25">
        <v>20</v>
      </c>
      <c r="M47" s="24">
        <v>11.9048</v>
      </c>
      <c r="N47" s="25">
        <v>0</v>
      </c>
      <c r="O47" s="24">
        <v>0</v>
      </c>
      <c r="P47" s="47">
        <v>8</v>
      </c>
      <c r="Q47" s="27">
        <v>4.7618999999999998</v>
      </c>
      <c r="R47" s="23">
        <v>59</v>
      </c>
      <c r="S47" s="27">
        <v>35.119</v>
      </c>
      <c r="T47" s="44">
        <v>8</v>
      </c>
      <c r="U47" s="27">
        <v>4.7618999999999998</v>
      </c>
      <c r="V47" s="23">
        <v>39</v>
      </c>
      <c r="W47" s="29">
        <v>23.214300000000001</v>
      </c>
      <c r="X47" s="30">
        <v>308</v>
      </c>
      <c r="Y47" s="31">
        <v>100</v>
      </c>
    </row>
    <row r="48" spans="1:25" s="32" customFormat="1" ht="15" customHeight="1" x14ac:dyDescent="0.2">
      <c r="A48" s="20" t="s">
        <v>19</v>
      </c>
      <c r="B48" s="33" t="s">
        <v>60</v>
      </c>
      <c r="C48" s="34">
        <f t="shared" si="0"/>
        <v>96</v>
      </c>
      <c r="D48" s="35">
        <v>0</v>
      </c>
      <c r="E48" s="36">
        <v>0</v>
      </c>
      <c r="F48" s="45">
        <v>0</v>
      </c>
      <c r="G48" s="36">
        <v>0</v>
      </c>
      <c r="H48" s="37">
        <v>7</v>
      </c>
      <c r="I48" s="36">
        <v>7.2916999999999996</v>
      </c>
      <c r="J48" s="37">
        <v>45</v>
      </c>
      <c r="K48" s="36">
        <v>46.875</v>
      </c>
      <c r="L48" s="37">
        <v>42</v>
      </c>
      <c r="M48" s="36">
        <v>43.75</v>
      </c>
      <c r="N48" s="37">
        <v>0</v>
      </c>
      <c r="O48" s="36">
        <v>0</v>
      </c>
      <c r="P48" s="48">
        <v>2</v>
      </c>
      <c r="Q48" s="38">
        <v>2.0832999999999999</v>
      </c>
      <c r="R48" s="35">
        <v>10</v>
      </c>
      <c r="S48" s="38">
        <v>10.416700000000001</v>
      </c>
      <c r="T48" s="46">
        <v>2</v>
      </c>
      <c r="U48" s="38">
        <v>2.0832999999999999</v>
      </c>
      <c r="V48" s="35">
        <v>2</v>
      </c>
      <c r="W48" s="39">
        <v>2.0832999999999999</v>
      </c>
      <c r="X48" s="40">
        <v>1236</v>
      </c>
      <c r="Y48" s="41">
        <v>97.411000000000001</v>
      </c>
    </row>
    <row r="49" spans="1:25" s="32" customFormat="1" ht="15" customHeight="1" x14ac:dyDescent="0.2">
      <c r="A49" s="20" t="s">
        <v>19</v>
      </c>
      <c r="B49" s="42" t="s">
        <v>61</v>
      </c>
      <c r="C49" s="22">
        <f t="shared" si="0"/>
        <v>23</v>
      </c>
      <c r="D49" s="23">
        <v>2</v>
      </c>
      <c r="E49" s="24">
        <v>8.6957000000000004</v>
      </c>
      <c r="F49" s="43">
        <v>0</v>
      </c>
      <c r="G49" s="24">
        <v>0</v>
      </c>
      <c r="H49" s="25">
        <v>0</v>
      </c>
      <c r="I49" s="24">
        <v>0</v>
      </c>
      <c r="J49" s="43">
        <v>0</v>
      </c>
      <c r="K49" s="24">
        <v>0</v>
      </c>
      <c r="L49" s="25">
        <v>21</v>
      </c>
      <c r="M49" s="24">
        <v>91.304299999999998</v>
      </c>
      <c r="N49" s="25">
        <v>0</v>
      </c>
      <c r="O49" s="24">
        <v>0</v>
      </c>
      <c r="P49" s="47">
        <v>0</v>
      </c>
      <c r="Q49" s="27">
        <v>0</v>
      </c>
      <c r="R49" s="23">
        <v>8</v>
      </c>
      <c r="S49" s="27">
        <v>34.782600000000002</v>
      </c>
      <c r="T49" s="44">
        <v>0</v>
      </c>
      <c r="U49" s="27">
        <v>0</v>
      </c>
      <c r="V49" s="23">
        <v>0</v>
      </c>
      <c r="W49" s="29">
        <v>0</v>
      </c>
      <c r="X49" s="30">
        <v>688</v>
      </c>
      <c r="Y49" s="31">
        <v>100</v>
      </c>
    </row>
    <row r="50" spans="1:25" s="32" customFormat="1" ht="15" customHeight="1" x14ac:dyDescent="0.2">
      <c r="A50" s="20" t="s">
        <v>19</v>
      </c>
      <c r="B50" s="33" t="s">
        <v>62</v>
      </c>
      <c r="C50" s="34">
        <f t="shared" si="0"/>
        <v>184</v>
      </c>
      <c r="D50" s="35">
        <v>0</v>
      </c>
      <c r="E50" s="36">
        <v>0</v>
      </c>
      <c r="F50" s="45">
        <v>1</v>
      </c>
      <c r="G50" s="36">
        <v>0.54349999999999998</v>
      </c>
      <c r="H50" s="37">
        <v>7</v>
      </c>
      <c r="I50" s="36">
        <v>3.8043</v>
      </c>
      <c r="J50" s="37">
        <v>40</v>
      </c>
      <c r="K50" s="36">
        <v>21.739000000000001</v>
      </c>
      <c r="L50" s="37">
        <v>127</v>
      </c>
      <c r="M50" s="36">
        <v>69.021699999999996</v>
      </c>
      <c r="N50" s="37">
        <v>0</v>
      </c>
      <c r="O50" s="36">
        <v>0</v>
      </c>
      <c r="P50" s="48">
        <v>9</v>
      </c>
      <c r="Q50" s="38">
        <v>4.8913000000000002</v>
      </c>
      <c r="R50" s="35">
        <v>36</v>
      </c>
      <c r="S50" s="38">
        <v>19.565200000000001</v>
      </c>
      <c r="T50" s="46">
        <v>4</v>
      </c>
      <c r="U50" s="38">
        <v>2.1739000000000002</v>
      </c>
      <c r="V50" s="35">
        <v>6</v>
      </c>
      <c r="W50" s="39">
        <v>3.2608999999999999</v>
      </c>
      <c r="X50" s="40">
        <v>1818</v>
      </c>
      <c r="Y50" s="41">
        <v>100</v>
      </c>
    </row>
    <row r="51" spans="1:25" s="32" customFormat="1" ht="15" customHeight="1" x14ac:dyDescent="0.2">
      <c r="A51" s="20" t="s">
        <v>19</v>
      </c>
      <c r="B51" s="42" t="s">
        <v>63</v>
      </c>
      <c r="C51" s="22">
        <f t="shared" si="0"/>
        <v>253</v>
      </c>
      <c r="D51" s="23">
        <v>1</v>
      </c>
      <c r="E51" s="24">
        <v>0.39529999999999998</v>
      </c>
      <c r="F51" s="43">
        <v>1</v>
      </c>
      <c r="G51" s="24">
        <v>0.39529999999999998</v>
      </c>
      <c r="H51" s="25">
        <v>109</v>
      </c>
      <c r="I51" s="24">
        <v>43.082999999999998</v>
      </c>
      <c r="J51" s="43">
        <v>71</v>
      </c>
      <c r="K51" s="24">
        <v>28.062999999999999</v>
      </c>
      <c r="L51" s="25">
        <v>66</v>
      </c>
      <c r="M51" s="24">
        <v>26.087</v>
      </c>
      <c r="N51" s="25">
        <v>0</v>
      </c>
      <c r="O51" s="24">
        <v>0</v>
      </c>
      <c r="P51" s="47">
        <v>5</v>
      </c>
      <c r="Q51" s="27">
        <v>1.9762999999999999</v>
      </c>
      <c r="R51" s="23">
        <v>56</v>
      </c>
      <c r="S51" s="27">
        <v>22.134399999999999</v>
      </c>
      <c r="T51" s="44">
        <v>17</v>
      </c>
      <c r="U51" s="27">
        <v>6.7194000000000003</v>
      </c>
      <c r="V51" s="23">
        <v>26</v>
      </c>
      <c r="W51" s="29">
        <v>10.2767</v>
      </c>
      <c r="X51" s="30">
        <v>8616</v>
      </c>
      <c r="Y51" s="31">
        <v>100</v>
      </c>
    </row>
    <row r="52" spans="1:25" s="32" customFormat="1" ht="15" customHeight="1" x14ac:dyDescent="0.2">
      <c r="A52" s="20" t="s">
        <v>19</v>
      </c>
      <c r="B52" s="33" t="s">
        <v>64</v>
      </c>
      <c r="C52" s="34">
        <f t="shared" si="0"/>
        <v>169</v>
      </c>
      <c r="D52" s="35">
        <v>8</v>
      </c>
      <c r="E52" s="36">
        <v>4.7336999999999998</v>
      </c>
      <c r="F52" s="45">
        <v>4</v>
      </c>
      <c r="G52" s="36">
        <v>2.3668999999999998</v>
      </c>
      <c r="H52" s="37">
        <v>30</v>
      </c>
      <c r="I52" s="36">
        <v>17.7515</v>
      </c>
      <c r="J52" s="37">
        <v>11</v>
      </c>
      <c r="K52" s="36">
        <v>6.5090000000000003</v>
      </c>
      <c r="L52" s="37">
        <v>110</v>
      </c>
      <c r="M52" s="36">
        <v>65.088800000000006</v>
      </c>
      <c r="N52" s="37">
        <v>0</v>
      </c>
      <c r="O52" s="36">
        <v>0</v>
      </c>
      <c r="P52" s="48">
        <v>6</v>
      </c>
      <c r="Q52" s="38">
        <v>3.5503</v>
      </c>
      <c r="R52" s="35">
        <v>23</v>
      </c>
      <c r="S52" s="38">
        <v>13.609500000000001</v>
      </c>
      <c r="T52" s="46">
        <v>2</v>
      </c>
      <c r="U52" s="38">
        <v>1.1834</v>
      </c>
      <c r="V52" s="35">
        <v>9</v>
      </c>
      <c r="W52" s="39">
        <v>5.3254000000000001</v>
      </c>
      <c r="X52" s="40">
        <v>1009</v>
      </c>
      <c r="Y52" s="41">
        <v>94.846000000000004</v>
      </c>
    </row>
    <row r="53" spans="1:25" s="32" customFormat="1" ht="15" customHeight="1" x14ac:dyDescent="0.2">
      <c r="A53" s="20" t="s">
        <v>19</v>
      </c>
      <c r="B53" s="42" t="s">
        <v>65</v>
      </c>
      <c r="C53" s="22">
        <f t="shared" si="0"/>
        <v>91</v>
      </c>
      <c r="D53" s="23">
        <v>0</v>
      </c>
      <c r="E53" s="24">
        <v>0</v>
      </c>
      <c r="F53" s="43">
        <v>0</v>
      </c>
      <c r="G53" s="24">
        <v>0</v>
      </c>
      <c r="H53" s="25">
        <v>1</v>
      </c>
      <c r="I53" s="24">
        <v>1.0989</v>
      </c>
      <c r="J53" s="43">
        <v>0</v>
      </c>
      <c r="K53" s="24">
        <v>0</v>
      </c>
      <c r="L53" s="25">
        <v>88</v>
      </c>
      <c r="M53" s="24">
        <v>96.703299999999999</v>
      </c>
      <c r="N53" s="25">
        <v>0</v>
      </c>
      <c r="O53" s="24">
        <v>0</v>
      </c>
      <c r="P53" s="47">
        <v>2</v>
      </c>
      <c r="Q53" s="27">
        <v>2.1978</v>
      </c>
      <c r="R53" s="23">
        <v>25</v>
      </c>
      <c r="S53" s="27">
        <v>27.4725</v>
      </c>
      <c r="T53" s="44">
        <v>6</v>
      </c>
      <c r="U53" s="27">
        <v>6.5933999999999999</v>
      </c>
      <c r="V53" s="23">
        <v>3</v>
      </c>
      <c r="W53" s="29">
        <v>3.2967</v>
      </c>
      <c r="X53" s="30">
        <v>306</v>
      </c>
      <c r="Y53" s="31">
        <v>100</v>
      </c>
    </row>
    <row r="54" spans="1:25" s="32" customFormat="1" ht="15" customHeight="1" x14ac:dyDescent="0.2">
      <c r="A54" s="20" t="s">
        <v>19</v>
      </c>
      <c r="B54" s="33" t="s">
        <v>66</v>
      </c>
      <c r="C54" s="34">
        <f t="shared" si="0"/>
        <v>171</v>
      </c>
      <c r="D54" s="35">
        <v>0</v>
      </c>
      <c r="E54" s="36">
        <v>0</v>
      </c>
      <c r="F54" s="45">
        <v>5</v>
      </c>
      <c r="G54" s="36">
        <v>2.9239999999999999</v>
      </c>
      <c r="H54" s="37">
        <v>6</v>
      </c>
      <c r="I54" s="36">
        <v>3.5087999999999999</v>
      </c>
      <c r="J54" s="37">
        <v>109</v>
      </c>
      <c r="K54" s="36">
        <v>63.743000000000002</v>
      </c>
      <c r="L54" s="37">
        <v>48</v>
      </c>
      <c r="M54" s="36">
        <v>28.0702</v>
      </c>
      <c r="N54" s="37">
        <v>0</v>
      </c>
      <c r="O54" s="36">
        <v>0</v>
      </c>
      <c r="P54" s="48">
        <v>3</v>
      </c>
      <c r="Q54" s="38">
        <v>1.7544</v>
      </c>
      <c r="R54" s="35">
        <v>43</v>
      </c>
      <c r="S54" s="38">
        <v>25.1462</v>
      </c>
      <c r="T54" s="46">
        <v>8</v>
      </c>
      <c r="U54" s="38">
        <v>4.6783999999999999</v>
      </c>
      <c r="V54" s="35">
        <v>4</v>
      </c>
      <c r="W54" s="39">
        <v>2.3391999999999999</v>
      </c>
      <c r="X54" s="40">
        <v>1971</v>
      </c>
      <c r="Y54" s="41">
        <v>100</v>
      </c>
    </row>
    <row r="55" spans="1:25" s="32" customFormat="1" ht="15" customHeight="1" x14ac:dyDescent="0.2">
      <c r="A55" s="20" t="s">
        <v>19</v>
      </c>
      <c r="B55" s="42" t="s">
        <v>67</v>
      </c>
      <c r="C55" s="22">
        <f t="shared" si="0"/>
        <v>432</v>
      </c>
      <c r="D55" s="23">
        <v>13</v>
      </c>
      <c r="E55" s="24">
        <v>3.0093000000000001</v>
      </c>
      <c r="F55" s="43">
        <v>14</v>
      </c>
      <c r="G55" s="24">
        <v>3.2406999999999999</v>
      </c>
      <c r="H55" s="25">
        <v>80</v>
      </c>
      <c r="I55" s="24">
        <v>18.5185</v>
      </c>
      <c r="J55" s="43">
        <v>108</v>
      </c>
      <c r="K55" s="24">
        <v>25</v>
      </c>
      <c r="L55" s="25">
        <v>172</v>
      </c>
      <c r="M55" s="24">
        <v>39.814799999999998</v>
      </c>
      <c r="N55" s="25">
        <v>13</v>
      </c>
      <c r="O55" s="24">
        <v>3.0093000000000001</v>
      </c>
      <c r="P55" s="47">
        <v>32</v>
      </c>
      <c r="Q55" s="27">
        <v>7.4074</v>
      </c>
      <c r="R55" s="23">
        <v>112</v>
      </c>
      <c r="S55" s="27">
        <v>25.925899999999999</v>
      </c>
      <c r="T55" s="44">
        <v>8</v>
      </c>
      <c r="U55" s="27">
        <v>1.8519000000000001</v>
      </c>
      <c r="V55" s="23">
        <v>35</v>
      </c>
      <c r="W55" s="29">
        <v>8.1019000000000005</v>
      </c>
      <c r="X55" s="30">
        <v>2305</v>
      </c>
      <c r="Y55" s="31">
        <v>100</v>
      </c>
    </row>
    <row r="56" spans="1:25" s="32" customFormat="1" ht="15" customHeight="1" x14ac:dyDescent="0.2">
      <c r="A56" s="20" t="s">
        <v>19</v>
      </c>
      <c r="B56" s="33" t="s">
        <v>68</v>
      </c>
      <c r="C56" s="34">
        <f t="shared" si="0"/>
        <v>177</v>
      </c>
      <c r="D56" s="35">
        <v>0</v>
      </c>
      <c r="E56" s="36">
        <v>0</v>
      </c>
      <c r="F56" s="45">
        <v>0</v>
      </c>
      <c r="G56" s="36">
        <v>0</v>
      </c>
      <c r="H56" s="37">
        <v>0</v>
      </c>
      <c r="I56" s="36">
        <v>0</v>
      </c>
      <c r="J56" s="37">
        <v>15</v>
      </c>
      <c r="K56" s="36">
        <v>8.4749999999999996</v>
      </c>
      <c r="L56" s="37">
        <v>158</v>
      </c>
      <c r="M56" s="36">
        <v>89.265500000000003</v>
      </c>
      <c r="N56" s="37">
        <v>0</v>
      </c>
      <c r="O56" s="36">
        <v>0</v>
      </c>
      <c r="P56" s="48">
        <v>4</v>
      </c>
      <c r="Q56" s="38">
        <v>2.2599</v>
      </c>
      <c r="R56" s="35">
        <v>47</v>
      </c>
      <c r="S56" s="38">
        <v>26.553699999999999</v>
      </c>
      <c r="T56" s="46">
        <v>1</v>
      </c>
      <c r="U56" s="38">
        <v>0.56499999999999995</v>
      </c>
      <c r="V56" s="35">
        <v>1</v>
      </c>
      <c r="W56" s="39">
        <v>0.56499999999999995</v>
      </c>
      <c r="X56" s="40">
        <v>720</v>
      </c>
      <c r="Y56" s="41">
        <v>100</v>
      </c>
    </row>
    <row r="57" spans="1:25" s="32" customFormat="1" ht="15" customHeight="1" x14ac:dyDescent="0.2">
      <c r="A57" s="20" t="s">
        <v>19</v>
      </c>
      <c r="B57" s="42" t="s">
        <v>69</v>
      </c>
      <c r="C57" s="22">
        <f t="shared" si="0"/>
        <v>320</v>
      </c>
      <c r="D57" s="23">
        <v>5</v>
      </c>
      <c r="E57" s="24">
        <v>1.5625</v>
      </c>
      <c r="F57" s="43">
        <v>4</v>
      </c>
      <c r="G57" s="24">
        <v>1.25</v>
      </c>
      <c r="H57" s="25">
        <v>41</v>
      </c>
      <c r="I57" s="24">
        <v>12.8125</v>
      </c>
      <c r="J57" s="43">
        <v>87</v>
      </c>
      <c r="K57" s="24">
        <v>27.187999999999999</v>
      </c>
      <c r="L57" s="25">
        <v>175</v>
      </c>
      <c r="M57" s="24">
        <v>54.6875</v>
      </c>
      <c r="N57" s="25">
        <v>0</v>
      </c>
      <c r="O57" s="24">
        <v>0</v>
      </c>
      <c r="P57" s="47">
        <v>8</v>
      </c>
      <c r="Q57" s="27">
        <v>2.5</v>
      </c>
      <c r="R57" s="23">
        <v>98</v>
      </c>
      <c r="S57" s="27">
        <v>30.625</v>
      </c>
      <c r="T57" s="44">
        <v>1</v>
      </c>
      <c r="U57" s="27">
        <v>0.3125</v>
      </c>
      <c r="V57" s="23">
        <v>18</v>
      </c>
      <c r="W57" s="29">
        <v>5.625</v>
      </c>
      <c r="X57" s="30">
        <v>2232</v>
      </c>
      <c r="Y57" s="31">
        <v>100</v>
      </c>
    </row>
    <row r="58" spans="1:25" s="32" customFormat="1" ht="15" customHeight="1" thickBot="1" x14ac:dyDescent="0.25">
      <c r="A58" s="20" t="s">
        <v>19</v>
      </c>
      <c r="B58" s="49" t="s">
        <v>70</v>
      </c>
      <c r="C58" s="50">
        <f t="shared" si="0"/>
        <v>17</v>
      </c>
      <c r="D58" s="69">
        <v>0</v>
      </c>
      <c r="E58" s="52">
        <v>0</v>
      </c>
      <c r="F58" s="53">
        <v>0</v>
      </c>
      <c r="G58" s="52">
        <v>0</v>
      </c>
      <c r="H58" s="54">
        <v>1</v>
      </c>
      <c r="I58" s="52">
        <v>5.8823999999999996</v>
      </c>
      <c r="J58" s="53">
        <v>0</v>
      </c>
      <c r="K58" s="52">
        <v>0</v>
      </c>
      <c r="L58" s="53">
        <v>15</v>
      </c>
      <c r="M58" s="52">
        <v>88.235299999999995</v>
      </c>
      <c r="N58" s="53">
        <v>0</v>
      </c>
      <c r="O58" s="52">
        <v>0</v>
      </c>
      <c r="P58" s="55">
        <v>1</v>
      </c>
      <c r="Q58" s="56">
        <v>5.8823999999999996</v>
      </c>
      <c r="R58" s="51">
        <v>8</v>
      </c>
      <c r="S58" s="56">
        <v>47.058799999999998</v>
      </c>
      <c r="T58" s="51">
        <v>0</v>
      </c>
      <c r="U58" s="56">
        <v>0</v>
      </c>
      <c r="V58" s="51">
        <v>0</v>
      </c>
      <c r="W58" s="57">
        <v>0</v>
      </c>
      <c r="X58" s="58">
        <v>365</v>
      </c>
      <c r="Y58" s="59">
        <v>100</v>
      </c>
    </row>
    <row r="59" spans="1:25" s="62" customFormat="1" ht="15" customHeight="1" x14ac:dyDescent="0.2">
      <c r="A59" s="64"/>
      <c r="B59" s="65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6"/>
      <c r="W59" s="67"/>
      <c r="X59" s="61"/>
      <c r="Y59" s="61"/>
    </row>
    <row r="60" spans="1:25" s="32" customFormat="1" ht="15" customHeight="1" x14ac:dyDescent="0.2">
      <c r="A60" s="20"/>
      <c r="B60" s="71" t="s">
        <v>75</v>
      </c>
      <c r="C60" s="70"/>
      <c r="D60" s="70"/>
      <c r="E60" s="70"/>
      <c r="F60" s="70"/>
      <c r="G60" s="70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70"/>
      <c r="W60" s="70"/>
      <c r="X60" s="68"/>
      <c r="Y60" s="68"/>
    </row>
    <row r="61" spans="1:25" s="62" customFormat="1" ht="28.5" customHeight="1" x14ac:dyDescent="0.2">
      <c r="A61" s="64"/>
      <c r="B61" s="96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12,234 public school students disciplined for engaging in harassment or bullying on the basis of disability, 257 (2.1%) were American Indian or Alaska Native, 3,121 (25.5%) were students with disabilities served under the Individuals with Disabilities Education Act (IDEA), and 234 (1.9%) were students with disabilities served solely under Section 504 of the Rehabilitation Act of 1973.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</row>
    <row r="62" spans="1:25" s="32" customFormat="1" ht="15" customHeight="1" x14ac:dyDescent="0.2">
      <c r="A62" s="20"/>
      <c r="B62" s="75" t="s">
        <v>71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68"/>
      <c r="Y62" s="68"/>
    </row>
    <row r="63" spans="1:25" s="62" customFormat="1" ht="14.1" customHeight="1" x14ac:dyDescent="0.2">
      <c r="B63" s="75" t="s">
        <v>73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61"/>
      <c r="Y63" s="60"/>
    </row>
    <row r="64" spans="1:25" s="62" customFormat="1" ht="15" customHeight="1" x14ac:dyDescent="0.2">
      <c r="A64" s="6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5"/>
      <c r="W64" s="6"/>
      <c r="X64" s="61"/>
      <c r="Y64" s="61"/>
    </row>
    <row r="66" spans="3:6" ht="15" customHeight="1" x14ac:dyDescent="0.2">
      <c r="C66" s="73" t="str">
        <f>IF(ISTEXT(C7),LEFT(C7,3),TEXT(C7,"#,##0"))</f>
        <v>12,234</v>
      </c>
      <c r="D66" s="72">
        <f>T7</f>
        <v>234</v>
      </c>
      <c r="E66" s="72">
        <f>U7</f>
        <v>1.9127000000000001</v>
      </c>
      <c r="F66" s="72">
        <f>R7</f>
        <v>3121</v>
      </c>
    </row>
    <row r="67" spans="3:6" ht="15" customHeight="1" x14ac:dyDescent="0.2">
      <c r="C67" s="73" t="str">
        <f>IF(ISTEXT(C8),LEFT(C8,3),TEXT(C8,"#,##0"))</f>
        <v>69</v>
      </c>
    </row>
  </sheetData>
  <sortState ref="B8:Y58">
    <sortCondition ref="B8:B58"/>
  </sortState>
  <mergeCells count="19">
    <mergeCell ref="B61:Y61"/>
    <mergeCell ref="T4:U5"/>
    <mergeCell ref="B2:Y2"/>
    <mergeCell ref="B62:W62"/>
    <mergeCell ref="B63:W63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7"/>
  <sheetViews>
    <sheetView showGridLines="0" zoomScale="80" zoomScaleNormal="80" workbookViewId="0"/>
  </sheetViews>
  <sheetFormatPr defaultColWidth="12.1640625" defaultRowHeight="15" customHeight="1" x14ac:dyDescent="0.2"/>
  <cols>
    <col min="1" max="1" width="3.1640625" style="9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8"/>
      <c r="B2" s="97" t="str">
        <f>CONCATENATE("Number and percentage of public school male students ", LOWER(A7), ", by race/ethnicity, disability status, and English proficiency, by state: School Year 2015-16")</f>
        <v>Number and percentage of public school male students disciplined for engaging in harassment or bullying on the basis of disability, by race/ethnicity, disability status, and English proficiency, by state: School Year 2015-16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25" s="1" customFormat="1" ht="15" customHeight="1" thickBot="1" x14ac:dyDescent="0.3">
      <c r="A3" s="72">
        <f>C7-T7</f>
        <v>8897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1" customFormat="1" ht="24.95" customHeight="1" x14ac:dyDescent="0.2">
      <c r="A4" s="10"/>
      <c r="B4" s="89" t="s">
        <v>0</v>
      </c>
      <c r="C4" s="91" t="s">
        <v>1</v>
      </c>
      <c r="D4" s="93" t="s">
        <v>74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5"/>
      <c r="R4" s="76" t="s">
        <v>2</v>
      </c>
      <c r="S4" s="77"/>
      <c r="T4" s="76" t="s">
        <v>3</v>
      </c>
      <c r="U4" s="77"/>
      <c r="V4" s="76" t="s">
        <v>4</v>
      </c>
      <c r="W4" s="77"/>
      <c r="X4" s="80" t="s">
        <v>5</v>
      </c>
      <c r="Y4" s="82" t="s">
        <v>6</v>
      </c>
    </row>
    <row r="5" spans="1:25" s="11" customFormat="1" ht="24.95" customHeight="1" x14ac:dyDescent="0.2">
      <c r="A5" s="10"/>
      <c r="B5" s="90"/>
      <c r="C5" s="92"/>
      <c r="D5" s="84" t="s">
        <v>7</v>
      </c>
      <c r="E5" s="85"/>
      <c r="F5" s="86" t="s">
        <v>8</v>
      </c>
      <c r="G5" s="85"/>
      <c r="H5" s="87" t="s">
        <v>9</v>
      </c>
      <c r="I5" s="85"/>
      <c r="J5" s="87" t="s">
        <v>10</v>
      </c>
      <c r="K5" s="85"/>
      <c r="L5" s="87" t="s">
        <v>11</v>
      </c>
      <c r="M5" s="85"/>
      <c r="N5" s="87" t="s">
        <v>12</v>
      </c>
      <c r="O5" s="85"/>
      <c r="P5" s="87" t="s">
        <v>13</v>
      </c>
      <c r="Q5" s="88"/>
      <c r="R5" s="78"/>
      <c r="S5" s="79"/>
      <c r="T5" s="78"/>
      <c r="U5" s="79"/>
      <c r="V5" s="78"/>
      <c r="W5" s="79"/>
      <c r="X5" s="81"/>
      <c r="Y5" s="83"/>
    </row>
    <row r="6" spans="1:25" s="11" customFormat="1" ht="15" customHeight="1" thickBot="1" x14ac:dyDescent="0.25">
      <c r="A6" s="10"/>
      <c r="B6" s="12"/>
      <c r="C6" s="63"/>
      <c r="D6" s="13" t="s">
        <v>14</v>
      </c>
      <c r="E6" s="14" t="s">
        <v>15</v>
      </c>
      <c r="F6" s="15" t="s">
        <v>14</v>
      </c>
      <c r="G6" s="14" t="s">
        <v>15</v>
      </c>
      <c r="H6" s="15" t="s">
        <v>14</v>
      </c>
      <c r="I6" s="14" t="s">
        <v>15</v>
      </c>
      <c r="J6" s="15" t="s">
        <v>14</v>
      </c>
      <c r="K6" s="14" t="s">
        <v>15</v>
      </c>
      <c r="L6" s="15" t="s">
        <v>14</v>
      </c>
      <c r="M6" s="14" t="s">
        <v>15</v>
      </c>
      <c r="N6" s="15" t="s">
        <v>14</v>
      </c>
      <c r="O6" s="14" t="s">
        <v>15</v>
      </c>
      <c r="P6" s="15" t="s">
        <v>14</v>
      </c>
      <c r="Q6" s="16" t="s">
        <v>15</v>
      </c>
      <c r="R6" s="13" t="s">
        <v>14</v>
      </c>
      <c r="S6" s="17" t="s">
        <v>76</v>
      </c>
      <c r="T6" s="13" t="s">
        <v>14</v>
      </c>
      <c r="U6" s="17" t="s">
        <v>76</v>
      </c>
      <c r="V6" s="15" t="s">
        <v>14</v>
      </c>
      <c r="W6" s="17" t="s">
        <v>16</v>
      </c>
      <c r="X6" s="18"/>
      <c r="Y6" s="19"/>
    </row>
    <row r="7" spans="1:25" s="32" customFormat="1" ht="15" customHeight="1" x14ac:dyDescent="0.2">
      <c r="A7" s="20" t="str">
        <f xml:space="preserve"> Total!A7</f>
        <v>disciplined for engaging in harassment or bullying on the basis of disability</v>
      </c>
      <c r="B7" s="21" t="s">
        <v>18</v>
      </c>
      <c r="C7" s="22">
        <f>D7+F7+H7+J7+L7+N7+P7</f>
        <v>9088</v>
      </c>
      <c r="D7" s="23">
        <v>167</v>
      </c>
      <c r="E7" s="24">
        <v>1.8375999999999999</v>
      </c>
      <c r="F7" s="25">
        <v>177</v>
      </c>
      <c r="G7" s="24">
        <v>1.9476</v>
      </c>
      <c r="H7" s="25">
        <v>1906</v>
      </c>
      <c r="I7" s="24">
        <v>20.9727</v>
      </c>
      <c r="J7" s="25">
        <v>1956</v>
      </c>
      <c r="K7" s="24">
        <v>21.523</v>
      </c>
      <c r="L7" s="25">
        <v>4496</v>
      </c>
      <c r="M7" s="24">
        <v>49.471800000000002</v>
      </c>
      <c r="N7" s="25">
        <v>69</v>
      </c>
      <c r="O7" s="24">
        <v>0.75919999999999999</v>
      </c>
      <c r="P7" s="26">
        <v>317</v>
      </c>
      <c r="Q7" s="27">
        <v>3.4881000000000002</v>
      </c>
      <c r="R7" s="28">
        <v>2473</v>
      </c>
      <c r="S7" s="27">
        <v>27.2117</v>
      </c>
      <c r="T7" s="28">
        <v>191</v>
      </c>
      <c r="U7" s="27">
        <v>2.1017000000000001</v>
      </c>
      <c r="V7" s="28">
        <v>746</v>
      </c>
      <c r="W7" s="29">
        <v>8.2086000000000006</v>
      </c>
      <c r="X7" s="30">
        <v>96360</v>
      </c>
      <c r="Y7" s="31">
        <v>99.84</v>
      </c>
    </row>
    <row r="8" spans="1:25" s="32" customFormat="1" ht="15" customHeight="1" x14ac:dyDescent="0.2">
      <c r="A8" s="20" t="s">
        <v>19</v>
      </c>
      <c r="B8" s="33" t="s">
        <v>20</v>
      </c>
      <c r="C8" s="34">
        <f t="shared" ref="C8:C58" si="0">D8+F8+H8+J8+L8+N8+P8</f>
        <v>57</v>
      </c>
      <c r="D8" s="35">
        <v>0</v>
      </c>
      <c r="E8" s="36">
        <v>0</v>
      </c>
      <c r="F8" s="45">
        <v>2</v>
      </c>
      <c r="G8" s="36">
        <v>3.5087999999999999</v>
      </c>
      <c r="H8" s="37">
        <v>0</v>
      </c>
      <c r="I8" s="36">
        <v>0</v>
      </c>
      <c r="J8" s="37">
        <v>26</v>
      </c>
      <c r="K8" s="36">
        <v>45.613999999999997</v>
      </c>
      <c r="L8" s="37">
        <v>29</v>
      </c>
      <c r="M8" s="36">
        <v>50.877200000000002</v>
      </c>
      <c r="N8" s="37">
        <v>0</v>
      </c>
      <c r="O8" s="36">
        <v>0</v>
      </c>
      <c r="P8" s="48">
        <v>0</v>
      </c>
      <c r="Q8" s="38">
        <v>0</v>
      </c>
      <c r="R8" s="35">
        <v>7</v>
      </c>
      <c r="S8" s="38">
        <v>12.2807</v>
      </c>
      <c r="T8" s="46">
        <v>0</v>
      </c>
      <c r="U8" s="38">
        <v>0</v>
      </c>
      <c r="V8" s="35">
        <v>0</v>
      </c>
      <c r="W8" s="39">
        <v>0</v>
      </c>
      <c r="X8" s="40">
        <v>1400</v>
      </c>
      <c r="Y8" s="41">
        <v>100</v>
      </c>
    </row>
    <row r="9" spans="1:25" s="32" customFormat="1" ht="15" customHeight="1" x14ac:dyDescent="0.2">
      <c r="A9" s="20" t="s">
        <v>19</v>
      </c>
      <c r="B9" s="42" t="s">
        <v>21</v>
      </c>
      <c r="C9" s="22">
        <f t="shared" si="0"/>
        <v>3</v>
      </c>
      <c r="D9" s="23">
        <v>2</v>
      </c>
      <c r="E9" s="24">
        <v>66.666700000000006</v>
      </c>
      <c r="F9" s="43">
        <v>0</v>
      </c>
      <c r="G9" s="24">
        <v>0</v>
      </c>
      <c r="H9" s="25">
        <v>0</v>
      </c>
      <c r="I9" s="24">
        <v>0</v>
      </c>
      <c r="J9" s="43">
        <v>0</v>
      </c>
      <c r="K9" s="24">
        <v>0</v>
      </c>
      <c r="L9" s="25">
        <v>1</v>
      </c>
      <c r="M9" s="24">
        <v>33.333300000000001</v>
      </c>
      <c r="N9" s="25">
        <v>0</v>
      </c>
      <c r="O9" s="24">
        <v>0</v>
      </c>
      <c r="P9" s="47">
        <v>0</v>
      </c>
      <c r="Q9" s="27">
        <v>0</v>
      </c>
      <c r="R9" s="23">
        <v>0</v>
      </c>
      <c r="S9" s="27">
        <v>0</v>
      </c>
      <c r="T9" s="44">
        <v>0</v>
      </c>
      <c r="U9" s="27">
        <v>0</v>
      </c>
      <c r="V9" s="23">
        <v>0</v>
      </c>
      <c r="W9" s="29">
        <v>0</v>
      </c>
      <c r="X9" s="30">
        <v>503</v>
      </c>
      <c r="Y9" s="31">
        <v>100</v>
      </c>
    </row>
    <row r="10" spans="1:25" s="32" customFormat="1" ht="15" customHeight="1" x14ac:dyDescent="0.2">
      <c r="A10" s="20" t="s">
        <v>19</v>
      </c>
      <c r="B10" s="33" t="s">
        <v>22</v>
      </c>
      <c r="C10" s="34">
        <f t="shared" si="0"/>
        <v>152</v>
      </c>
      <c r="D10" s="35">
        <v>2</v>
      </c>
      <c r="E10" s="36">
        <v>1.3158000000000001</v>
      </c>
      <c r="F10" s="45">
        <v>0</v>
      </c>
      <c r="G10" s="36">
        <v>0</v>
      </c>
      <c r="H10" s="37">
        <v>51</v>
      </c>
      <c r="I10" s="36">
        <v>33.552599999999998</v>
      </c>
      <c r="J10" s="37">
        <v>17</v>
      </c>
      <c r="K10" s="36">
        <v>11.183999999999999</v>
      </c>
      <c r="L10" s="37">
        <v>79</v>
      </c>
      <c r="M10" s="36">
        <v>51.973700000000001</v>
      </c>
      <c r="N10" s="37">
        <v>1</v>
      </c>
      <c r="O10" s="36">
        <v>0.65790000000000004</v>
      </c>
      <c r="P10" s="48">
        <v>2</v>
      </c>
      <c r="Q10" s="38">
        <v>1.3158000000000001</v>
      </c>
      <c r="R10" s="35">
        <v>30</v>
      </c>
      <c r="S10" s="38">
        <v>19.736799999999999</v>
      </c>
      <c r="T10" s="46">
        <v>3</v>
      </c>
      <c r="U10" s="38">
        <v>1.9737</v>
      </c>
      <c r="V10" s="35">
        <v>6</v>
      </c>
      <c r="W10" s="39">
        <v>3.9474</v>
      </c>
      <c r="X10" s="40">
        <v>1977</v>
      </c>
      <c r="Y10" s="41">
        <v>99.697000000000003</v>
      </c>
    </row>
    <row r="11" spans="1:25" s="32" customFormat="1" ht="15" customHeight="1" x14ac:dyDescent="0.2">
      <c r="A11" s="20" t="s">
        <v>19</v>
      </c>
      <c r="B11" s="42" t="s">
        <v>23</v>
      </c>
      <c r="C11" s="22">
        <f t="shared" si="0"/>
        <v>91</v>
      </c>
      <c r="D11" s="23">
        <v>0</v>
      </c>
      <c r="E11" s="24">
        <v>0</v>
      </c>
      <c r="F11" s="43">
        <v>1</v>
      </c>
      <c r="G11" s="24">
        <v>1.0989</v>
      </c>
      <c r="H11" s="25">
        <v>2</v>
      </c>
      <c r="I11" s="24">
        <v>2.1978</v>
      </c>
      <c r="J11" s="43">
        <v>23</v>
      </c>
      <c r="K11" s="24">
        <v>25.274999999999999</v>
      </c>
      <c r="L11" s="25">
        <v>65</v>
      </c>
      <c r="M11" s="24">
        <v>71.428600000000003</v>
      </c>
      <c r="N11" s="25">
        <v>0</v>
      </c>
      <c r="O11" s="24">
        <v>0</v>
      </c>
      <c r="P11" s="47">
        <v>0</v>
      </c>
      <c r="Q11" s="27">
        <v>0</v>
      </c>
      <c r="R11" s="23">
        <v>30</v>
      </c>
      <c r="S11" s="27">
        <v>32.966999999999999</v>
      </c>
      <c r="T11" s="44">
        <v>9</v>
      </c>
      <c r="U11" s="27">
        <v>9.8901000000000003</v>
      </c>
      <c r="V11" s="23">
        <v>3</v>
      </c>
      <c r="W11" s="29">
        <v>3.2967</v>
      </c>
      <c r="X11" s="30">
        <v>1092</v>
      </c>
      <c r="Y11" s="31">
        <v>99.816999999999993</v>
      </c>
    </row>
    <row r="12" spans="1:25" s="32" customFormat="1" ht="15" customHeight="1" x14ac:dyDescent="0.2">
      <c r="A12" s="20" t="s">
        <v>19</v>
      </c>
      <c r="B12" s="33" t="s">
        <v>24</v>
      </c>
      <c r="C12" s="34">
        <f t="shared" si="0"/>
        <v>1368</v>
      </c>
      <c r="D12" s="35">
        <v>13</v>
      </c>
      <c r="E12" s="36">
        <v>0.95030000000000003</v>
      </c>
      <c r="F12" s="45">
        <v>58</v>
      </c>
      <c r="G12" s="36">
        <v>4.2397999999999998</v>
      </c>
      <c r="H12" s="37">
        <v>721</v>
      </c>
      <c r="I12" s="36">
        <v>52.704700000000003</v>
      </c>
      <c r="J12" s="37">
        <v>270</v>
      </c>
      <c r="K12" s="36">
        <v>19.736999999999998</v>
      </c>
      <c r="L12" s="37">
        <v>247</v>
      </c>
      <c r="M12" s="36">
        <v>18.055599999999998</v>
      </c>
      <c r="N12" s="37">
        <v>17</v>
      </c>
      <c r="O12" s="36">
        <v>1.2426999999999999</v>
      </c>
      <c r="P12" s="48">
        <v>42</v>
      </c>
      <c r="Q12" s="38">
        <v>3.0701999999999998</v>
      </c>
      <c r="R12" s="35">
        <v>345</v>
      </c>
      <c r="S12" s="38">
        <v>25.2193</v>
      </c>
      <c r="T12" s="46">
        <v>18</v>
      </c>
      <c r="U12" s="38">
        <v>1.3158000000000001</v>
      </c>
      <c r="V12" s="35">
        <v>340</v>
      </c>
      <c r="W12" s="39">
        <v>24.8538</v>
      </c>
      <c r="X12" s="40">
        <v>10138</v>
      </c>
      <c r="Y12" s="41">
        <v>99.99</v>
      </c>
    </row>
    <row r="13" spans="1:25" s="32" customFormat="1" ht="15" customHeight="1" x14ac:dyDescent="0.2">
      <c r="A13" s="20" t="s">
        <v>19</v>
      </c>
      <c r="B13" s="42" t="s">
        <v>25</v>
      </c>
      <c r="C13" s="22">
        <f t="shared" si="0"/>
        <v>47</v>
      </c>
      <c r="D13" s="23">
        <v>0</v>
      </c>
      <c r="E13" s="24">
        <v>0</v>
      </c>
      <c r="F13" s="43">
        <v>0</v>
      </c>
      <c r="G13" s="24">
        <v>0</v>
      </c>
      <c r="H13" s="25">
        <v>10</v>
      </c>
      <c r="I13" s="24">
        <v>21.276599999999998</v>
      </c>
      <c r="J13" s="43">
        <v>1</v>
      </c>
      <c r="K13" s="24">
        <v>2.1280000000000001</v>
      </c>
      <c r="L13" s="25">
        <v>32</v>
      </c>
      <c r="M13" s="24">
        <v>68.085099999999997</v>
      </c>
      <c r="N13" s="25">
        <v>0</v>
      </c>
      <c r="O13" s="24">
        <v>0</v>
      </c>
      <c r="P13" s="47">
        <v>4</v>
      </c>
      <c r="Q13" s="27">
        <v>8.5106000000000002</v>
      </c>
      <c r="R13" s="23">
        <v>7</v>
      </c>
      <c r="S13" s="27">
        <v>14.893599999999999</v>
      </c>
      <c r="T13" s="44">
        <v>2</v>
      </c>
      <c r="U13" s="27">
        <v>4.2553000000000001</v>
      </c>
      <c r="V13" s="23">
        <v>8</v>
      </c>
      <c r="W13" s="29">
        <v>17.0213</v>
      </c>
      <c r="X13" s="30">
        <v>1868</v>
      </c>
      <c r="Y13" s="31">
        <v>98.287000000000006</v>
      </c>
    </row>
    <row r="14" spans="1:25" s="32" customFormat="1" ht="15" customHeight="1" x14ac:dyDescent="0.2">
      <c r="A14" s="20" t="s">
        <v>19</v>
      </c>
      <c r="B14" s="33" t="s">
        <v>26</v>
      </c>
      <c r="C14" s="34">
        <f t="shared" si="0"/>
        <v>68</v>
      </c>
      <c r="D14" s="35">
        <v>0</v>
      </c>
      <c r="E14" s="36">
        <v>0</v>
      </c>
      <c r="F14" s="45">
        <v>0</v>
      </c>
      <c r="G14" s="36">
        <v>0</v>
      </c>
      <c r="H14" s="37">
        <v>11</v>
      </c>
      <c r="I14" s="36">
        <v>16.176500000000001</v>
      </c>
      <c r="J14" s="37">
        <v>19</v>
      </c>
      <c r="K14" s="36">
        <v>27.940999999999999</v>
      </c>
      <c r="L14" s="37">
        <v>37</v>
      </c>
      <c r="M14" s="36">
        <v>54.411799999999999</v>
      </c>
      <c r="N14" s="37">
        <v>0</v>
      </c>
      <c r="O14" s="36">
        <v>0</v>
      </c>
      <c r="P14" s="48">
        <v>1</v>
      </c>
      <c r="Q14" s="38">
        <v>1.4705999999999999</v>
      </c>
      <c r="R14" s="35">
        <v>16</v>
      </c>
      <c r="S14" s="38">
        <v>23.529399999999999</v>
      </c>
      <c r="T14" s="46">
        <v>3</v>
      </c>
      <c r="U14" s="38">
        <v>4.4118000000000004</v>
      </c>
      <c r="V14" s="35">
        <v>0</v>
      </c>
      <c r="W14" s="39">
        <v>0</v>
      </c>
      <c r="X14" s="40">
        <v>1238</v>
      </c>
      <c r="Y14" s="41">
        <v>100</v>
      </c>
    </row>
    <row r="15" spans="1:25" s="32" customFormat="1" ht="15" customHeight="1" x14ac:dyDescent="0.2">
      <c r="A15" s="20" t="s">
        <v>19</v>
      </c>
      <c r="B15" s="42" t="s">
        <v>27</v>
      </c>
      <c r="C15" s="22">
        <f t="shared" si="0"/>
        <v>10</v>
      </c>
      <c r="D15" s="23">
        <v>0</v>
      </c>
      <c r="E15" s="24">
        <v>0</v>
      </c>
      <c r="F15" s="43">
        <v>0</v>
      </c>
      <c r="G15" s="24">
        <v>0</v>
      </c>
      <c r="H15" s="25">
        <v>0</v>
      </c>
      <c r="I15" s="24">
        <v>0</v>
      </c>
      <c r="J15" s="43">
        <v>5</v>
      </c>
      <c r="K15" s="24">
        <v>50</v>
      </c>
      <c r="L15" s="25">
        <v>5</v>
      </c>
      <c r="M15" s="24">
        <v>50</v>
      </c>
      <c r="N15" s="25">
        <v>0</v>
      </c>
      <c r="O15" s="24">
        <v>0</v>
      </c>
      <c r="P15" s="47">
        <v>0</v>
      </c>
      <c r="Q15" s="27">
        <v>0</v>
      </c>
      <c r="R15" s="23">
        <v>4</v>
      </c>
      <c r="S15" s="27">
        <v>40</v>
      </c>
      <c r="T15" s="44">
        <v>0</v>
      </c>
      <c r="U15" s="27">
        <v>0</v>
      </c>
      <c r="V15" s="23">
        <v>0</v>
      </c>
      <c r="W15" s="29">
        <v>0</v>
      </c>
      <c r="X15" s="30">
        <v>235</v>
      </c>
      <c r="Y15" s="31">
        <v>100</v>
      </c>
    </row>
    <row r="16" spans="1:25" s="32" customFormat="1" ht="15" customHeight="1" x14ac:dyDescent="0.2">
      <c r="A16" s="20" t="s">
        <v>19</v>
      </c>
      <c r="B16" s="33" t="s">
        <v>28</v>
      </c>
      <c r="C16" s="34">
        <f t="shared" si="0"/>
        <v>9</v>
      </c>
      <c r="D16" s="35">
        <v>0</v>
      </c>
      <c r="E16" s="36">
        <v>0</v>
      </c>
      <c r="F16" s="45">
        <v>0</v>
      </c>
      <c r="G16" s="36">
        <v>0</v>
      </c>
      <c r="H16" s="37">
        <v>0</v>
      </c>
      <c r="I16" s="36">
        <v>0</v>
      </c>
      <c r="J16" s="37">
        <v>9</v>
      </c>
      <c r="K16" s="36">
        <v>100</v>
      </c>
      <c r="L16" s="37">
        <v>0</v>
      </c>
      <c r="M16" s="36">
        <v>0</v>
      </c>
      <c r="N16" s="37">
        <v>0</v>
      </c>
      <c r="O16" s="36">
        <v>0</v>
      </c>
      <c r="P16" s="48">
        <v>0</v>
      </c>
      <c r="Q16" s="38">
        <v>0</v>
      </c>
      <c r="R16" s="35">
        <v>5</v>
      </c>
      <c r="S16" s="38">
        <v>55.555599999999998</v>
      </c>
      <c r="T16" s="46">
        <v>1</v>
      </c>
      <c r="U16" s="38">
        <v>11.1111</v>
      </c>
      <c r="V16" s="35">
        <v>0</v>
      </c>
      <c r="W16" s="39">
        <v>0</v>
      </c>
      <c r="X16" s="40">
        <v>221</v>
      </c>
      <c r="Y16" s="41">
        <v>100</v>
      </c>
    </row>
    <row r="17" spans="1:25" s="32" customFormat="1" ht="15" customHeight="1" x14ac:dyDescent="0.2">
      <c r="A17" s="20" t="s">
        <v>19</v>
      </c>
      <c r="B17" s="42" t="s">
        <v>29</v>
      </c>
      <c r="C17" s="22">
        <f t="shared" si="0"/>
        <v>3</v>
      </c>
      <c r="D17" s="23">
        <v>0</v>
      </c>
      <c r="E17" s="24">
        <v>0</v>
      </c>
      <c r="F17" s="43">
        <v>0</v>
      </c>
      <c r="G17" s="24">
        <v>0</v>
      </c>
      <c r="H17" s="25">
        <v>2</v>
      </c>
      <c r="I17" s="24">
        <v>66.666700000000006</v>
      </c>
      <c r="J17" s="43">
        <v>0</v>
      </c>
      <c r="K17" s="24">
        <v>0</v>
      </c>
      <c r="L17" s="25">
        <v>1</v>
      </c>
      <c r="M17" s="24">
        <v>33.333300000000001</v>
      </c>
      <c r="N17" s="25">
        <v>0</v>
      </c>
      <c r="O17" s="24">
        <v>0</v>
      </c>
      <c r="P17" s="47">
        <v>0</v>
      </c>
      <c r="Q17" s="27">
        <v>0</v>
      </c>
      <c r="R17" s="23">
        <v>1</v>
      </c>
      <c r="S17" s="27">
        <v>33.333300000000001</v>
      </c>
      <c r="T17" s="44">
        <v>0</v>
      </c>
      <c r="U17" s="27">
        <v>0</v>
      </c>
      <c r="V17" s="23">
        <v>0</v>
      </c>
      <c r="W17" s="29">
        <v>0</v>
      </c>
      <c r="X17" s="30">
        <v>3952</v>
      </c>
      <c r="Y17" s="31">
        <v>100</v>
      </c>
    </row>
    <row r="18" spans="1:25" s="32" customFormat="1" ht="15" customHeight="1" x14ac:dyDescent="0.2">
      <c r="A18" s="20" t="s">
        <v>19</v>
      </c>
      <c r="B18" s="33" t="s">
        <v>30</v>
      </c>
      <c r="C18" s="34">
        <f t="shared" si="0"/>
        <v>98</v>
      </c>
      <c r="D18" s="35">
        <v>0</v>
      </c>
      <c r="E18" s="36">
        <v>0</v>
      </c>
      <c r="F18" s="45">
        <v>2</v>
      </c>
      <c r="G18" s="36">
        <v>2.0407999999999999</v>
      </c>
      <c r="H18" s="37">
        <v>10</v>
      </c>
      <c r="I18" s="36">
        <v>10.2041</v>
      </c>
      <c r="J18" s="37">
        <v>57</v>
      </c>
      <c r="K18" s="36">
        <v>58.162999999999997</v>
      </c>
      <c r="L18" s="37">
        <v>25</v>
      </c>
      <c r="M18" s="36">
        <v>25.510200000000001</v>
      </c>
      <c r="N18" s="37">
        <v>0</v>
      </c>
      <c r="O18" s="36">
        <v>0</v>
      </c>
      <c r="P18" s="48">
        <v>4</v>
      </c>
      <c r="Q18" s="38">
        <v>4.0815999999999999</v>
      </c>
      <c r="R18" s="35">
        <v>39</v>
      </c>
      <c r="S18" s="38">
        <v>39.795900000000003</v>
      </c>
      <c r="T18" s="46">
        <v>1</v>
      </c>
      <c r="U18" s="38">
        <v>1.0204</v>
      </c>
      <c r="V18" s="35">
        <v>7</v>
      </c>
      <c r="W18" s="39">
        <v>7.1429</v>
      </c>
      <c r="X18" s="40">
        <v>2407</v>
      </c>
      <c r="Y18" s="41">
        <v>100</v>
      </c>
    </row>
    <row r="19" spans="1:25" s="32" customFormat="1" ht="15" customHeight="1" x14ac:dyDescent="0.2">
      <c r="A19" s="20" t="s">
        <v>19</v>
      </c>
      <c r="B19" s="42" t="s">
        <v>31</v>
      </c>
      <c r="C19" s="22">
        <f t="shared" si="0"/>
        <v>70</v>
      </c>
      <c r="D19" s="23">
        <v>0</v>
      </c>
      <c r="E19" s="24">
        <v>0</v>
      </c>
      <c r="F19" s="43">
        <v>12</v>
      </c>
      <c r="G19" s="24">
        <v>17.142900000000001</v>
      </c>
      <c r="H19" s="25">
        <v>8</v>
      </c>
      <c r="I19" s="24">
        <v>11.428599999999999</v>
      </c>
      <c r="J19" s="43">
        <v>0</v>
      </c>
      <c r="K19" s="24">
        <v>0</v>
      </c>
      <c r="L19" s="25">
        <v>6</v>
      </c>
      <c r="M19" s="24">
        <v>8.5714000000000006</v>
      </c>
      <c r="N19" s="25">
        <v>36</v>
      </c>
      <c r="O19" s="24">
        <v>51.428600000000003</v>
      </c>
      <c r="P19" s="47">
        <v>8</v>
      </c>
      <c r="Q19" s="27">
        <v>11.428599999999999</v>
      </c>
      <c r="R19" s="23">
        <v>31</v>
      </c>
      <c r="S19" s="27">
        <v>44.285699999999999</v>
      </c>
      <c r="T19" s="44">
        <v>4</v>
      </c>
      <c r="U19" s="27">
        <v>5.7142999999999997</v>
      </c>
      <c r="V19" s="23">
        <v>12</v>
      </c>
      <c r="W19" s="29">
        <v>17.142900000000001</v>
      </c>
      <c r="X19" s="30">
        <v>290</v>
      </c>
      <c r="Y19" s="31">
        <v>100</v>
      </c>
    </row>
    <row r="20" spans="1:25" s="32" customFormat="1" ht="15" customHeight="1" x14ac:dyDescent="0.2">
      <c r="A20" s="20" t="s">
        <v>19</v>
      </c>
      <c r="B20" s="33" t="s">
        <v>32</v>
      </c>
      <c r="C20" s="34">
        <f t="shared" si="0"/>
        <v>51</v>
      </c>
      <c r="D20" s="35">
        <v>1</v>
      </c>
      <c r="E20" s="36">
        <v>1.9608000000000001</v>
      </c>
      <c r="F20" s="45">
        <v>0</v>
      </c>
      <c r="G20" s="36">
        <v>0</v>
      </c>
      <c r="H20" s="37">
        <v>10</v>
      </c>
      <c r="I20" s="36">
        <v>19.607800000000001</v>
      </c>
      <c r="J20" s="37">
        <v>0</v>
      </c>
      <c r="K20" s="36">
        <v>0</v>
      </c>
      <c r="L20" s="37">
        <v>38</v>
      </c>
      <c r="M20" s="36">
        <v>74.509799999999998</v>
      </c>
      <c r="N20" s="37">
        <v>0</v>
      </c>
      <c r="O20" s="36">
        <v>0</v>
      </c>
      <c r="P20" s="48">
        <v>2</v>
      </c>
      <c r="Q20" s="38">
        <v>3.9216000000000002</v>
      </c>
      <c r="R20" s="35">
        <v>9</v>
      </c>
      <c r="S20" s="38">
        <v>17.647099999999998</v>
      </c>
      <c r="T20" s="46">
        <v>5</v>
      </c>
      <c r="U20" s="38">
        <v>9.8039000000000005</v>
      </c>
      <c r="V20" s="35">
        <v>1</v>
      </c>
      <c r="W20" s="39">
        <v>1.9608000000000001</v>
      </c>
      <c r="X20" s="40">
        <v>720</v>
      </c>
      <c r="Y20" s="41">
        <v>100</v>
      </c>
    </row>
    <row r="21" spans="1:25" s="32" customFormat="1" ht="15" customHeight="1" x14ac:dyDescent="0.2">
      <c r="A21" s="20" t="s">
        <v>19</v>
      </c>
      <c r="B21" s="42" t="s">
        <v>33</v>
      </c>
      <c r="C21" s="22">
        <f t="shared" si="0"/>
        <v>932</v>
      </c>
      <c r="D21" s="23">
        <v>5</v>
      </c>
      <c r="E21" s="24">
        <v>0.53649999999999998</v>
      </c>
      <c r="F21" s="43">
        <v>20</v>
      </c>
      <c r="G21" s="24">
        <v>2.1459000000000001</v>
      </c>
      <c r="H21" s="25">
        <v>159</v>
      </c>
      <c r="I21" s="24">
        <v>17.060099999999998</v>
      </c>
      <c r="J21" s="43">
        <v>260</v>
      </c>
      <c r="K21" s="24">
        <v>27.896999999999998</v>
      </c>
      <c r="L21" s="25">
        <v>438</v>
      </c>
      <c r="M21" s="24">
        <v>46.995699999999999</v>
      </c>
      <c r="N21" s="25">
        <v>1</v>
      </c>
      <c r="O21" s="24">
        <v>0.10730000000000001</v>
      </c>
      <c r="P21" s="47">
        <v>49</v>
      </c>
      <c r="Q21" s="27">
        <v>5.2575000000000003</v>
      </c>
      <c r="R21" s="23">
        <v>243</v>
      </c>
      <c r="S21" s="27">
        <v>26.073</v>
      </c>
      <c r="T21" s="44">
        <v>16</v>
      </c>
      <c r="U21" s="27">
        <v>1.7166999999999999</v>
      </c>
      <c r="V21" s="23">
        <v>48</v>
      </c>
      <c r="W21" s="29">
        <v>5.1501999999999999</v>
      </c>
      <c r="X21" s="30">
        <v>4081</v>
      </c>
      <c r="Y21" s="31">
        <v>99.706000000000003</v>
      </c>
    </row>
    <row r="22" spans="1:25" s="32" customFormat="1" ht="15" customHeight="1" x14ac:dyDescent="0.2">
      <c r="A22" s="20" t="s">
        <v>19</v>
      </c>
      <c r="B22" s="33" t="s">
        <v>34</v>
      </c>
      <c r="C22" s="34">
        <f t="shared" si="0"/>
        <v>132</v>
      </c>
      <c r="D22" s="35">
        <v>0</v>
      </c>
      <c r="E22" s="36">
        <v>0</v>
      </c>
      <c r="F22" s="45">
        <v>0</v>
      </c>
      <c r="G22" s="36">
        <v>0</v>
      </c>
      <c r="H22" s="37">
        <v>18</v>
      </c>
      <c r="I22" s="36">
        <v>13.6364</v>
      </c>
      <c r="J22" s="37">
        <v>24</v>
      </c>
      <c r="K22" s="36">
        <v>18.181999999999999</v>
      </c>
      <c r="L22" s="37">
        <v>80</v>
      </c>
      <c r="M22" s="36">
        <v>60.606099999999998</v>
      </c>
      <c r="N22" s="37">
        <v>0</v>
      </c>
      <c r="O22" s="36">
        <v>0</v>
      </c>
      <c r="P22" s="48">
        <v>10</v>
      </c>
      <c r="Q22" s="38">
        <v>7.5758000000000001</v>
      </c>
      <c r="R22" s="35">
        <v>28</v>
      </c>
      <c r="S22" s="38">
        <v>21.2121</v>
      </c>
      <c r="T22" s="46">
        <v>1</v>
      </c>
      <c r="U22" s="38">
        <v>0.75760000000000005</v>
      </c>
      <c r="V22" s="35">
        <v>3</v>
      </c>
      <c r="W22" s="39">
        <v>2.2726999999999999</v>
      </c>
      <c r="X22" s="40">
        <v>1879</v>
      </c>
      <c r="Y22" s="41">
        <v>100</v>
      </c>
    </row>
    <row r="23" spans="1:25" s="32" customFormat="1" ht="15" customHeight="1" x14ac:dyDescent="0.2">
      <c r="A23" s="20" t="s">
        <v>19</v>
      </c>
      <c r="B23" s="42" t="s">
        <v>35</v>
      </c>
      <c r="C23" s="22">
        <f t="shared" si="0"/>
        <v>134</v>
      </c>
      <c r="D23" s="23">
        <v>2</v>
      </c>
      <c r="E23" s="24">
        <v>1.4924999999999999</v>
      </c>
      <c r="F23" s="43">
        <v>0</v>
      </c>
      <c r="G23" s="24">
        <v>0</v>
      </c>
      <c r="H23" s="25">
        <v>5</v>
      </c>
      <c r="I23" s="24">
        <v>3.7313000000000001</v>
      </c>
      <c r="J23" s="43">
        <v>5</v>
      </c>
      <c r="K23" s="24">
        <v>3.7309999999999999</v>
      </c>
      <c r="L23" s="25">
        <v>117</v>
      </c>
      <c r="M23" s="24">
        <v>87.313400000000001</v>
      </c>
      <c r="N23" s="25">
        <v>0</v>
      </c>
      <c r="O23" s="24">
        <v>0</v>
      </c>
      <c r="P23" s="47">
        <v>5</v>
      </c>
      <c r="Q23" s="27">
        <v>3.7313000000000001</v>
      </c>
      <c r="R23" s="23">
        <v>13</v>
      </c>
      <c r="S23" s="27">
        <v>9.7014999999999993</v>
      </c>
      <c r="T23" s="44">
        <v>3</v>
      </c>
      <c r="U23" s="27">
        <v>2.2387999999999999</v>
      </c>
      <c r="V23" s="23">
        <v>1</v>
      </c>
      <c r="W23" s="29">
        <v>0.74629999999999996</v>
      </c>
      <c r="X23" s="30">
        <v>1365</v>
      </c>
      <c r="Y23" s="31">
        <v>100</v>
      </c>
    </row>
    <row r="24" spans="1:25" s="32" customFormat="1" ht="15" customHeight="1" x14ac:dyDescent="0.2">
      <c r="A24" s="20" t="s">
        <v>19</v>
      </c>
      <c r="B24" s="33" t="s">
        <v>36</v>
      </c>
      <c r="C24" s="34">
        <f t="shared" si="0"/>
        <v>99</v>
      </c>
      <c r="D24" s="35">
        <v>0</v>
      </c>
      <c r="E24" s="36">
        <v>0</v>
      </c>
      <c r="F24" s="45">
        <v>2</v>
      </c>
      <c r="G24" s="36">
        <v>2.0202</v>
      </c>
      <c r="H24" s="37">
        <v>20</v>
      </c>
      <c r="I24" s="36">
        <v>20.202000000000002</v>
      </c>
      <c r="J24" s="37">
        <v>8</v>
      </c>
      <c r="K24" s="36">
        <v>8.0809999999999995</v>
      </c>
      <c r="L24" s="37">
        <v>67</v>
      </c>
      <c r="M24" s="36">
        <v>67.6768</v>
      </c>
      <c r="N24" s="37">
        <v>0</v>
      </c>
      <c r="O24" s="36">
        <v>0</v>
      </c>
      <c r="P24" s="48">
        <v>2</v>
      </c>
      <c r="Q24" s="38">
        <v>2.0202</v>
      </c>
      <c r="R24" s="35">
        <v>15</v>
      </c>
      <c r="S24" s="38">
        <v>15.1515</v>
      </c>
      <c r="T24" s="46">
        <v>1</v>
      </c>
      <c r="U24" s="38">
        <v>1.0101</v>
      </c>
      <c r="V24" s="35">
        <v>5</v>
      </c>
      <c r="W24" s="39">
        <v>5.0505000000000004</v>
      </c>
      <c r="X24" s="40">
        <v>1356</v>
      </c>
      <c r="Y24" s="41">
        <v>100</v>
      </c>
    </row>
    <row r="25" spans="1:25" s="32" customFormat="1" ht="15" customHeight="1" x14ac:dyDescent="0.2">
      <c r="A25" s="20" t="s">
        <v>19</v>
      </c>
      <c r="B25" s="42" t="s">
        <v>37</v>
      </c>
      <c r="C25" s="22">
        <f t="shared" si="0"/>
        <v>69</v>
      </c>
      <c r="D25" s="23">
        <v>0</v>
      </c>
      <c r="E25" s="24">
        <v>0</v>
      </c>
      <c r="F25" s="43">
        <v>0</v>
      </c>
      <c r="G25" s="24">
        <v>0</v>
      </c>
      <c r="H25" s="25">
        <v>7</v>
      </c>
      <c r="I25" s="24">
        <v>10.1449</v>
      </c>
      <c r="J25" s="43">
        <v>26</v>
      </c>
      <c r="K25" s="24">
        <v>37.680999999999997</v>
      </c>
      <c r="L25" s="25">
        <v>32</v>
      </c>
      <c r="M25" s="24">
        <v>46.376800000000003</v>
      </c>
      <c r="N25" s="25">
        <v>0</v>
      </c>
      <c r="O25" s="24">
        <v>0</v>
      </c>
      <c r="P25" s="47">
        <v>4</v>
      </c>
      <c r="Q25" s="27">
        <v>5.7971000000000004</v>
      </c>
      <c r="R25" s="23">
        <v>13</v>
      </c>
      <c r="S25" s="27">
        <v>18.840599999999998</v>
      </c>
      <c r="T25" s="44">
        <v>1</v>
      </c>
      <c r="U25" s="27">
        <v>1.4493</v>
      </c>
      <c r="V25" s="23">
        <v>0</v>
      </c>
      <c r="W25" s="29">
        <v>0</v>
      </c>
      <c r="X25" s="30">
        <v>1407</v>
      </c>
      <c r="Y25" s="31">
        <v>100</v>
      </c>
    </row>
    <row r="26" spans="1:25" s="32" customFormat="1" ht="15" customHeight="1" x14ac:dyDescent="0.2">
      <c r="A26" s="20" t="s">
        <v>19</v>
      </c>
      <c r="B26" s="33" t="s">
        <v>38</v>
      </c>
      <c r="C26" s="34">
        <f t="shared" si="0"/>
        <v>31</v>
      </c>
      <c r="D26" s="35">
        <v>1</v>
      </c>
      <c r="E26" s="36">
        <v>3.2258</v>
      </c>
      <c r="F26" s="45">
        <v>0</v>
      </c>
      <c r="G26" s="36">
        <v>0</v>
      </c>
      <c r="H26" s="37">
        <v>1</v>
      </c>
      <c r="I26" s="36">
        <v>3.2258</v>
      </c>
      <c r="J26" s="37">
        <v>21</v>
      </c>
      <c r="K26" s="36">
        <v>67.742000000000004</v>
      </c>
      <c r="L26" s="37">
        <v>7</v>
      </c>
      <c r="M26" s="36">
        <v>22.5806</v>
      </c>
      <c r="N26" s="37">
        <v>0</v>
      </c>
      <c r="O26" s="36">
        <v>0</v>
      </c>
      <c r="P26" s="48">
        <v>1</v>
      </c>
      <c r="Q26" s="38">
        <v>3.2258</v>
      </c>
      <c r="R26" s="35">
        <v>9</v>
      </c>
      <c r="S26" s="38">
        <v>29.032299999999999</v>
      </c>
      <c r="T26" s="46">
        <v>3</v>
      </c>
      <c r="U26" s="38">
        <v>9.6774000000000004</v>
      </c>
      <c r="V26" s="35">
        <v>1</v>
      </c>
      <c r="W26" s="39">
        <v>3.2258</v>
      </c>
      <c r="X26" s="40">
        <v>1367</v>
      </c>
      <c r="Y26" s="41">
        <v>100</v>
      </c>
    </row>
    <row r="27" spans="1:25" s="32" customFormat="1" ht="15" customHeight="1" x14ac:dyDescent="0.2">
      <c r="A27" s="20" t="s">
        <v>19</v>
      </c>
      <c r="B27" s="42" t="s">
        <v>39</v>
      </c>
      <c r="C27" s="22">
        <f t="shared" si="0"/>
        <v>24</v>
      </c>
      <c r="D27" s="23">
        <v>0</v>
      </c>
      <c r="E27" s="24">
        <v>0</v>
      </c>
      <c r="F27" s="43">
        <v>0</v>
      </c>
      <c r="G27" s="24">
        <v>0</v>
      </c>
      <c r="H27" s="25">
        <v>0</v>
      </c>
      <c r="I27" s="24">
        <v>0</v>
      </c>
      <c r="J27" s="43">
        <v>1</v>
      </c>
      <c r="K27" s="24">
        <v>4.1669999999999998</v>
      </c>
      <c r="L27" s="25">
        <v>23</v>
      </c>
      <c r="M27" s="24">
        <v>95.833299999999994</v>
      </c>
      <c r="N27" s="25">
        <v>0</v>
      </c>
      <c r="O27" s="24">
        <v>0</v>
      </c>
      <c r="P27" s="47">
        <v>0</v>
      </c>
      <c r="Q27" s="27">
        <v>0</v>
      </c>
      <c r="R27" s="23">
        <v>10</v>
      </c>
      <c r="S27" s="27">
        <v>41.666699999999999</v>
      </c>
      <c r="T27" s="44">
        <v>0</v>
      </c>
      <c r="U27" s="27">
        <v>0</v>
      </c>
      <c r="V27" s="23">
        <v>2</v>
      </c>
      <c r="W27" s="29">
        <v>8.3332999999999995</v>
      </c>
      <c r="X27" s="30">
        <v>589</v>
      </c>
      <c r="Y27" s="31">
        <v>100</v>
      </c>
    </row>
    <row r="28" spans="1:25" s="32" customFormat="1" ht="15" customHeight="1" x14ac:dyDescent="0.2">
      <c r="A28" s="20" t="s">
        <v>19</v>
      </c>
      <c r="B28" s="33" t="s">
        <v>40</v>
      </c>
      <c r="C28" s="34">
        <f t="shared" si="0"/>
        <v>47</v>
      </c>
      <c r="D28" s="35">
        <v>0</v>
      </c>
      <c r="E28" s="36">
        <v>0</v>
      </c>
      <c r="F28" s="45">
        <v>3</v>
      </c>
      <c r="G28" s="36">
        <v>6.383</v>
      </c>
      <c r="H28" s="37">
        <v>7</v>
      </c>
      <c r="I28" s="36">
        <v>14.893599999999999</v>
      </c>
      <c r="J28" s="37">
        <v>13</v>
      </c>
      <c r="K28" s="36">
        <v>27.66</v>
      </c>
      <c r="L28" s="37">
        <v>24</v>
      </c>
      <c r="M28" s="36">
        <v>51.063800000000001</v>
      </c>
      <c r="N28" s="37">
        <v>0</v>
      </c>
      <c r="O28" s="36">
        <v>0</v>
      </c>
      <c r="P28" s="48">
        <v>0</v>
      </c>
      <c r="Q28" s="38">
        <v>0</v>
      </c>
      <c r="R28" s="35">
        <v>16</v>
      </c>
      <c r="S28" s="38">
        <v>34.0426</v>
      </c>
      <c r="T28" s="46">
        <v>4</v>
      </c>
      <c r="U28" s="38">
        <v>8.5106000000000002</v>
      </c>
      <c r="V28" s="35">
        <v>6</v>
      </c>
      <c r="W28" s="39">
        <v>12.766</v>
      </c>
      <c r="X28" s="40">
        <v>1434</v>
      </c>
      <c r="Y28" s="41">
        <v>100</v>
      </c>
    </row>
    <row r="29" spans="1:25" s="32" customFormat="1" ht="15" customHeight="1" x14ac:dyDescent="0.2">
      <c r="A29" s="20" t="s">
        <v>19</v>
      </c>
      <c r="B29" s="42" t="s">
        <v>41</v>
      </c>
      <c r="C29" s="22">
        <f t="shared" si="0"/>
        <v>139</v>
      </c>
      <c r="D29" s="23">
        <v>0</v>
      </c>
      <c r="E29" s="24">
        <v>0</v>
      </c>
      <c r="F29" s="43">
        <v>0</v>
      </c>
      <c r="G29" s="24">
        <v>0</v>
      </c>
      <c r="H29" s="25">
        <v>31</v>
      </c>
      <c r="I29" s="24">
        <v>22.302199999999999</v>
      </c>
      <c r="J29" s="43">
        <v>21</v>
      </c>
      <c r="K29" s="24">
        <v>15.108000000000001</v>
      </c>
      <c r="L29" s="25">
        <v>84</v>
      </c>
      <c r="M29" s="24">
        <v>60.431699999999999</v>
      </c>
      <c r="N29" s="25">
        <v>0</v>
      </c>
      <c r="O29" s="24">
        <v>0</v>
      </c>
      <c r="P29" s="47">
        <v>3</v>
      </c>
      <c r="Q29" s="27">
        <v>2.1583000000000001</v>
      </c>
      <c r="R29" s="23">
        <v>56</v>
      </c>
      <c r="S29" s="27">
        <v>40.287799999999997</v>
      </c>
      <c r="T29" s="44">
        <v>11</v>
      </c>
      <c r="U29" s="27">
        <v>7.9137000000000004</v>
      </c>
      <c r="V29" s="23">
        <v>8</v>
      </c>
      <c r="W29" s="29">
        <v>5.7553999999999998</v>
      </c>
      <c r="X29" s="30">
        <v>1873</v>
      </c>
      <c r="Y29" s="31">
        <v>100</v>
      </c>
    </row>
    <row r="30" spans="1:25" s="32" customFormat="1" ht="15" customHeight="1" x14ac:dyDescent="0.2">
      <c r="A30" s="20" t="s">
        <v>19</v>
      </c>
      <c r="B30" s="33" t="s">
        <v>42</v>
      </c>
      <c r="C30" s="34">
        <f t="shared" si="0"/>
        <v>465</v>
      </c>
      <c r="D30" s="35">
        <v>3</v>
      </c>
      <c r="E30" s="36">
        <v>0.6452</v>
      </c>
      <c r="F30" s="45">
        <v>1</v>
      </c>
      <c r="G30" s="36">
        <v>0.21510000000000001</v>
      </c>
      <c r="H30" s="37">
        <v>26</v>
      </c>
      <c r="I30" s="36">
        <v>5.5914000000000001</v>
      </c>
      <c r="J30" s="37">
        <v>75</v>
      </c>
      <c r="K30" s="36">
        <v>16.129000000000001</v>
      </c>
      <c r="L30" s="37">
        <v>340</v>
      </c>
      <c r="M30" s="36">
        <v>73.118300000000005</v>
      </c>
      <c r="N30" s="37">
        <v>0</v>
      </c>
      <c r="O30" s="36">
        <v>0</v>
      </c>
      <c r="P30" s="48">
        <v>20</v>
      </c>
      <c r="Q30" s="38">
        <v>4.3010999999999999</v>
      </c>
      <c r="R30" s="35">
        <v>120</v>
      </c>
      <c r="S30" s="38">
        <v>25.8065</v>
      </c>
      <c r="T30" s="46">
        <v>4</v>
      </c>
      <c r="U30" s="38">
        <v>0.86019999999999996</v>
      </c>
      <c r="V30" s="35">
        <v>17</v>
      </c>
      <c r="W30" s="39">
        <v>3.6558999999999999</v>
      </c>
      <c r="X30" s="40">
        <v>3616</v>
      </c>
      <c r="Y30" s="41">
        <v>99.971999999999994</v>
      </c>
    </row>
    <row r="31" spans="1:25" s="32" customFormat="1" ht="15" customHeight="1" x14ac:dyDescent="0.2">
      <c r="A31" s="20" t="s">
        <v>19</v>
      </c>
      <c r="B31" s="42" t="s">
        <v>43</v>
      </c>
      <c r="C31" s="22">
        <f t="shared" si="0"/>
        <v>413</v>
      </c>
      <c r="D31" s="23">
        <v>42</v>
      </c>
      <c r="E31" s="24">
        <v>10.169499999999999</v>
      </c>
      <c r="F31" s="43">
        <v>2</v>
      </c>
      <c r="G31" s="24">
        <v>0.48430000000000001</v>
      </c>
      <c r="H31" s="25">
        <v>14</v>
      </c>
      <c r="I31" s="24">
        <v>3.3898000000000001</v>
      </c>
      <c r="J31" s="43">
        <v>115</v>
      </c>
      <c r="K31" s="24">
        <v>27.844999999999999</v>
      </c>
      <c r="L31" s="25">
        <v>229</v>
      </c>
      <c r="M31" s="24">
        <v>55.447899999999997</v>
      </c>
      <c r="N31" s="25">
        <v>0</v>
      </c>
      <c r="O31" s="24">
        <v>0</v>
      </c>
      <c r="P31" s="47">
        <v>11</v>
      </c>
      <c r="Q31" s="27">
        <v>2.6634000000000002</v>
      </c>
      <c r="R31" s="23">
        <v>141</v>
      </c>
      <c r="S31" s="27">
        <v>34.1404</v>
      </c>
      <c r="T31" s="44">
        <v>1</v>
      </c>
      <c r="U31" s="27">
        <v>0.24210000000000001</v>
      </c>
      <c r="V31" s="23">
        <v>22</v>
      </c>
      <c r="W31" s="29">
        <v>5.3269000000000002</v>
      </c>
      <c r="X31" s="30">
        <v>2170</v>
      </c>
      <c r="Y31" s="31">
        <v>99.77</v>
      </c>
    </row>
    <row r="32" spans="1:25" s="32" customFormat="1" ht="15" customHeight="1" x14ac:dyDescent="0.2">
      <c r="A32" s="20" t="s">
        <v>19</v>
      </c>
      <c r="B32" s="33" t="s">
        <v>44</v>
      </c>
      <c r="C32" s="34">
        <f t="shared" si="0"/>
        <v>39</v>
      </c>
      <c r="D32" s="35">
        <v>0</v>
      </c>
      <c r="E32" s="36">
        <v>0</v>
      </c>
      <c r="F32" s="45">
        <v>0</v>
      </c>
      <c r="G32" s="36">
        <v>0</v>
      </c>
      <c r="H32" s="37">
        <v>0</v>
      </c>
      <c r="I32" s="36">
        <v>0</v>
      </c>
      <c r="J32" s="37">
        <v>11</v>
      </c>
      <c r="K32" s="36">
        <v>28.204999999999998</v>
      </c>
      <c r="L32" s="37">
        <v>27</v>
      </c>
      <c r="M32" s="36">
        <v>69.230800000000002</v>
      </c>
      <c r="N32" s="37">
        <v>0</v>
      </c>
      <c r="O32" s="36">
        <v>0</v>
      </c>
      <c r="P32" s="48">
        <v>1</v>
      </c>
      <c r="Q32" s="38">
        <v>2.5640999999999998</v>
      </c>
      <c r="R32" s="35">
        <v>11</v>
      </c>
      <c r="S32" s="38">
        <v>28.205100000000002</v>
      </c>
      <c r="T32" s="46">
        <v>0</v>
      </c>
      <c r="U32" s="38">
        <v>0</v>
      </c>
      <c r="V32" s="35">
        <v>0</v>
      </c>
      <c r="W32" s="39">
        <v>0</v>
      </c>
      <c r="X32" s="40">
        <v>978</v>
      </c>
      <c r="Y32" s="41">
        <v>100</v>
      </c>
    </row>
    <row r="33" spans="1:25" s="32" customFormat="1" ht="15" customHeight="1" x14ac:dyDescent="0.2">
      <c r="A33" s="20" t="s">
        <v>19</v>
      </c>
      <c r="B33" s="42" t="s">
        <v>45</v>
      </c>
      <c r="C33" s="22">
        <f t="shared" si="0"/>
        <v>308</v>
      </c>
      <c r="D33" s="23">
        <v>1</v>
      </c>
      <c r="E33" s="24">
        <v>0.32469999999999999</v>
      </c>
      <c r="F33" s="43">
        <v>1</v>
      </c>
      <c r="G33" s="24">
        <v>0.32469999999999999</v>
      </c>
      <c r="H33" s="25">
        <v>9</v>
      </c>
      <c r="I33" s="24">
        <v>2.9220999999999999</v>
      </c>
      <c r="J33" s="43">
        <v>53</v>
      </c>
      <c r="K33" s="24">
        <v>17.207999999999998</v>
      </c>
      <c r="L33" s="25">
        <v>239</v>
      </c>
      <c r="M33" s="24">
        <v>77.597399999999993</v>
      </c>
      <c r="N33" s="25">
        <v>0</v>
      </c>
      <c r="O33" s="24">
        <v>0</v>
      </c>
      <c r="P33" s="47">
        <v>5</v>
      </c>
      <c r="Q33" s="27">
        <v>1.6234</v>
      </c>
      <c r="R33" s="23">
        <v>70</v>
      </c>
      <c r="S33" s="27">
        <v>22.7273</v>
      </c>
      <c r="T33" s="44">
        <v>7</v>
      </c>
      <c r="U33" s="27">
        <v>2.2726999999999999</v>
      </c>
      <c r="V33" s="23">
        <v>1</v>
      </c>
      <c r="W33" s="29">
        <v>0.32469999999999999</v>
      </c>
      <c r="X33" s="30">
        <v>2372</v>
      </c>
      <c r="Y33" s="31">
        <v>100</v>
      </c>
    </row>
    <row r="34" spans="1:25" s="32" customFormat="1" ht="15" customHeight="1" x14ac:dyDescent="0.2">
      <c r="A34" s="20" t="s">
        <v>19</v>
      </c>
      <c r="B34" s="33" t="s">
        <v>46</v>
      </c>
      <c r="C34" s="34">
        <f t="shared" si="0"/>
        <v>86</v>
      </c>
      <c r="D34" s="35">
        <v>39</v>
      </c>
      <c r="E34" s="36">
        <v>45.348799999999997</v>
      </c>
      <c r="F34" s="45">
        <v>0</v>
      </c>
      <c r="G34" s="36">
        <v>0</v>
      </c>
      <c r="H34" s="37">
        <v>0</v>
      </c>
      <c r="I34" s="36">
        <v>0</v>
      </c>
      <c r="J34" s="37">
        <v>1</v>
      </c>
      <c r="K34" s="36">
        <v>1.163</v>
      </c>
      <c r="L34" s="37">
        <v>43</v>
      </c>
      <c r="M34" s="36">
        <v>50</v>
      </c>
      <c r="N34" s="37">
        <v>0</v>
      </c>
      <c r="O34" s="36">
        <v>0</v>
      </c>
      <c r="P34" s="48">
        <v>3</v>
      </c>
      <c r="Q34" s="38">
        <v>3.4883999999999999</v>
      </c>
      <c r="R34" s="35">
        <v>9</v>
      </c>
      <c r="S34" s="38">
        <v>10.4651</v>
      </c>
      <c r="T34" s="46">
        <v>0</v>
      </c>
      <c r="U34" s="38">
        <v>0</v>
      </c>
      <c r="V34" s="35">
        <v>2</v>
      </c>
      <c r="W34" s="39">
        <v>2.3256000000000001</v>
      </c>
      <c r="X34" s="40">
        <v>825</v>
      </c>
      <c r="Y34" s="41">
        <v>100</v>
      </c>
    </row>
    <row r="35" spans="1:25" s="32" customFormat="1" ht="15" customHeight="1" x14ac:dyDescent="0.2">
      <c r="A35" s="20" t="s">
        <v>19</v>
      </c>
      <c r="B35" s="42" t="s">
        <v>47</v>
      </c>
      <c r="C35" s="22">
        <f t="shared" si="0"/>
        <v>76</v>
      </c>
      <c r="D35" s="23">
        <v>0</v>
      </c>
      <c r="E35" s="24">
        <v>0</v>
      </c>
      <c r="F35" s="43">
        <v>0</v>
      </c>
      <c r="G35" s="24">
        <v>0</v>
      </c>
      <c r="H35" s="25">
        <v>7</v>
      </c>
      <c r="I35" s="24">
        <v>9.2104999999999997</v>
      </c>
      <c r="J35" s="43">
        <v>13</v>
      </c>
      <c r="K35" s="24">
        <v>17.105</v>
      </c>
      <c r="L35" s="25">
        <v>51</v>
      </c>
      <c r="M35" s="24">
        <v>67.1053</v>
      </c>
      <c r="N35" s="25">
        <v>0</v>
      </c>
      <c r="O35" s="24">
        <v>0</v>
      </c>
      <c r="P35" s="47">
        <v>5</v>
      </c>
      <c r="Q35" s="27">
        <v>6.5789</v>
      </c>
      <c r="R35" s="23">
        <v>25</v>
      </c>
      <c r="S35" s="27">
        <v>32.8947</v>
      </c>
      <c r="T35" s="44">
        <v>2</v>
      </c>
      <c r="U35" s="27">
        <v>2.6316000000000002</v>
      </c>
      <c r="V35" s="23">
        <v>1</v>
      </c>
      <c r="W35" s="29">
        <v>1.3158000000000001</v>
      </c>
      <c r="X35" s="30">
        <v>1064</v>
      </c>
      <c r="Y35" s="31">
        <v>100</v>
      </c>
    </row>
    <row r="36" spans="1:25" s="32" customFormat="1" ht="15" customHeight="1" x14ac:dyDescent="0.2">
      <c r="A36" s="20" t="s">
        <v>19</v>
      </c>
      <c r="B36" s="33" t="s">
        <v>48</v>
      </c>
      <c r="C36" s="34">
        <f t="shared" si="0"/>
        <v>27</v>
      </c>
      <c r="D36" s="35">
        <v>0</v>
      </c>
      <c r="E36" s="36">
        <v>0</v>
      </c>
      <c r="F36" s="45">
        <v>0</v>
      </c>
      <c r="G36" s="36">
        <v>0</v>
      </c>
      <c r="H36" s="37">
        <v>6</v>
      </c>
      <c r="I36" s="36">
        <v>22.222200000000001</v>
      </c>
      <c r="J36" s="37">
        <v>1</v>
      </c>
      <c r="K36" s="36">
        <v>3.7040000000000002</v>
      </c>
      <c r="L36" s="37">
        <v>20</v>
      </c>
      <c r="M36" s="36">
        <v>74.074100000000001</v>
      </c>
      <c r="N36" s="37">
        <v>0</v>
      </c>
      <c r="O36" s="36">
        <v>0</v>
      </c>
      <c r="P36" s="48">
        <v>0</v>
      </c>
      <c r="Q36" s="38">
        <v>0</v>
      </c>
      <c r="R36" s="35">
        <v>7</v>
      </c>
      <c r="S36" s="38">
        <v>25.925899999999999</v>
      </c>
      <c r="T36" s="46">
        <v>0</v>
      </c>
      <c r="U36" s="38">
        <v>0</v>
      </c>
      <c r="V36" s="35">
        <v>1</v>
      </c>
      <c r="W36" s="39">
        <v>3.7037</v>
      </c>
      <c r="X36" s="40">
        <v>658</v>
      </c>
      <c r="Y36" s="41">
        <v>100</v>
      </c>
    </row>
    <row r="37" spans="1:25" s="32" customFormat="1" ht="15" customHeight="1" x14ac:dyDescent="0.2">
      <c r="A37" s="20" t="s">
        <v>19</v>
      </c>
      <c r="B37" s="42" t="s">
        <v>49</v>
      </c>
      <c r="C37" s="22">
        <f t="shared" si="0"/>
        <v>36</v>
      </c>
      <c r="D37" s="23">
        <v>0</v>
      </c>
      <c r="E37" s="24">
        <v>0</v>
      </c>
      <c r="F37" s="43">
        <v>1</v>
      </c>
      <c r="G37" s="24">
        <v>2.7778</v>
      </c>
      <c r="H37" s="25">
        <v>0</v>
      </c>
      <c r="I37" s="24">
        <v>0</v>
      </c>
      <c r="J37" s="43">
        <v>2</v>
      </c>
      <c r="K37" s="24">
        <v>5.556</v>
      </c>
      <c r="L37" s="25">
        <v>31</v>
      </c>
      <c r="M37" s="24">
        <v>86.111099999999993</v>
      </c>
      <c r="N37" s="25">
        <v>0</v>
      </c>
      <c r="O37" s="24">
        <v>0</v>
      </c>
      <c r="P37" s="47">
        <v>2</v>
      </c>
      <c r="Q37" s="27">
        <v>5.5556000000000001</v>
      </c>
      <c r="R37" s="23">
        <v>7</v>
      </c>
      <c r="S37" s="27">
        <v>19.444400000000002</v>
      </c>
      <c r="T37" s="44">
        <v>2</v>
      </c>
      <c r="U37" s="27">
        <v>5.5556000000000001</v>
      </c>
      <c r="V37" s="23">
        <v>0</v>
      </c>
      <c r="W37" s="29">
        <v>0</v>
      </c>
      <c r="X37" s="30">
        <v>483</v>
      </c>
      <c r="Y37" s="31">
        <v>100</v>
      </c>
    </row>
    <row r="38" spans="1:25" s="32" customFormat="1" ht="15" customHeight="1" x14ac:dyDescent="0.2">
      <c r="A38" s="20" t="s">
        <v>19</v>
      </c>
      <c r="B38" s="33" t="s">
        <v>50</v>
      </c>
      <c r="C38" s="34">
        <f t="shared" si="0"/>
        <v>617</v>
      </c>
      <c r="D38" s="35">
        <v>3</v>
      </c>
      <c r="E38" s="36">
        <v>0.48620000000000002</v>
      </c>
      <c r="F38" s="45">
        <v>34</v>
      </c>
      <c r="G38" s="36">
        <v>5.5105000000000004</v>
      </c>
      <c r="H38" s="37">
        <v>108</v>
      </c>
      <c r="I38" s="36">
        <v>17.504100000000001</v>
      </c>
      <c r="J38" s="37">
        <v>125</v>
      </c>
      <c r="K38" s="36">
        <v>20.259</v>
      </c>
      <c r="L38" s="37">
        <v>327</v>
      </c>
      <c r="M38" s="36">
        <v>52.998399999999997</v>
      </c>
      <c r="N38" s="37">
        <v>2</v>
      </c>
      <c r="O38" s="36">
        <v>0.3241</v>
      </c>
      <c r="P38" s="48">
        <v>18</v>
      </c>
      <c r="Q38" s="38">
        <v>2.9173</v>
      </c>
      <c r="R38" s="35">
        <v>174</v>
      </c>
      <c r="S38" s="38">
        <v>28.201000000000001</v>
      </c>
      <c r="T38" s="46">
        <v>18</v>
      </c>
      <c r="U38" s="38">
        <v>2.9173</v>
      </c>
      <c r="V38" s="35">
        <v>9</v>
      </c>
      <c r="W38" s="39">
        <v>1.4587000000000001</v>
      </c>
      <c r="X38" s="40">
        <v>2577</v>
      </c>
      <c r="Y38" s="41">
        <v>100</v>
      </c>
    </row>
    <row r="39" spans="1:25" s="32" customFormat="1" ht="15" customHeight="1" x14ac:dyDescent="0.2">
      <c r="A39" s="20" t="s">
        <v>19</v>
      </c>
      <c r="B39" s="42" t="s">
        <v>51</v>
      </c>
      <c r="C39" s="22">
        <f t="shared" si="0"/>
        <v>58</v>
      </c>
      <c r="D39" s="23">
        <v>6</v>
      </c>
      <c r="E39" s="24">
        <v>10.344799999999999</v>
      </c>
      <c r="F39" s="43">
        <v>1</v>
      </c>
      <c r="G39" s="24">
        <v>1.7241</v>
      </c>
      <c r="H39" s="25">
        <v>36</v>
      </c>
      <c r="I39" s="24">
        <v>62.069000000000003</v>
      </c>
      <c r="J39" s="43">
        <v>3</v>
      </c>
      <c r="K39" s="24">
        <v>5.1719999999999997</v>
      </c>
      <c r="L39" s="25">
        <v>12</v>
      </c>
      <c r="M39" s="24">
        <v>20.689699999999998</v>
      </c>
      <c r="N39" s="25">
        <v>0</v>
      </c>
      <c r="O39" s="24">
        <v>0</v>
      </c>
      <c r="P39" s="47">
        <v>0</v>
      </c>
      <c r="Q39" s="27">
        <v>0</v>
      </c>
      <c r="R39" s="23">
        <v>21</v>
      </c>
      <c r="S39" s="27">
        <v>36.206899999999997</v>
      </c>
      <c r="T39" s="44">
        <v>1</v>
      </c>
      <c r="U39" s="27">
        <v>1.7241</v>
      </c>
      <c r="V39" s="23">
        <v>15</v>
      </c>
      <c r="W39" s="29">
        <v>25.862100000000002</v>
      </c>
      <c r="X39" s="30">
        <v>880</v>
      </c>
      <c r="Y39" s="31">
        <v>100</v>
      </c>
    </row>
    <row r="40" spans="1:25" s="32" customFormat="1" ht="15" customHeight="1" x14ac:dyDescent="0.2">
      <c r="A40" s="20" t="s">
        <v>19</v>
      </c>
      <c r="B40" s="33" t="s">
        <v>52</v>
      </c>
      <c r="C40" s="34">
        <f t="shared" si="0"/>
        <v>534</v>
      </c>
      <c r="D40" s="35">
        <v>2</v>
      </c>
      <c r="E40" s="36">
        <v>0.3745</v>
      </c>
      <c r="F40" s="45">
        <v>3</v>
      </c>
      <c r="G40" s="36">
        <v>0.56179999999999997</v>
      </c>
      <c r="H40" s="37">
        <v>60</v>
      </c>
      <c r="I40" s="36">
        <v>11.236000000000001</v>
      </c>
      <c r="J40" s="37">
        <v>83</v>
      </c>
      <c r="K40" s="36">
        <v>15.542999999999999</v>
      </c>
      <c r="L40" s="37">
        <v>375</v>
      </c>
      <c r="M40" s="36">
        <v>70.224699999999999</v>
      </c>
      <c r="N40" s="37">
        <v>0</v>
      </c>
      <c r="O40" s="36">
        <v>0</v>
      </c>
      <c r="P40" s="48">
        <v>11</v>
      </c>
      <c r="Q40" s="38">
        <v>2.0598999999999998</v>
      </c>
      <c r="R40" s="35">
        <v>158</v>
      </c>
      <c r="S40" s="38">
        <v>29.588000000000001</v>
      </c>
      <c r="T40" s="46">
        <v>14</v>
      </c>
      <c r="U40" s="38">
        <v>2.6217000000000001</v>
      </c>
      <c r="V40" s="35">
        <v>18</v>
      </c>
      <c r="W40" s="39">
        <v>3.3708</v>
      </c>
      <c r="X40" s="40">
        <v>4916</v>
      </c>
      <c r="Y40" s="41">
        <v>99.775999999999996</v>
      </c>
    </row>
    <row r="41" spans="1:25" s="32" customFormat="1" ht="15" customHeight="1" x14ac:dyDescent="0.2">
      <c r="A41" s="20" t="s">
        <v>19</v>
      </c>
      <c r="B41" s="42" t="s">
        <v>53</v>
      </c>
      <c r="C41" s="22">
        <f t="shared" si="0"/>
        <v>25</v>
      </c>
      <c r="D41" s="23">
        <v>0</v>
      </c>
      <c r="E41" s="24">
        <v>0</v>
      </c>
      <c r="F41" s="43">
        <v>0</v>
      </c>
      <c r="G41" s="24">
        <v>0</v>
      </c>
      <c r="H41" s="25">
        <v>4</v>
      </c>
      <c r="I41" s="24">
        <v>16</v>
      </c>
      <c r="J41" s="43">
        <v>14</v>
      </c>
      <c r="K41" s="24">
        <v>56</v>
      </c>
      <c r="L41" s="25">
        <v>7</v>
      </c>
      <c r="M41" s="24">
        <v>28</v>
      </c>
      <c r="N41" s="25">
        <v>0</v>
      </c>
      <c r="O41" s="24">
        <v>0</v>
      </c>
      <c r="P41" s="47">
        <v>0</v>
      </c>
      <c r="Q41" s="27">
        <v>0</v>
      </c>
      <c r="R41" s="23">
        <v>5</v>
      </c>
      <c r="S41" s="27">
        <v>20</v>
      </c>
      <c r="T41" s="44">
        <v>0</v>
      </c>
      <c r="U41" s="27">
        <v>0</v>
      </c>
      <c r="V41" s="23">
        <v>0</v>
      </c>
      <c r="W41" s="29">
        <v>0</v>
      </c>
      <c r="X41" s="30">
        <v>2618</v>
      </c>
      <c r="Y41" s="31">
        <v>100</v>
      </c>
    </row>
    <row r="42" spans="1:25" s="32" customFormat="1" ht="15" customHeight="1" x14ac:dyDescent="0.2">
      <c r="A42" s="20" t="s">
        <v>19</v>
      </c>
      <c r="B42" s="33" t="s">
        <v>54</v>
      </c>
      <c r="C42" s="34">
        <f t="shared" si="0"/>
        <v>12</v>
      </c>
      <c r="D42" s="35">
        <v>1</v>
      </c>
      <c r="E42" s="36">
        <v>8.3332999999999995</v>
      </c>
      <c r="F42" s="45">
        <v>0</v>
      </c>
      <c r="G42" s="36">
        <v>0</v>
      </c>
      <c r="H42" s="37">
        <v>2</v>
      </c>
      <c r="I42" s="36">
        <v>16.666699999999999</v>
      </c>
      <c r="J42" s="37">
        <v>0</v>
      </c>
      <c r="K42" s="36">
        <v>0</v>
      </c>
      <c r="L42" s="37">
        <v>9</v>
      </c>
      <c r="M42" s="36">
        <v>75</v>
      </c>
      <c r="N42" s="37">
        <v>0</v>
      </c>
      <c r="O42" s="36">
        <v>0</v>
      </c>
      <c r="P42" s="48">
        <v>0</v>
      </c>
      <c r="Q42" s="38">
        <v>0</v>
      </c>
      <c r="R42" s="35">
        <v>1</v>
      </c>
      <c r="S42" s="38">
        <v>8.3332999999999995</v>
      </c>
      <c r="T42" s="46">
        <v>0</v>
      </c>
      <c r="U42" s="38">
        <v>0</v>
      </c>
      <c r="V42" s="35">
        <v>0</v>
      </c>
      <c r="W42" s="39">
        <v>0</v>
      </c>
      <c r="X42" s="40">
        <v>481</v>
      </c>
      <c r="Y42" s="41">
        <v>100</v>
      </c>
    </row>
    <row r="43" spans="1:25" s="32" customFormat="1" ht="15" customHeight="1" x14ac:dyDescent="0.2">
      <c r="A43" s="20" t="s">
        <v>19</v>
      </c>
      <c r="B43" s="42" t="s">
        <v>55</v>
      </c>
      <c r="C43" s="22">
        <f t="shared" si="0"/>
        <v>220</v>
      </c>
      <c r="D43" s="23">
        <v>0</v>
      </c>
      <c r="E43" s="24">
        <v>0</v>
      </c>
      <c r="F43" s="43">
        <v>0</v>
      </c>
      <c r="G43" s="24">
        <v>0</v>
      </c>
      <c r="H43" s="25">
        <v>6</v>
      </c>
      <c r="I43" s="24">
        <v>2.7273000000000001</v>
      </c>
      <c r="J43" s="43">
        <v>94</v>
      </c>
      <c r="K43" s="24">
        <v>42.726999999999997</v>
      </c>
      <c r="L43" s="25">
        <v>104</v>
      </c>
      <c r="M43" s="24">
        <v>47.2727</v>
      </c>
      <c r="N43" s="25">
        <v>0</v>
      </c>
      <c r="O43" s="24">
        <v>0</v>
      </c>
      <c r="P43" s="47">
        <v>16</v>
      </c>
      <c r="Q43" s="27">
        <v>7.2727000000000004</v>
      </c>
      <c r="R43" s="23">
        <v>66</v>
      </c>
      <c r="S43" s="27">
        <v>30</v>
      </c>
      <c r="T43" s="44">
        <v>1</v>
      </c>
      <c r="U43" s="27">
        <v>0.45450000000000002</v>
      </c>
      <c r="V43" s="23">
        <v>3</v>
      </c>
      <c r="W43" s="29">
        <v>1.3635999999999999</v>
      </c>
      <c r="X43" s="30">
        <v>3631</v>
      </c>
      <c r="Y43" s="31">
        <v>100</v>
      </c>
    </row>
    <row r="44" spans="1:25" s="32" customFormat="1" ht="15" customHeight="1" x14ac:dyDescent="0.2">
      <c r="A44" s="20" t="s">
        <v>19</v>
      </c>
      <c r="B44" s="33" t="s">
        <v>56</v>
      </c>
      <c r="C44" s="34">
        <f t="shared" si="0"/>
        <v>90</v>
      </c>
      <c r="D44" s="35">
        <v>17</v>
      </c>
      <c r="E44" s="36">
        <v>18.8889</v>
      </c>
      <c r="F44" s="45">
        <v>2</v>
      </c>
      <c r="G44" s="36">
        <v>2.2222</v>
      </c>
      <c r="H44" s="37">
        <v>7</v>
      </c>
      <c r="I44" s="36">
        <v>7.7778</v>
      </c>
      <c r="J44" s="37">
        <v>14</v>
      </c>
      <c r="K44" s="36">
        <v>15.555999999999999</v>
      </c>
      <c r="L44" s="37">
        <v>49</v>
      </c>
      <c r="M44" s="36">
        <v>54.444400000000002</v>
      </c>
      <c r="N44" s="37">
        <v>0</v>
      </c>
      <c r="O44" s="36">
        <v>0</v>
      </c>
      <c r="P44" s="48">
        <v>1</v>
      </c>
      <c r="Q44" s="38">
        <v>1.1111</v>
      </c>
      <c r="R44" s="35">
        <v>7</v>
      </c>
      <c r="S44" s="38">
        <v>7.7778</v>
      </c>
      <c r="T44" s="46">
        <v>1</v>
      </c>
      <c r="U44" s="38">
        <v>1.1111</v>
      </c>
      <c r="V44" s="35">
        <v>6</v>
      </c>
      <c r="W44" s="39">
        <v>6.6666999999999996</v>
      </c>
      <c r="X44" s="40">
        <v>1815</v>
      </c>
      <c r="Y44" s="41">
        <v>100</v>
      </c>
    </row>
    <row r="45" spans="1:25" s="32" customFormat="1" ht="15" customHeight="1" x14ac:dyDescent="0.2">
      <c r="A45" s="20" t="s">
        <v>19</v>
      </c>
      <c r="B45" s="42" t="s">
        <v>57</v>
      </c>
      <c r="C45" s="22">
        <f t="shared" si="0"/>
        <v>283</v>
      </c>
      <c r="D45" s="23">
        <v>3</v>
      </c>
      <c r="E45" s="24">
        <v>1.0601</v>
      </c>
      <c r="F45" s="43">
        <v>0</v>
      </c>
      <c r="G45" s="24">
        <v>0</v>
      </c>
      <c r="H45" s="25">
        <v>89</v>
      </c>
      <c r="I45" s="24">
        <v>31.448799999999999</v>
      </c>
      <c r="J45" s="43">
        <v>8</v>
      </c>
      <c r="K45" s="24">
        <v>2.827</v>
      </c>
      <c r="L45" s="25">
        <v>170</v>
      </c>
      <c r="M45" s="24">
        <v>60.070700000000002</v>
      </c>
      <c r="N45" s="25">
        <v>2</v>
      </c>
      <c r="O45" s="24">
        <v>0.70669999999999999</v>
      </c>
      <c r="P45" s="47">
        <v>11</v>
      </c>
      <c r="Q45" s="27">
        <v>3.8868999999999998</v>
      </c>
      <c r="R45" s="23">
        <v>97</v>
      </c>
      <c r="S45" s="27">
        <v>34.275599999999997</v>
      </c>
      <c r="T45" s="44">
        <v>1</v>
      </c>
      <c r="U45" s="27">
        <v>0.35339999999999999</v>
      </c>
      <c r="V45" s="23">
        <v>29</v>
      </c>
      <c r="W45" s="29">
        <v>10.247299999999999</v>
      </c>
      <c r="X45" s="30">
        <v>1283</v>
      </c>
      <c r="Y45" s="31">
        <v>100</v>
      </c>
    </row>
    <row r="46" spans="1:25" s="32" customFormat="1" ht="15" customHeight="1" x14ac:dyDescent="0.2">
      <c r="A46" s="20" t="s">
        <v>19</v>
      </c>
      <c r="B46" s="33" t="s">
        <v>58</v>
      </c>
      <c r="C46" s="34">
        <f t="shared" si="0"/>
        <v>542</v>
      </c>
      <c r="D46" s="35">
        <v>1</v>
      </c>
      <c r="E46" s="36">
        <v>0.1845</v>
      </c>
      <c r="F46" s="45">
        <v>6</v>
      </c>
      <c r="G46" s="36">
        <v>1.107</v>
      </c>
      <c r="H46" s="37">
        <v>145</v>
      </c>
      <c r="I46" s="36">
        <v>26.752800000000001</v>
      </c>
      <c r="J46" s="37">
        <v>162</v>
      </c>
      <c r="K46" s="36">
        <v>29.888999999999999</v>
      </c>
      <c r="L46" s="37">
        <v>205</v>
      </c>
      <c r="M46" s="36">
        <v>37.822899999999997</v>
      </c>
      <c r="N46" s="37">
        <v>0</v>
      </c>
      <c r="O46" s="36">
        <v>0</v>
      </c>
      <c r="P46" s="48">
        <v>23</v>
      </c>
      <c r="Q46" s="38">
        <v>4.2435</v>
      </c>
      <c r="R46" s="35">
        <v>204</v>
      </c>
      <c r="S46" s="38">
        <v>37.638399999999997</v>
      </c>
      <c r="T46" s="46">
        <v>6</v>
      </c>
      <c r="U46" s="38">
        <v>1.107</v>
      </c>
      <c r="V46" s="35">
        <v>48</v>
      </c>
      <c r="W46" s="39">
        <v>8.8560999999999996</v>
      </c>
      <c r="X46" s="40">
        <v>3027</v>
      </c>
      <c r="Y46" s="41">
        <v>100</v>
      </c>
    </row>
    <row r="47" spans="1:25" s="32" customFormat="1" ht="15" customHeight="1" x14ac:dyDescent="0.2">
      <c r="A47" s="20" t="s">
        <v>19</v>
      </c>
      <c r="B47" s="42" t="s">
        <v>59</v>
      </c>
      <c r="C47" s="22">
        <f t="shared" si="0"/>
        <v>116</v>
      </c>
      <c r="D47" s="23">
        <v>2</v>
      </c>
      <c r="E47" s="24">
        <v>1.7241</v>
      </c>
      <c r="F47" s="43">
        <v>1</v>
      </c>
      <c r="G47" s="24">
        <v>0.86209999999999998</v>
      </c>
      <c r="H47" s="25">
        <v>85</v>
      </c>
      <c r="I47" s="24">
        <v>73.275899999999993</v>
      </c>
      <c r="J47" s="43">
        <v>12</v>
      </c>
      <c r="K47" s="24">
        <v>10.345000000000001</v>
      </c>
      <c r="L47" s="25">
        <v>12</v>
      </c>
      <c r="M47" s="24">
        <v>10.344799999999999</v>
      </c>
      <c r="N47" s="25">
        <v>0</v>
      </c>
      <c r="O47" s="24">
        <v>0</v>
      </c>
      <c r="P47" s="47">
        <v>4</v>
      </c>
      <c r="Q47" s="27">
        <v>3.4483000000000001</v>
      </c>
      <c r="R47" s="23">
        <v>47</v>
      </c>
      <c r="S47" s="27">
        <v>40.517200000000003</v>
      </c>
      <c r="T47" s="44">
        <v>6</v>
      </c>
      <c r="U47" s="27">
        <v>5.1723999999999997</v>
      </c>
      <c r="V47" s="23">
        <v>32</v>
      </c>
      <c r="W47" s="29">
        <v>27.586200000000002</v>
      </c>
      <c r="X47" s="30">
        <v>308</v>
      </c>
      <c r="Y47" s="31">
        <v>100</v>
      </c>
    </row>
    <row r="48" spans="1:25" s="32" customFormat="1" ht="15" customHeight="1" x14ac:dyDescent="0.2">
      <c r="A48" s="20" t="s">
        <v>19</v>
      </c>
      <c r="B48" s="33" t="s">
        <v>60</v>
      </c>
      <c r="C48" s="34">
        <f t="shared" si="0"/>
        <v>72</v>
      </c>
      <c r="D48" s="35">
        <v>0</v>
      </c>
      <c r="E48" s="36">
        <v>0</v>
      </c>
      <c r="F48" s="45">
        <v>0</v>
      </c>
      <c r="G48" s="36">
        <v>0</v>
      </c>
      <c r="H48" s="37">
        <v>3</v>
      </c>
      <c r="I48" s="36">
        <v>4.1666999999999996</v>
      </c>
      <c r="J48" s="37">
        <v>30</v>
      </c>
      <c r="K48" s="36">
        <v>41.667000000000002</v>
      </c>
      <c r="L48" s="37">
        <v>37</v>
      </c>
      <c r="M48" s="36">
        <v>51.3889</v>
      </c>
      <c r="N48" s="37">
        <v>0</v>
      </c>
      <c r="O48" s="36">
        <v>0</v>
      </c>
      <c r="P48" s="48">
        <v>2</v>
      </c>
      <c r="Q48" s="38">
        <v>2.7778</v>
      </c>
      <c r="R48" s="35">
        <v>7</v>
      </c>
      <c r="S48" s="38">
        <v>9.7222000000000008</v>
      </c>
      <c r="T48" s="46">
        <v>2</v>
      </c>
      <c r="U48" s="38">
        <v>2.7778</v>
      </c>
      <c r="V48" s="35">
        <v>2</v>
      </c>
      <c r="W48" s="39">
        <v>2.7778</v>
      </c>
      <c r="X48" s="40">
        <v>1236</v>
      </c>
      <c r="Y48" s="41">
        <v>97.411000000000001</v>
      </c>
    </row>
    <row r="49" spans="1:25" s="32" customFormat="1" ht="15" customHeight="1" x14ac:dyDescent="0.2">
      <c r="A49" s="20" t="s">
        <v>19</v>
      </c>
      <c r="B49" s="42" t="s">
        <v>61</v>
      </c>
      <c r="C49" s="22">
        <f t="shared" si="0"/>
        <v>18</v>
      </c>
      <c r="D49" s="23">
        <v>1</v>
      </c>
      <c r="E49" s="24">
        <v>5.5556000000000001</v>
      </c>
      <c r="F49" s="43">
        <v>0</v>
      </c>
      <c r="G49" s="24">
        <v>0</v>
      </c>
      <c r="H49" s="25">
        <v>0</v>
      </c>
      <c r="I49" s="24">
        <v>0</v>
      </c>
      <c r="J49" s="43">
        <v>0</v>
      </c>
      <c r="K49" s="24">
        <v>0</v>
      </c>
      <c r="L49" s="25">
        <v>17</v>
      </c>
      <c r="M49" s="24">
        <v>94.444400000000002</v>
      </c>
      <c r="N49" s="25">
        <v>0</v>
      </c>
      <c r="O49" s="24">
        <v>0</v>
      </c>
      <c r="P49" s="47">
        <v>0</v>
      </c>
      <c r="Q49" s="27">
        <v>0</v>
      </c>
      <c r="R49" s="23">
        <v>7</v>
      </c>
      <c r="S49" s="27">
        <v>38.8889</v>
      </c>
      <c r="T49" s="44">
        <v>0</v>
      </c>
      <c r="U49" s="27">
        <v>0</v>
      </c>
      <c r="V49" s="23">
        <v>0</v>
      </c>
      <c r="W49" s="29">
        <v>0</v>
      </c>
      <c r="X49" s="30">
        <v>688</v>
      </c>
      <c r="Y49" s="31">
        <v>100</v>
      </c>
    </row>
    <row r="50" spans="1:25" s="32" customFormat="1" ht="15" customHeight="1" x14ac:dyDescent="0.2">
      <c r="A50" s="20" t="s">
        <v>19</v>
      </c>
      <c r="B50" s="33" t="s">
        <v>62</v>
      </c>
      <c r="C50" s="34">
        <f t="shared" si="0"/>
        <v>138</v>
      </c>
      <c r="D50" s="35">
        <v>0</v>
      </c>
      <c r="E50" s="36">
        <v>0</v>
      </c>
      <c r="F50" s="45">
        <v>1</v>
      </c>
      <c r="G50" s="36">
        <v>0.72460000000000002</v>
      </c>
      <c r="H50" s="37">
        <v>3</v>
      </c>
      <c r="I50" s="36">
        <v>2.1739000000000002</v>
      </c>
      <c r="J50" s="37">
        <v>30</v>
      </c>
      <c r="K50" s="36">
        <v>21.739000000000001</v>
      </c>
      <c r="L50" s="37">
        <v>97</v>
      </c>
      <c r="M50" s="36">
        <v>70.289900000000003</v>
      </c>
      <c r="N50" s="37">
        <v>0</v>
      </c>
      <c r="O50" s="36">
        <v>0</v>
      </c>
      <c r="P50" s="48">
        <v>7</v>
      </c>
      <c r="Q50" s="38">
        <v>5.0724999999999998</v>
      </c>
      <c r="R50" s="35">
        <v>29</v>
      </c>
      <c r="S50" s="38">
        <v>21.014500000000002</v>
      </c>
      <c r="T50" s="46">
        <v>3</v>
      </c>
      <c r="U50" s="38">
        <v>2.1739000000000002</v>
      </c>
      <c r="V50" s="35">
        <v>3</v>
      </c>
      <c r="W50" s="39">
        <v>2.1739000000000002</v>
      </c>
      <c r="X50" s="40">
        <v>1818</v>
      </c>
      <c r="Y50" s="41">
        <v>100</v>
      </c>
    </row>
    <row r="51" spans="1:25" s="32" customFormat="1" ht="15" customHeight="1" x14ac:dyDescent="0.2">
      <c r="A51" s="20" t="s">
        <v>19</v>
      </c>
      <c r="B51" s="42" t="s">
        <v>63</v>
      </c>
      <c r="C51" s="22">
        <f t="shared" si="0"/>
        <v>196</v>
      </c>
      <c r="D51" s="23">
        <v>1</v>
      </c>
      <c r="E51" s="24">
        <v>0.51019999999999999</v>
      </c>
      <c r="F51" s="43">
        <v>1</v>
      </c>
      <c r="G51" s="24">
        <v>0.51019999999999999</v>
      </c>
      <c r="H51" s="25">
        <v>91</v>
      </c>
      <c r="I51" s="24">
        <v>46.428600000000003</v>
      </c>
      <c r="J51" s="43">
        <v>53</v>
      </c>
      <c r="K51" s="24">
        <v>27.041</v>
      </c>
      <c r="L51" s="25">
        <v>48</v>
      </c>
      <c r="M51" s="24">
        <v>24.489799999999999</v>
      </c>
      <c r="N51" s="25">
        <v>0</v>
      </c>
      <c r="O51" s="24">
        <v>0</v>
      </c>
      <c r="P51" s="47">
        <v>2</v>
      </c>
      <c r="Q51" s="27">
        <v>1.0204</v>
      </c>
      <c r="R51" s="23">
        <v>45</v>
      </c>
      <c r="S51" s="27">
        <v>22.959199999999999</v>
      </c>
      <c r="T51" s="44">
        <v>13</v>
      </c>
      <c r="U51" s="27">
        <v>6.6326999999999998</v>
      </c>
      <c r="V51" s="23">
        <v>23</v>
      </c>
      <c r="W51" s="29">
        <v>11.7347</v>
      </c>
      <c r="X51" s="30">
        <v>8616</v>
      </c>
      <c r="Y51" s="31">
        <v>100</v>
      </c>
    </row>
    <row r="52" spans="1:25" s="32" customFormat="1" ht="15" customHeight="1" x14ac:dyDescent="0.2">
      <c r="A52" s="20" t="s">
        <v>19</v>
      </c>
      <c r="B52" s="33" t="s">
        <v>64</v>
      </c>
      <c r="C52" s="34">
        <f t="shared" si="0"/>
        <v>141</v>
      </c>
      <c r="D52" s="35">
        <v>6</v>
      </c>
      <c r="E52" s="36">
        <v>4.2553000000000001</v>
      </c>
      <c r="F52" s="45">
        <v>3</v>
      </c>
      <c r="G52" s="36">
        <v>2.1276999999999999</v>
      </c>
      <c r="H52" s="37">
        <v>23</v>
      </c>
      <c r="I52" s="36">
        <v>16.312100000000001</v>
      </c>
      <c r="J52" s="37">
        <v>9</v>
      </c>
      <c r="K52" s="36">
        <v>6.383</v>
      </c>
      <c r="L52" s="37">
        <v>97</v>
      </c>
      <c r="M52" s="36">
        <v>68.794300000000007</v>
      </c>
      <c r="N52" s="37">
        <v>0</v>
      </c>
      <c r="O52" s="36">
        <v>0</v>
      </c>
      <c r="P52" s="48">
        <v>3</v>
      </c>
      <c r="Q52" s="38">
        <v>2.1276999999999999</v>
      </c>
      <c r="R52" s="35">
        <v>17</v>
      </c>
      <c r="S52" s="38">
        <v>12.056699999999999</v>
      </c>
      <c r="T52" s="46">
        <v>2</v>
      </c>
      <c r="U52" s="38">
        <v>1.4184000000000001</v>
      </c>
      <c r="V52" s="35">
        <v>7</v>
      </c>
      <c r="W52" s="39">
        <v>4.9645000000000001</v>
      </c>
      <c r="X52" s="40">
        <v>1009</v>
      </c>
      <c r="Y52" s="41">
        <v>94.846000000000004</v>
      </c>
    </row>
    <row r="53" spans="1:25" s="32" customFormat="1" ht="15" customHeight="1" x14ac:dyDescent="0.2">
      <c r="A53" s="20" t="s">
        <v>19</v>
      </c>
      <c r="B53" s="42" t="s">
        <v>65</v>
      </c>
      <c r="C53" s="22">
        <f t="shared" si="0"/>
        <v>69</v>
      </c>
      <c r="D53" s="23">
        <v>0</v>
      </c>
      <c r="E53" s="24">
        <v>0</v>
      </c>
      <c r="F53" s="43">
        <v>0</v>
      </c>
      <c r="G53" s="24">
        <v>0</v>
      </c>
      <c r="H53" s="25">
        <v>1</v>
      </c>
      <c r="I53" s="24">
        <v>1.4493</v>
      </c>
      <c r="J53" s="43">
        <v>0</v>
      </c>
      <c r="K53" s="24">
        <v>0</v>
      </c>
      <c r="L53" s="25">
        <v>66</v>
      </c>
      <c r="M53" s="24">
        <v>95.652199999999993</v>
      </c>
      <c r="N53" s="25">
        <v>0</v>
      </c>
      <c r="O53" s="24">
        <v>0</v>
      </c>
      <c r="P53" s="47">
        <v>2</v>
      </c>
      <c r="Q53" s="27">
        <v>2.8986000000000001</v>
      </c>
      <c r="R53" s="23">
        <v>17</v>
      </c>
      <c r="S53" s="27">
        <v>24.637699999999999</v>
      </c>
      <c r="T53" s="44">
        <v>5</v>
      </c>
      <c r="U53" s="27">
        <v>7.2464000000000004</v>
      </c>
      <c r="V53" s="23">
        <v>3</v>
      </c>
      <c r="W53" s="29">
        <v>4.3478000000000003</v>
      </c>
      <c r="X53" s="30">
        <v>306</v>
      </c>
      <c r="Y53" s="31">
        <v>100</v>
      </c>
    </row>
    <row r="54" spans="1:25" s="32" customFormat="1" ht="15" customHeight="1" x14ac:dyDescent="0.2">
      <c r="A54" s="20" t="s">
        <v>19</v>
      </c>
      <c r="B54" s="33" t="s">
        <v>66</v>
      </c>
      <c r="C54" s="34">
        <f t="shared" si="0"/>
        <v>135</v>
      </c>
      <c r="D54" s="35">
        <v>0</v>
      </c>
      <c r="E54" s="36">
        <v>0</v>
      </c>
      <c r="F54" s="45">
        <v>4</v>
      </c>
      <c r="G54" s="36">
        <v>2.9630000000000001</v>
      </c>
      <c r="H54" s="37">
        <v>6</v>
      </c>
      <c r="I54" s="36">
        <v>4.4443999999999999</v>
      </c>
      <c r="J54" s="37">
        <v>84</v>
      </c>
      <c r="K54" s="36">
        <v>62.222000000000001</v>
      </c>
      <c r="L54" s="37">
        <v>38</v>
      </c>
      <c r="M54" s="36">
        <v>28.148099999999999</v>
      </c>
      <c r="N54" s="37">
        <v>0</v>
      </c>
      <c r="O54" s="36">
        <v>0</v>
      </c>
      <c r="P54" s="48">
        <v>3</v>
      </c>
      <c r="Q54" s="38">
        <v>2.2222</v>
      </c>
      <c r="R54" s="35">
        <v>37</v>
      </c>
      <c r="S54" s="38">
        <v>27.407399999999999</v>
      </c>
      <c r="T54" s="46">
        <v>6</v>
      </c>
      <c r="U54" s="38">
        <v>4.4443999999999999</v>
      </c>
      <c r="V54" s="35">
        <v>4</v>
      </c>
      <c r="W54" s="39">
        <v>2.9630000000000001</v>
      </c>
      <c r="X54" s="40">
        <v>1971</v>
      </c>
      <c r="Y54" s="41">
        <v>100</v>
      </c>
    </row>
    <row r="55" spans="1:25" s="32" customFormat="1" ht="15" customHeight="1" x14ac:dyDescent="0.2">
      <c r="A55" s="20" t="s">
        <v>19</v>
      </c>
      <c r="B55" s="42" t="s">
        <v>67</v>
      </c>
      <c r="C55" s="22">
        <f t="shared" si="0"/>
        <v>334</v>
      </c>
      <c r="D55" s="23">
        <v>8</v>
      </c>
      <c r="E55" s="24">
        <v>2.3952</v>
      </c>
      <c r="F55" s="43">
        <v>12</v>
      </c>
      <c r="G55" s="24">
        <v>3.5928</v>
      </c>
      <c r="H55" s="25">
        <v>64</v>
      </c>
      <c r="I55" s="24">
        <v>19.1617</v>
      </c>
      <c r="J55" s="43">
        <v>85</v>
      </c>
      <c r="K55" s="24">
        <v>25.449000000000002</v>
      </c>
      <c r="L55" s="25">
        <v>137</v>
      </c>
      <c r="M55" s="24">
        <v>41.018000000000001</v>
      </c>
      <c r="N55" s="25">
        <v>10</v>
      </c>
      <c r="O55" s="24">
        <v>2.9940000000000002</v>
      </c>
      <c r="P55" s="47">
        <v>18</v>
      </c>
      <c r="Q55" s="27">
        <v>5.3891999999999998</v>
      </c>
      <c r="R55" s="23">
        <v>94</v>
      </c>
      <c r="S55" s="27">
        <v>28.143699999999999</v>
      </c>
      <c r="T55" s="44">
        <v>8</v>
      </c>
      <c r="U55" s="27">
        <v>2.3952</v>
      </c>
      <c r="V55" s="23">
        <v>31</v>
      </c>
      <c r="W55" s="29">
        <v>9.2813999999999997</v>
      </c>
      <c r="X55" s="30">
        <v>2305</v>
      </c>
      <c r="Y55" s="31">
        <v>100</v>
      </c>
    </row>
    <row r="56" spans="1:25" s="32" customFormat="1" ht="15" customHeight="1" x14ac:dyDescent="0.2">
      <c r="A56" s="20" t="s">
        <v>19</v>
      </c>
      <c r="B56" s="33" t="s">
        <v>68</v>
      </c>
      <c r="C56" s="34">
        <f t="shared" si="0"/>
        <v>123</v>
      </c>
      <c r="D56" s="35">
        <v>0</v>
      </c>
      <c r="E56" s="36">
        <v>0</v>
      </c>
      <c r="F56" s="45">
        <v>0</v>
      </c>
      <c r="G56" s="36">
        <v>0</v>
      </c>
      <c r="H56" s="37">
        <v>0</v>
      </c>
      <c r="I56" s="36">
        <v>0</v>
      </c>
      <c r="J56" s="37">
        <v>10</v>
      </c>
      <c r="K56" s="36">
        <v>8.1300000000000008</v>
      </c>
      <c r="L56" s="37">
        <v>110</v>
      </c>
      <c r="M56" s="36">
        <v>89.430899999999994</v>
      </c>
      <c r="N56" s="37">
        <v>0</v>
      </c>
      <c r="O56" s="36">
        <v>0</v>
      </c>
      <c r="P56" s="48">
        <v>3</v>
      </c>
      <c r="Q56" s="38">
        <v>2.4390000000000001</v>
      </c>
      <c r="R56" s="35">
        <v>28</v>
      </c>
      <c r="S56" s="38">
        <v>22.764199999999999</v>
      </c>
      <c r="T56" s="46">
        <v>1</v>
      </c>
      <c r="U56" s="38">
        <v>0.81299999999999994</v>
      </c>
      <c r="V56" s="35">
        <v>1</v>
      </c>
      <c r="W56" s="39">
        <v>0.81299999999999994</v>
      </c>
      <c r="X56" s="40">
        <v>720</v>
      </c>
      <c r="Y56" s="41">
        <v>100</v>
      </c>
    </row>
    <row r="57" spans="1:25" s="32" customFormat="1" ht="15" customHeight="1" x14ac:dyDescent="0.2">
      <c r="A57" s="20" t="s">
        <v>19</v>
      </c>
      <c r="B57" s="42" t="s">
        <v>69</v>
      </c>
      <c r="C57" s="22">
        <f t="shared" si="0"/>
        <v>269</v>
      </c>
      <c r="D57" s="23">
        <v>5</v>
      </c>
      <c r="E57" s="24">
        <v>1.8587</v>
      </c>
      <c r="F57" s="43">
        <v>4</v>
      </c>
      <c r="G57" s="24">
        <v>1.4870000000000001</v>
      </c>
      <c r="H57" s="25">
        <v>37</v>
      </c>
      <c r="I57" s="24">
        <v>13.7546</v>
      </c>
      <c r="J57" s="43">
        <v>63</v>
      </c>
      <c r="K57" s="24">
        <v>23.42</v>
      </c>
      <c r="L57" s="25">
        <v>152</v>
      </c>
      <c r="M57" s="24">
        <v>56.505600000000001</v>
      </c>
      <c r="N57" s="25">
        <v>0</v>
      </c>
      <c r="O57" s="24">
        <v>0</v>
      </c>
      <c r="P57" s="47">
        <v>8</v>
      </c>
      <c r="Q57" s="27">
        <v>2.9740000000000002</v>
      </c>
      <c r="R57" s="23">
        <v>90</v>
      </c>
      <c r="S57" s="27">
        <v>33.4572</v>
      </c>
      <c r="T57" s="44">
        <v>1</v>
      </c>
      <c r="U57" s="27">
        <v>0.37169999999999997</v>
      </c>
      <c r="V57" s="23">
        <v>17</v>
      </c>
      <c r="W57" s="29">
        <v>6.3197000000000001</v>
      </c>
      <c r="X57" s="30">
        <v>2232</v>
      </c>
      <c r="Y57" s="31">
        <v>100</v>
      </c>
    </row>
    <row r="58" spans="1:25" s="32" customFormat="1" ht="15" customHeight="1" thickBot="1" x14ac:dyDescent="0.25">
      <c r="A58" s="20" t="s">
        <v>19</v>
      </c>
      <c r="B58" s="49" t="s">
        <v>70</v>
      </c>
      <c r="C58" s="50">
        <f t="shared" si="0"/>
        <v>12</v>
      </c>
      <c r="D58" s="69">
        <v>0</v>
      </c>
      <c r="E58" s="52">
        <v>0</v>
      </c>
      <c r="F58" s="53">
        <v>0</v>
      </c>
      <c r="G58" s="52">
        <v>0</v>
      </c>
      <c r="H58" s="54">
        <v>1</v>
      </c>
      <c r="I58" s="52">
        <v>8.3332999999999995</v>
      </c>
      <c r="J58" s="53">
        <v>0</v>
      </c>
      <c r="K58" s="52">
        <v>0</v>
      </c>
      <c r="L58" s="53">
        <v>10</v>
      </c>
      <c r="M58" s="52">
        <v>83.333299999999994</v>
      </c>
      <c r="N58" s="53">
        <v>0</v>
      </c>
      <c r="O58" s="52">
        <v>0</v>
      </c>
      <c r="P58" s="55">
        <v>1</v>
      </c>
      <c r="Q58" s="56">
        <v>8.3332999999999995</v>
      </c>
      <c r="R58" s="51">
        <v>5</v>
      </c>
      <c r="S58" s="56">
        <v>41.666699999999999</v>
      </c>
      <c r="T58" s="51">
        <v>0</v>
      </c>
      <c r="U58" s="56">
        <v>0</v>
      </c>
      <c r="V58" s="51">
        <v>0</v>
      </c>
      <c r="W58" s="57">
        <v>0</v>
      </c>
      <c r="X58" s="58">
        <v>365</v>
      </c>
      <c r="Y58" s="59">
        <v>100</v>
      </c>
    </row>
    <row r="59" spans="1:25" s="62" customFormat="1" ht="15" customHeight="1" x14ac:dyDescent="0.2">
      <c r="A59" s="64"/>
      <c r="B59" s="65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6"/>
      <c r="W59" s="67"/>
      <c r="X59" s="61"/>
      <c r="Y59" s="61"/>
    </row>
    <row r="60" spans="1:25" s="32" customFormat="1" ht="15" customHeight="1" x14ac:dyDescent="0.2">
      <c r="A60" s="20"/>
      <c r="B60" s="71" t="s">
        <v>75</v>
      </c>
      <c r="C60" s="70"/>
      <c r="D60" s="70"/>
      <c r="E60" s="70"/>
      <c r="F60" s="70"/>
      <c r="G60" s="70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70"/>
      <c r="W60" s="70"/>
      <c r="X60" s="68"/>
      <c r="Y60" s="68"/>
    </row>
    <row r="61" spans="1:25" s="62" customFormat="1" ht="27" customHeight="1" x14ac:dyDescent="0.2">
      <c r="A61" s="64"/>
      <c r="B61" s="96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9,088 public school male students disciplined for engaging in harassment or bullying on the basis of disability, 167 (1.8%) were American Indian or Alaska Native, 2,473 (27.2%) were students with disabilities served under the Individuals with Disabilities Education Act (IDEA), and 191 (2.1%) were students with disabilities served solely under Section 504 of the Rehabilitation Act of 1973.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</row>
    <row r="62" spans="1:25" s="32" customFormat="1" ht="15" customHeight="1" x14ac:dyDescent="0.2">
      <c r="A62" s="20"/>
      <c r="B62" s="75" t="s">
        <v>72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68"/>
      <c r="Y62" s="68"/>
    </row>
    <row r="63" spans="1:25" s="62" customFormat="1" ht="14.1" customHeight="1" x14ac:dyDescent="0.2">
      <c r="B63" s="75" t="s">
        <v>73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61"/>
      <c r="Y63" s="60"/>
    </row>
    <row r="64" spans="1:25" s="62" customFormat="1" ht="15" customHeight="1" x14ac:dyDescent="0.2">
      <c r="A64" s="6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5"/>
      <c r="W64" s="6"/>
      <c r="X64" s="61"/>
      <c r="Y64" s="61"/>
    </row>
    <row r="65" spans="3:6" ht="15" customHeight="1" x14ac:dyDescent="0.2">
      <c r="C65" s="73" t="str">
        <f>IF(ISTEXT(C6),LEFT(C6,3),TEXT(C6,"#,##0"))</f>
        <v>0</v>
      </c>
      <c r="D65" s="72">
        <f>T7</f>
        <v>191</v>
      </c>
      <c r="F65" s="73" t="str">
        <f>IF(ISTEXT(R7),LEFT(R7,3),TEXT(R7,"#,##0"))</f>
        <v>2,473</v>
      </c>
    </row>
    <row r="66" spans="3:6" ht="15" customHeight="1" x14ac:dyDescent="0.2">
      <c r="C66" s="73" t="str">
        <f>IF(ISTEXT(C7),LEFT(C7,3),TEXT(C7,"#,##0"))</f>
        <v>9,088</v>
      </c>
      <c r="D66" s="74"/>
    </row>
    <row r="67" spans="3:6" ht="15" customHeight="1" x14ac:dyDescent="0.2">
      <c r="C67" s="73" t="str">
        <f>IF(ISTEXT(C7),LEFT(C7,3),TEXT(C7,"#,##0"))</f>
        <v>9,088</v>
      </c>
    </row>
  </sheetData>
  <sortState ref="B8:Y58">
    <sortCondition ref="B8:B58"/>
  </sortState>
  <mergeCells count="19">
    <mergeCell ref="B61:Y61"/>
    <mergeCell ref="T4:U5"/>
    <mergeCell ref="B2:Y2"/>
    <mergeCell ref="B62:W62"/>
    <mergeCell ref="B63:W63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7"/>
  <sheetViews>
    <sheetView showGridLines="0" zoomScale="80" zoomScaleNormal="80" workbookViewId="0"/>
  </sheetViews>
  <sheetFormatPr defaultColWidth="12.1640625" defaultRowHeight="15" customHeight="1" x14ac:dyDescent="0.2"/>
  <cols>
    <col min="1" max="1" width="3" style="9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8"/>
      <c r="B2" s="97" t="str">
        <f>CONCATENATE("Number and percentage of public school female students ", LOWER(A7), ", by race/ethnicity, disability status, and English proficiency, by state: School Year 2015-16")</f>
        <v>Number and percentage of public school female students disciplined for engaging in harassment or bullying on the basis of disability, by race/ethnicity, disability status, and English proficiency, by state: School Year 2015-16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25" s="1" customFormat="1" ht="15" customHeight="1" thickBot="1" x14ac:dyDescent="0.3">
      <c r="A3" s="72">
        <f>C7-T7</f>
        <v>3103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1" customFormat="1" ht="24.95" customHeight="1" x14ac:dyDescent="0.2">
      <c r="A4" s="10"/>
      <c r="B4" s="89" t="s">
        <v>0</v>
      </c>
      <c r="C4" s="91" t="s">
        <v>1</v>
      </c>
      <c r="D4" s="93" t="s">
        <v>74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5"/>
      <c r="R4" s="76" t="s">
        <v>2</v>
      </c>
      <c r="S4" s="77"/>
      <c r="T4" s="76" t="s">
        <v>3</v>
      </c>
      <c r="U4" s="77"/>
      <c r="V4" s="76" t="s">
        <v>4</v>
      </c>
      <c r="W4" s="77"/>
      <c r="X4" s="80" t="s">
        <v>5</v>
      </c>
      <c r="Y4" s="82" t="s">
        <v>6</v>
      </c>
    </row>
    <row r="5" spans="1:25" s="11" customFormat="1" ht="24.95" customHeight="1" x14ac:dyDescent="0.2">
      <c r="A5" s="10"/>
      <c r="B5" s="90"/>
      <c r="C5" s="92"/>
      <c r="D5" s="84" t="s">
        <v>7</v>
      </c>
      <c r="E5" s="85"/>
      <c r="F5" s="86" t="s">
        <v>8</v>
      </c>
      <c r="G5" s="85"/>
      <c r="H5" s="87" t="s">
        <v>9</v>
      </c>
      <c r="I5" s="85"/>
      <c r="J5" s="87" t="s">
        <v>10</v>
      </c>
      <c r="K5" s="85"/>
      <c r="L5" s="87" t="s">
        <v>11</v>
      </c>
      <c r="M5" s="85"/>
      <c r="N5" s="87" t="s">
        <v>12</v>
      </c>
      <c r="O5" s="85"/>
      <c r="P5" s="87" t="s">
        <v>13</v>
      </c>
      <c r="Q5" s="88"/>
      <c r="R5" s="78"/>
      <c r="S5" s="79"/>
      <c r="T5" s="78"/>
      <c r="U5" s="79"/>
      <c r="V5" s="78"/>
      <c r="W5" s="79"/>
      <c r="X5" s="81"/>
      <c r="Y5" s="83"/>
    </row>
    <row r="6" spans="1:25" s="11" customFormat="1" ht="15" customHeight="1" thickBot="1" x14ac:dyDescent="0.25">
      <c r="A6" s="10"/>
      <c r="B6" s="12"/>
      <c r="C6" s="63"/>
      <c r="D6" s="13" t="s">
        <v>14</v>
      </c>
      <c r="E6" s="14" t="s">
        <v>15</v>
      </c>
      <c r="F6" s="15" t="s">
        <v>14</v>
      </c>
      <c r="G6" s="14" t="s">
        <v>15</v>
      </c>
      <c r="H6" s="15" t="s">
        <v>14</v>
      </c>
      <c r="I6" s="14" t="s">
        <v>15</v>
      </c>
      <c r="J6" s="15" t="s">
        <v>14</v>
      </c>
      <c r="K6" s="14" t="s">
        <v>15</v>
      </c>
      <c r="L6" s="15" t="s">
        <v>14</v>
      </c>
      <c r="M6" s="14" t="s">
        <v>15</v>
      </c>
      <c r="N6" s="15" t="s">
        <v>14</v>
      </c>
      <c r="O6" s="14" t="s">
        <v>15</v>
      </c>
      <c r="P6" s="15" t="s">
        <v>14</v>
      </c>
      <c r="Q6" s="16" t="s">
        <v>15</v>
      </c>
      <c r="R6" s="13" t="s">
        <v>14</v>
      </c>
      <c r="S6" s="17" t="s">
        <v>76</v>
      </c>
      <c r="T6" s="13" t="s">
        <v>14</v>
      </c>
      <c r="U6" s="17" t="s">
        <v>76</v>
      </c>
      <c r="V6" s="15" t="s">
        <v>14</v>
      </c>
      <c r="W6" s="17" t="s">
        <v>16</v>
      </c>
      <c r="X6" s="18"/>
      <c r="Y6" s="19"/>
    </row>
    <row r="7" spans="1:25" s="32" customFormat="1" ht="15" customHeight="1" x14ac:dyDescent="0.2">
      <c r="A7" s="20" t="str">
        <f>Total!A7</f>
        <v>disciplined for engaging in harassment or bullying on the basis of disability</v>
      </c>
      <c r="B7" s="21" t="s">
        <v>18</v>
      </c>
      <c r="C7" s="22">
        <f>D7+F7+H7+J7+L7+N7+P7</f>
        <v>3146</v>
      </c>
      <c r="D7" s="23">
        <v>90</v>
      </c>
      <c r="E7" s="24">
        <v>2.8607999999999998</v>
      </c>
      <c r="F7" s="25">
        <v>52</v>
      </c>
      <c r="G7" s="24">
        <v>1.6529</v>
      </c>
      <c r="H7" s="25">
        <v>700</v>
      </c>
      <c r="I7" s="24">
        <v>22.250499999999999</v>
      </c>
      <c r="J7" s="25">
        <v>821</v>
      </c>
      <c r="K7" s="24">
        <v>26.097000000000001</v>
      </c>
      <c r="L7" s="25">
        <v>1324</v>
      </c>
      <c r="M7" s="24">
        <v>42.085000000000001</v>
      </c>
      <c r="N7" s="25">
        <v>24</v>
      </c>
      <c r="O7" s="24">
        <v>0.76290000000000002</v>
      </c>
      <c r="P7" s="26">
        <v>135</v>
      </c>
      <c r="Q7" s="27">
        <v>4.2911999999999999</v>
      </c>
      <c r="R7" s="28">
        <v>648</v>
      </c>
      <c r="S7" s="27">
        <v>20.5976</v>
      </c>
      <c r="T7" s="28">
        <v>43</v>
      </c>
      <c r="U7" s="27">
        <v>1.3668</v>
      </c>
      <c r="V7" s="28">
        <v>211</v>
      </c>
      <c r="W7" s="29">
        <v>6.7069000000000001</v>
      </c>
      <c r="X7" s="30">
        <v>96360</v>
      </c>
      <c r="Y7" s="31">
        <v>99.84</v>
      </c>
    </row>
    <row r="8" spans="1:25" s="32" customFormat="1" ht="15" customHeight="1" x14ac:dyDescent="0.2">
      <c r="A8" s="20" t="s">
        <v>19</v>
      </c>
      <c r="B8" s="33" t="s">
        <v>20</v>
      </c>
      <c r="C8" s="34">
        <f t="shared" ref="C8:C58" si="0">D8+F8+H8+J8+L8+N8+P8</f>
        <v>12</v>
      </c>
      <c r="D8" s="35">
        <v>0</v>
      </c>
      <c r="E8" s="36">
        <v>0</v>
      </c>
      <c r="F8" s="45">
        <v>0</v>
      </c>
      <c r="G8" s="36">
        <v>0</v>
      </c>
      <c r="H8" s="37">
        <v>0</v>
      </c>
      <c r="I8" s="36">
        <v>0</v>
      </c>
      <c r="J8" s="37">
        <v>6</v>
      </c>
      <c r="K8" s="36">
        <v>50</v>
      </c>
      <c r="L8" s="37">
        <v>6</v>
      </c>
      <c r="M8" s="36">
        <v>50</v>
      </c>
      <c r="N8" s="37">
        <v>0</v>
      </c>
      <c r="O8" s="36">
        <v>0</v>
      </c>
      <c r="P8" s="48">
        <v>0</v>
      </c>
      <c r="Q8" s="38">
        <v>0</v>
      </c>
      <c r="R8" s="35">
        <v>1</v>
      </c>
      <c r="S8" s="38">
        <v>8.3332999999999995</v>
      </c>
      <c r="T8" s="46">
        <v>0</v>
      </c>
      <c r="U8" s="38">
        <v>0</v>
      </c>
      <c r="V8" s="35">
        <v>0</v>
      </c>
      <c r="W8" s="39">
        <v>0</v>
      </c>
      <c r="X8" s="40">
        <v>1400</v>
      </c>
      <c r="Y8" s="41">
        <v>100</v>
      </c>
    </row>
    <row r="9" spans="1:25" s="32" customFormat="1" ht="15" customHeight="1" x14ac:dyDescent="0.2">
      <c r="A9" s="20" t="s">
        <v>19</v>
      </c>
      <c r="B9" s="42" t="s">
        <v>21</v>
      </c>
      <c r="C9" s="22">
        <f t="shared" si="0"/>
        <v>0</v>
      </c>
      <c r="D9" s="23">
        <v>0</v>
      </c>
      <c r="E9" s="24">
        <v>0</v>
      </c>
      <c r="F9" s="43">
        <v>0</v>
      </c>
      <c r="G9" s="24">
        <v>0</v>
      </c>
      <c r="H9" s="25">
        <v>0</v>
      </c>
      <c r="I9" s="24">
        <v>0</v>
      </c>
      <c r="J9" s="43">
        <v>0</v>
      </c>
      <c r="K9" s="24">
        <v>0</v>
      </c>
      <c r="L9" s="25">
        <v>0</v>
      </c>
      <c r="M9" s="24">
        <v>0</v>
      </c>
      <c r="N9" s="25">
        <v>0</v>
      </c>
      <c r="O9" s="24">
        <v>0</v>
      </c>
      <c r="P9" s="47">
        <v>0</v>
      </c>
      <c r="Q9" s="24">
        <v>0</v>
      </c>
      <c r="R9" s="23">
        <v>0</v>
      </c>
      <c r="S9" s="24">
        <v>0</v>
      </c>
      <c r="T9" s="44">
        <v>0</v>
      </c>
      <c r="U9" s="24">
        <v>0</v>
      </c>
      <c r="V9" s="23">
        <v>0</v>
      </c>
      <c r="W9" s="24">
        <v>0</v>
      </c>
      <c r="X9" s="30">
        <v>503</v>
      </c>
      <c r="Y9" s="31">
        <v>100</v>
      </c>
    </row>
    <row r="10" spans="1:25" s="32" customFormat="1" ht="15" customHeight="1" x14ac:dyDescent="0.2">
      <c r="A10" s="20" t="s">
        <v>19</v>
      </c>
      <c r="B10" s="33" t="s">
        <v>22</v>
      </c>
      <c r="C10" s="34">
        <f t="shared" si="0"/>
        <v>59</v>
      </c>
      <c r="D10" s="35">
        <v>2</v>
      </c>
      <c r="E10" s="36">
        <v>3.3898000000000001</v>
      </c>
      <c r="F10" s="45">
        <v>1</v>
      </c>
      <c r="G10" s="36">
        <v>1.6949000000000001</v>
      </c>
      <c r="H10" s="37">
        <v>26</v>
      </c>
      <c r="I10" s="36">
        <v>44.067799999999998</v>
      </c>
      <c r="J10" s="37">
        <v>9</v>
      </c>
      <c r="K10" s="36">
        <v>15.254</v>
      </c>
      <c r="L10" s="37">
        <v>20</v>
      </c>
      <c r="M10" s="36">
        <v>33.898000000000003</v>
      </c>
      <c r="N10" s="37">
        <v>0</v>
      </c>
      <c r="O10" s="36">
        <v>0</v>
      </c>
      <c r="P10" s="48">
        <v>1</v>
      </c>
      <c r="Q10" s="38">
        <v>1.6949000000000001</v>
      </c>
      <c r="R10" s="35">
        <v>5</v>
      </c>
      <c r="S10" s="38">
        <v>8.4746000000000006</v>
      </c>
      <c r="T10" s="46">
        <v>0</v>
      </c>
      <c r="U10" s="38">
        <v>0</v>
      </c>
      <c r="V10" s="35">
        <v>3</v>
      </c>
      <c r="W10" s="39">
        <v>5.0846999999999998</v>
      </c>
      <c r="X10" s="40">
        <v>1977</v>
      </c>
      <c r="Y10" s="41">
        <v>99.697000000000003</v>
      </c>
    </row>
    <row r="11" spans="1:25" s="32" customFormat="1" ht="15" customHeight="1" x14ac:dyDescent="0.2">
      <c r="A11" s="20" t="s">
        <v>19</v>
      </c>
      <c r="B11" s="42" t="s">
        <v>23</v>
      </c>
      <c r="C11" s="22">
        <f t="shared" si="0"/>
        <v>44</v>
      </c>
      <c r="D11" s="23">
        <v>0</v>
      </c>
      <c r="E11" s="24">
        <v>0</v>
      </c>
      <c r="F11" s="43">
        <v>0</v>
      </c>
      <c r="G11" s="24">
        <v>0</v>
      </c>
      <c r="H11" s="25">
        <v>3</v>
      </c>
      <c r="I11" s="24">
        <v>6.8182</v>
      </c>
      <c r="J11" s="43">
        <v>7</v>
      </c>
      <c r="K11" s="24">
        <v>15.909000000000001</v>
      </c>
      <c r="L11" s="25">
        <v>34</v>
      </c>
      <c r="M11" s="24">
        <v>77.272999999999996</v>
      </c>
      <c r="N11" s="25">
        <v>0</v>
      </c>
      <c r="O11" s="24">
        <v>0</v>
      </c>
      <c r="P11" s="47">
        <v>0</v>
      </c>
      <c r="Q11" s="27">
        <v>0</v>
      </c>
      <c r="R11" s="23">
        <v>6</v>
      </c>
      <c r="S11" s="27">
        <v>13.6364</v>
      </c>
      <c r="T11" s="44">
        <v>6</v>
      </c>
      <c r="U11" s="27">
        <v>13.6364</v>
      </c>
      <c r="V11" s="23">
        <v>3</v>
      </c>
      <c r="W11" s="29">
        <v>6.8182</v>
      </c>
      <c r="X11" s="30">
        <v>1092</v>
      </c>
      <c r="Y11" s="31">
        <v>99.816999999999993</v>
      </c>
    </row>
    <row r="12" spans="1:25" s="32" customFormat="1" ht="15" customHeight="1" x14ac:dyDescent="0.2">
      <c r="A12" s="20" t="s">
        <v>19</v>
      </c>
      <c r="B12" s="33" t="s">
        <v>24</v>
      </c>
      <c r="C12" s="34">
        <f t="shared" si="0"/>
        <v>644</v>
      </c>
      <c r="D12" s="35">
        <v>11</v>
      </c>
      <c r="E12" s="36">
        <v>1.7081</v>
      </c>
      <c r="F12" s="45">
        <v>28</v>
      </c>
      <c r="G12" s="36">
        <v>4.3478000000000003</v>
      </c>
      <c r="H12" s="37">
        <v>329</v>
      </c>
      <c r="I12" s="36">
        <v>51.087000000000003</v>
      </c>
      <c r="J12" s="37">
        <v>149</v>
      </c>
      <c r="K12" s="36">
        <v>23.137</v>
      </c>
      <c r="L12" s="37">
        <v>86</v>
      </c>
      <c r="M12" s="36">
        <v>13.353999999999999</v>
      </c>
      <c r="N12" s="37">
        <v>10</v>
      </c>
      <c r="O12" s="36">
        <v>1.5528</v>
      </c>
      <c r="P12" s="48">
        <v>31</v>
      </c>
      <c r="Q12" s="38">
        <v>4.8136999999999999</v>
      </c>
      <c r="R12" s="35">
        <v>109</v>
      </c>
      <c r="S12" s="38">
        <v>16.9255</v>
      </c>
      <c r="T12" s="46">
        <v>4</v>
      </c>
      <c r="U12" s="38">
        <v>0.62109999999999999</v>
      </c>
      <c r="V12" s="35">
        <v>117</v>
      </c>
      <c r="W12" s="39">
        <v>18.1677</v>
      </c>
      <c r="X12" s="40">
        <v>10138</v>
      </c>
      <c r="Y12" s="41">
        <v>99.99</v>
      </c>
    </row>
    <row r="13" spans="1:25" s="32" customFormat="1" ht="15" customHeight="1" x14ac:dyDescent="0.2">
      <c r="A13" s="20" t="s">
        <v>19</v>
      </c>
      <c r="B13" s="42" t="s">
        <v>25</v>
      </c>
      <c r="C13" s="22">
        <f t="shared" si="0"/>
        <v>14</v>
      </c>
      <c r="D13" s="23">
        <v>0</v>
      </c>
      <c r="E13" s="24">
        <v>0</v>
      </c>
      <c r="F13" s="43">
        <v>0</v>
      </c>
      <c r="G13" s="24">
        <v>0</v>
      </c>
      <c r="H13" s="25">
        <v>2</v>
      </c>
      <c r="I13" s="24">
        <v>14.2857</v>
      </c>
      <c r="J13" s="43">
        <v>0</v>
      </c>
      <c r="K13" s="24">
        <v>0</v>
      </c>
      <c r="L13" s="25">
        <v>10</v>
      </c>
      <c r="M13" s="24">
        <v>71.429000000000002</v>
      </c>
      <c r="N13" s="25">
        <v>0</v>
      </c>
      <c r="O13" s="24">
        <v>0</v>
      </c>
      <c r="P13" s="47">
        <v>2</v>
      </c>
      <c r="Q13" s="27">
        <v>14.2857</v>
      </c>
      <c r="R13" s="23">
        <v>2</v>
      </c>
      <c r="S13" s="27">
        <v>14.2857</v>
      </c>
      <c r="T13" s="44">
        <v>0</v>
      </c>
      <c r="U13" s="27">
        <v>0</v>
      </c>
      <c r="V13" s="23">
        <v>1</v>
      </c>
      <c r="W13" s="29">
        <v>7.1429</v>
      </c>
      <c r="X13" s="30">
        <v>1868</v>
      </c>
      <c r="Y13" s="31">
        <v>98.287000000000006</v>
      </c>
    </row>
    <row r="14" spans="1:25" s="32" customFormat="1" ht="15" customHeight="1" x14ac:dyDescent="0.2">
      <c r="A14" s="20" t="s">
        <v>19</v>
      </c>
      <c r="B14" s="33" t="s">
        <v>26</v>
      </c>
      <c r="C14" s="34">
        <f t="shared" si="0"/>
        <v>17</v>
      </c>
      <c r="D14" s="35">
        <v>0</v>
      </c>
      <c r="E14" s="36">
        <v>0</v>
      </c>
      <c r="F14" s="45">
        <v>0</v>
      </c>
      <c r="G14" s="36">
        <v>0</v>
      </c>
      <c r="H14" s="37">
        <v>7</v>
      </c>
      <c r="I14" s="36">
        <v>41.176499999999997</v>
      </c>
      <c r="J14" s="37">
        <v>4</v>
      </c>
      <c r="K14" s="36">
        <v>23.529</v>
      </c>
      <c r="L14" s="37">
        <v>6</v>
      </c>
      <c r="M14" s="36">
        <v>35.293999999999997</v>
      </c>
      <c r="N14" s="37">
        <v>0</v>
      </c>
      <c r="O14" s="36">
        <v>0</v>
      </c>
      <c r="P14" s="48">
        <v>0</v>
      </c>
      <c r="Q14" s="38">
        <v>0</v>
      </c>
      <c r="R14" s="35">
        <v>9</v>
      </c>
      <c r="S14" s="38">
        <v>52.941200000000002</v>
      </c>
      <c r="T14" s="46">
        <v>0</v>
      </c>
      <c r="U14" s="38">
        <v>0</v>
      </c>
      <c r="V14" s="35">
        <v>5</v>
      </c>
      <c r="W14" s="39">
        <v>29.411799999999999</v>
      </c>
      <c r="X14" s="40">
        <v>1238</v>
      </c>
      <c r="Y14" s="41">
        <v>100</v>
      </c>
    </row>
    <row r="15" spans="1:25" s="32" customFormat="1" ht="15" customHeight="1" x14ac:dyDescent="0.2">
      <c r="A15" s="20" t="s">
        <v>19</v>
      </c>
      <c r="B15" s="42" t="s">
        <v>27</v>
      </c>
      <c r="C15" s="22">
        <f t="shared" si="0"/>
        <v>5</v>
      </c>
      <c r="D15" s="23">
        <v>0</v>
      </c>
      <c r="E15" s="24">
        <v>0</v>
      </c>
      <c r="F15" s="43">
        <v>0</v>
      </c>
      <c r="G15" s="24">
        <v>0</v>
      </c>
      <c r="H15" s="25">
        <v>0</v>
      </c>
      <c r="I15" s="24">
        <v>0</v>
      </c>
      <c r="J15" s="43">
        <v>4</v>
      </c>
      <c r="K15" s="24">
        <v>80</v>
      </c>
      <c r="L15" s="25">
        <v>1</v>
      </c>
      <c r="M15" s="24">
        <v>20</v>
      </c>
      <c r="N15" s="25">
        <v>0</v>
      </c>
      <c r="O15" s="24">
        <v>0</v>
      </c>
      <c r="P15" s="47">
        <v>0</v>
      </c>
      <c r="Q15" s="27">
        <v>0</v>
      </c>
      <c r="R15" s="23">
        <v>2</v>
      </c>
      <c r="S15" s="27">
        <v>40</v>
      </c>
      <c r="T15" s="44">
        <v>0</v>
      </c>
      <c r="U15" s="27">
        <v>0</v>
      </c>
      <c r="V15" s="23">
        <v>0</v>
      </c>
      <c r="W15" s="29">
        <v>0</v>
      </c>
      <c r="X15" s="30">
        <v>235</v>
      </c>
      <c r="Y15" s="31">
        <v>100</v>
      </c>
    </row>
    <row r="16" spans="1:25" s="32" customFormat="1" ht="15" customHeight="1" x14ac:dyDescent="0.2">
      <c r="A16" s="20" t="s">
        <v>19</v>
      </c>
      <c r="B16" s="33" t="s">
        <v>28</v>
      </c>
      <c r="C16" s="34">
        <f t="shared" si="0"/>
        <v>6</v>
      </c>
      <c r="D16" s="35">
        <v>0</v>
      </c>
      <c r="E16" s="36">
        <v>0</v>
      </c>
      <c r="F16" s="45">
        <v>0</v>
      </c>
      <c r="G16" s="36">
        <v>0</v>
      </c>
      <c r="H16" s="37">
        <v>0</v>
      </c>
      <c r="I16" s="36">
        <v>0</v>
      </c>
      <c r="J16" s="37">
        <v>6</v>
      </c>
      <c r="K16" s="36">
        <v>100</v>
      </c>
      <c r="L16" s="37">
        <v>0</v>
      </c>
      <c r="M16" s="36">
        <v>0</v>
      </c>
      <c r="N16" s="37">
        <v>0</v>
      </c>
      <c r="O16" s="36">
        <v>0</v>
      </c>
      <c r="P16" s="48">
        <v>0</v>
      </c>
      <c r="Q16" s="38">
        <v>0</v>
      </c>
      <c r="R16" s="35">
        <v>1</v>
      </c>
      <c r="S16" s="38">
        <v>16.666699999999999</v>
      </c>
      <c r="T16" s="46">
        <v>0</v>
      </c>
      <c r="U16" s="38">
        <v>0</v>
      </c>
      <c r="V16" s="35">
        <v>0</v>
      </c>
      <c r="W16" s="39">
        <v>0</v>
      </c>
      <c r="X16" s="40">
        <v>221</v>
      </c>
      <c r="Y16" s="41">
        <v>100</v>
      </c>
    </row>
    <row r="17" spans="1:25" s="32" customFormat="1" ht="15" customHeight="1" x14ac:dyDescent="0.2">
      <c r="A17" s="20" t="s">
        <v>19</v>
      </c>
      <c r="B17" s="42" t="s">
        <v>29</v>
      </c>
      <c r="C17" s="22">
        <f t="shared" si="0"/>
        <v>4</v>
      </c>
      <c r="D17" s="23">
        <v>0</v>
      </c>
      <c r="E17" s="24">
        <v>0</v>
      </c>
      <c r="F17" s="43">
        <v>0</v>
      </c>
      <c r="G17" s="24">
        <v>0</v>
      </c>
      <c r="H17" s="25">
        <v>1</v>
      </c>
      <c r="I17" s="24">
        <v>25</v>
      </c>
      <c r="J17" s="43">
        <v>2</v>
      </c>
      <c r="K17" s="24">
        <v>50</v>
      </c>
      <c r="L17" s="25">
        <v>0</v>
      </c>
      <c r="M17" s="24">
        <v>0</v>
      </c>
      <c r="N17" s="25">
        <v>0</v>
      </c>
      <c r="O17" s="24">
        <v>0</v>
      </c>
      <c r="P17" s="47">
        <v>1</v>
      </c>
      <c r="Q17" s="27">
        <v>25</v>
      </c>
      <c r="R17" s="23">
        <v>1</v>
      </c>
      <c r="S17" s="27">
        <v>25</v>
      </c>
      <c r="T17" s="44">
        <v>0</v>
      </c>
      <c r="U17" s="27">
        <v>0</v>
      </c>
      <c r="V17" s="23">
        <v>0</v>
      </c>
      <c r="W17" s="29">
        <v>0</v>
      </c>
      <c r="X17" s="30">
        <v>3952</v>
      </c>
      <c r="Y17" s="31">
        <v>100</v>
      </c>
    </row>
    <row r="18" spans="1:25" s="32" customFormat="1" ht="15" customHeight="1" x14ac:dyDescent="0.2">
      <c r="A18" s="20" t="s">
        <v>19</v>
      </c>
      <c r="B18" s="33" t="s">
        <v>30</v>
      </c>
      <c r="C18" s="34">
        <f t="shared" si="0"/>
        <v>20</v>
      </c>
      <c r="D18" s="35">
        <v>0</v>
      </c>
      <c r="E18" s="36">
        <v>0</v>
      </c>
      <c r="F18" s="45">
        <v>0</v>
      </c>
      <c r="G18" s="36">
        <v>0</v>
      </c>
      <c r="H18" s="37">
        <v>3</v>
      </c>
      <c r="I18" s="36">
        <v>15</v>
      </c>
      <c r="J18" s="37">
        <v>16</v>
      </c>
      <c r="K18" s="36">
        <v>80</v>
      </c>
      <c r="L18" s="37">
        <v>1</v>
      </c>
      <c r="M18" s="36">
        <v>5</v>
      </c>
      <c r="N18" s="37">
        <v>0</v>
      </c>
      <c r="O18" s="36">
        <v>0</v>
      </c>
      <c r="P18" s="48">
        <v>0</v>
      </c>
      <c r="Q18" s="38">
        <v>0</v>
      </c>
      <c r="R18" s="35">
        <v>3</v>
      </c>
      <c r="S18" s="38">
        <v>15</v>
      </c>
      <c r="T18" s="46">
        <v>0</v>
      </c>
      <c r="U18" s="38">
        <v>0</v>
      </c>
      <c r="V18" s="35">
        <v>1</v>
      </c>
      <c r="W18" s="39">
        <v>5</v>
      </c>
      <c r="X18" s="40">
        <v>2407</v>
      </c>
      <c r="Y18" s="41">
        <v>100</v>
      </c>
    </row>
    <row r="19" spans="1:25" s="32" customFormat="1" ht="15" customHeight="1" x14ac:dyDescent="0.2">
      <c r="A19" s="20" t="s">
        <v>19</v>
      </c>
      <c r="B19" s="42" t="s">
        <v>31</v>
      </c>
      <c r="C19" s="22">
        <f t="shared" si="0"/>
        <v>13</v>
      </c>
      <c r="D19" s="23">
        <v>0</v>
      </c>
      <c r="E19" s="24">
        <v>0</v>
      </c>
      <c r="F19" s="43">
        <v>1</v>
      </c>
      <c r="G19" s="24">
        <v>7.6923000000000004</v>
      </c>
      <c r="H19" s="25">
        <v>0</v>
      </c>
      <c r="I19" s="24">
        <v>0</v>
      </c>
      <c r="J19" s="43">
        <v>2</v>
      </c>
      <c r="K19" s="24">
        <v>15.385</v>
      </c>
      <c r="L19" s="25">
        <v>2</v>
      </c>
      <c r="M19" s="24">
        <v>15.385</v>
      </c>
      <c r="N19" s="25">
        <v>7</v>
      </c>
      <c r="O19" s="24">
        <v>53.846200000000003</v>
      </c>
      <c r="P19" s="47">
        <v>1</v>
      </c>
      <c r="Q19" s="27">
        <v>7.6923000000000004</v>
      </c>
      <c r="R19" s="23">
        <v>4</v>
      </c>
      <c r="S19" s="27">
        <v>30.769200000000001</v>
      </c>
      <c r="T19" s="44">
        <v>1</v>
      </c>
      <c r="U19" s="27">
        <v>7.6923000000000004</v>
      </c>
      <c r="V19" s="23">
        <v>1</v>
      </c>
      <c r="W19" s="29">
        <v>7.6923000000000004</v>
      </c>
      <c r="X19" s="30">
        <v>290</v>
      </c>
      <c r="Y19" s="31">
        <v>100</v>
      </c>
    </row>
    <row r="20" spans="1:25" s="32" customFormat="1" ht="15" customHeight="1" x14ac:dyDescent="0.2">
      <c r="A20" s="20" t="s">
        <v>19</v>
      </c>
      <c r="B20" s="33" t="s">
        <v>32</v>
      </c>
      <c r="C20" s="34">
        <f t="shared" si="0"/>
        <v>11</v>
      </c>
      <c r="D20" s="35">
        <v>0</v>
      </c>
      <c r="E20" s="36">
        <v>0</v>
      </c>
      <c r="F20" s="45">
        <v>0</v>
      </c>
      <c r="G20" s="36">
        <v>0</v>
      </c>
      <c r="H20" s="37">
        <v>0</v>
      </c>
      <c r="I20" s="36">
        <v>0</v>
      </c>
      <c r="J20" s="37">
        <v>1</v>
      </c>
      <c r="K20" s="36">
        <v>9.0909999999999993</v>
      </c>
      <c r="L20" s="37">
        <v>9</v>
      </c>
      <c r="M20" s="36">
        <v>81.817999999999998</v>
      </c>
      <c r="N20" s="37">
        <v>0</v>
      </c>
      <c r="O20" s="36">
        <v>0</v>
      </c>
      <c r="P20" s="48">
        <v>1</v>
      </c>
      <c r="Q20" s="38">
        <v>9.0908999999999995</v>
      </c>
      <c r="R20" s="35">
        <v>2</v>
      </c>
      <c r="S20" s="38">
        <v>18.181799999999999</v>
      </c>
      <c r="T20" s="46">
        <v>0</v>
      </c>
      <c r="U20" s="38">
        <v>0</v>
      </c>
      <c r="V20" s="35">
        <v>0</v>
      </c>
      <c r="W20" s="39">
        <v>0</v>
      </c>
      <c r="X20" s="40">
        <v>720</v>
      </c>
      <c r="Y20" s="41">
        <v>100</v>
      </c>
    </row>
    <row r="21" spans="1:25" s="32" customFormat="1" ht="15" customHeight="1" x14ac:dyDescent="0.2">
      <c r="A21" s="20" t="s">
        <v>19</v>
      </c>
      <c r="B21" s="42" t="s">
        <v>33</v>
      </c>
      <c r="C21" s="22">
        <f t="shared" si="0"/>
        <v>333</v>
      </c>
      <c r="D21" s="23">
        <v>1</v>
      </c>
      <c r="E21" s="24">
        <v>0.30030000000000001</v>
      </c>
      <c r="F21" s="43">
        <v>4</v>
      </c>
      <c r="G21" s="24">
        <v>1.2012</v>
      </c>
      <c r="H21" s="25">
        <v>53</v>
      </c>
      <c r="I21" s="24">
        <v>15.915900000000001</v>
      </c>
      <c r="J21" s="43">
        <v>94</v>
      </c>
      <c r="K21" s="24">
        <v>28.228000000000002</v>
      </c>
      <c r="L21" s="25">
        <v>155</v>
      </c>
      <c r="M21" s="24">
        <v>46.546999999999997</v>
      </c>
      <c r="N21" s="25">
        <v>0</v>
      </c>
      <c r="O21" s="24">
        <v>0</v>
      </c>
      <c r="P21" s="47">
        <v>26</v>
      </c>
      <c r="Q21" s="27">
        <v>7.8078000000000003</v>
      </c>
      <c r="R21" s="23">
        <v>54</v>
      </c>
      <c r="S21" s="27">
        <v>16.216200000000001</v>
      </c>
      <c r="T21" s="44">
        <v>4</v>
      </c>
      <c r="U21" s="27">
        <v>1.2012</v>
      </c>
      <c r="V21" s="23">
        <v>13</v>
      </c>
      <c r="W21" s="29">
        <v>3.9039000000000001</v>
      </c>
      <c r="X21" s="30">
        <v>4081</v>
      </c>
      <c r="Y21" s="31">
        <v>99.706000000000003</v>
      </c>
    </row>
    <row r="22" spans="1:25" s="32" customFormat="1" ht="15" customHeight="1" x14ac:dyDescent="0.2">
      <c r="A22" s="20" t="s">
        <v>19</v>
      </c>
      <c r="B22" s="33" t="s">
        <v>34</v>
      </c>
      <c r="C22" s="34">
        <f t="shared" si="0"/>
        <v>56</v>
      </c>
      <c r="D22" s="35">
        <v>0</v>
      </c>
      <c r="E22" s="36">
        <v>0</v>
      </c>
      <c r="F22" s="45">
        <v>0</v>
      </c>
      <c r="G22" s="36">
        <v>0</v>
      </c>
      <c r="H22" s="37">
        <v>4</v>
      </c>
      <c r="I22" s="36">
        <v>7.1429</v>
      </c>
      <c r="J22" s="37">
        <v>21</v>
      </c>
      <c r="K22" s="36">
        <v>37.5</v>
      </c>
      <c r="L22" s="37">
        <v>27</v>
      </c>
      <c r="M22" s="36">
        <v>48.213999999999999</v>
      </c>
      <c r="N22" s="37">
        <v>0</v>
      </c>
      <c r="O22" s="36">
        <v>0</v>
      </c>
      <c r="P22" s="48">
        <v>4</v>
      </c>
      <c r="Q22" s="38">
        <v>7.1429</v>
      </c>
      <c r="R22" s="35">
        <v>10</v>
      </c>
      <c r="S22" s="38">
        <v>17.857099999999999</v>
      </c>
      <c r="T22" s="46">
        <v>0</v>
      </c>
      <c r="U22" s="38">
        <v>0</v>
      </c>
      <c r="V22" s="35">
        <v>0</v>
      </c>
      <c r="W22" s="39">
        <v>0</v>
      </c>
      <c r="X22" s="40">
        <v>1879</v>
      </c>
      <c r="Y22" s="41">
        <v>100</v>
      </c>
    </row>
    <row r="23" spans="1:25" s="32" customFormat="1" ht="15" customHeight="1" x14ac:dyDescent="0.2">
      <c r="A23" s="20" t="s">
        <v>19</v>
      </c>
      <c r="B23" s="42" t="s">
        <v>35</v>
      </c>
      <c r="C23" s="22">
        <f t="shared" si="0"/>
        <v>50</v>
      </c>
      <c r="D23" s="23">
        <v>0</v>
      </c>
      <c r="E23" s="24">
        <v>0</v>
      </c>
      <c r="F23" s="43">
        <v>0</v>
      </c>
      <c r="G23" s="24">
        <v>0</v>
      </c>
      <c r="H23" s="25">
        <v>0</v>
      </c>
      <c r="I23" s="24">
        <v>0</v>
      </c>
      <c r="J23" s="43">
        <v>8</v>
      </c>
      <c r="K23" s="24">
        <v>16</v>
      </c>
      <c r="L23" s="25">
        <v>42</v>
      </c>
      <c r="M23" s="24">
        <v>84</v>
      </c>
      <c r="N23" s="25">
        <v>0</v>
      </c>
      <c r="O23" s="24">
        <v>0</v>
      </c>
      <c r="P23" s="47">
        <v>0</v>
      </c>
      <c r="Q23" s="27">
        <v>0</v>
      </c>
      <c r="R23" s="23">
        <v>6</v>
      </c>
      <c r="S23" s="27">
        <v>12</v>
      </c>
      <c r="T23" s="44">
        <v>0</v>
      </c>
      <c r="U23" s="27">
        <v>0</v>
      </c>
      <c r="V23" s="23">
        <v>1</v>
      </c>
      <c r="W23" s="29">
        <v>2</v>
      </c>
      <c r="X23" s="30">
        <v>1365</v>
      </c>
      <c r="Y23" s="31">
        <v>100</v>
      </c>
    </row>
    <row r="24" spans="1:25" s="32" customFormat="1" ht="15" customHeight="1" x14ac:dyDescent="0.2">
      <c r="A24" s="20" t="s">
        <v>19</v>
      </c>
      <c r="B24" s="33" t="s">
        <v>36</v>
      </c>
      <c r="C24" s="34">
        <f t="shared" si="0"/>
        <v>19</v>
      </c>
      <c r="D24" s="35">
        <v>2</v>
      </c>
      <c r="E24" s="36">
        <v>10.526300000000001</v>
      </c>
      <c r="F24" s="45">
        <v>0</v>
      </c>
      <c r="G24" s="36">
        <v>0</v>
      </c>
      <c r="H24" s="37">
        <v>3</v>
      </c>
      <c r="I24" s="36">
        <v>15.7895</v>
      </c>
      <c r="J24" s="37">
        <v>2</v>
      </c>
      <c r="K24" s="36">
        <v>10.526</v>
      </c>
      <c r="L24" s="37">
        <v>12</v>
      </c>
      <c r="M24" s="36">
        <v>63.158000000000001</v>
      </c>
      <c r="N24" s="37">
        <v>0</v>
      </c>
      <c r="O24" s="36">
        <v>0</v>
      </c>
      <c r="P24" s="48">
        <v>0</v>
      </c>
      <c r="Q24" s="38">
        <v>0</v>
      </c>
      <c r="R24" s="35">
        <v>5</v>
      </c>
      <c r="S24" s="38">
        <v>26.315799999999999</v>
      </c>
      <c r="T24" s="46">
        <v>0</v>
      </c>
      <c r="U24" s="38">
        <v>0</v>
      </c>
      <c r="V24" s="35">
        <v>2</v>
      </c>
      <c r="W24" s="39">
        <v>10.526300000000001</v>
      </c>
      <c r="X24" s="40">
        <v>1356</v>
      </c>
      <c r="Y24" s="41">
        <v>100</v>
      </c>
    </row>
    <row r="25" spans="1:25" s="32" customFormat="1" ht="15" customHeight="1" x14ac:dyDescent="0.2">
      <c r="A25" s="20" t="s">
        <v>19</v>
      </c>
      <c r="B25" s="42" t="s">
        <v>37</v>
      </c>
      <c r="C25" s="22">
        <f t="shared" si="0"/>
        <v>11</v>
      </c>
      <c r="D25" s="23">
        <v>0</v>
      </c>
      <c r="E25" s="24">
        <v>0</v>
      </c>
      <c r="F25" s="43">
        <v>0</v>
      </c>
      <c r="G25" s="24">
        <v>0</v>
      </c>
      <c r="H25" s="25">
        <v>0</v>
      </c>
      <c r="I25" s="24">
        <v>0</v>
      </c>
      <c r="J25" s="43">
        <v>3</v>
      </c>
      <c r="K25" s="24">
        <v>27.273</v>
      </c>
      <c r="L25" s="25">
        <v>8</v>
      </c>
      <c r="M25" s="24">
        <v>72.727000000000004</v>
      </c>
      <c r="N25" s="25">
        <v>0</v>
      </c>
      <c r="O25" s="24">
        <v>0</v>
      </c>
      <c r="P25" s="47">
        <v>0</v>
      </c>
      <c r="Q25" s="27">
        <v>0</v>
      </c>
      <c r="R25" s="23">
        <v>0</v>
      </c>
      <c r="S25" s="27">
        <v>0</v>
      </c>
      <c r="T25" s="44">
        <v>1</v>
      </c>
      <c r="U25" s="27">
        <v>9.0908999999999995</v>
      </c>
      <c r="V25" s="23">
        <v>0</v>
      </c>
      <c r="W25" s="29">
        <v>0</v>
      </c>
      <c r="X25" s="30">
        <v>1407</v>
      </c>
      <c r="Y25" s="31">
        <v>100</v>
      </c>
    </row>
    <row r="26" spans="1:25" s="32" customFormat="1" ht="15" customHeight="1" x14ac:dyDescent="0.2">
      <c r="A26" s="20" t="s">
        <v>19</v>
      </c>
      <c r="B26" s="33" t="s">
        <v>38</v>
      </c>
      <c r="C26" s="34">
        <f t="shared" si="0"/>
        <v>9</v>
      </c>
      <c r="D26" s="35">
        <v>0</v>
      </c>
      <c r="E26" s="36">
        <v>0</v>
      </c>
      <c r="F26" s="45">
        <v>0</v>
      </c>
      <c r="G26" s="36">
        <v>0</v>
      </c>
      <c r="H26" s="37">
        <v>0</v>
      </c>
      <c r="I26" s="36">
        <v>0</v>
      </c>
      <c r="J26" s="37">
        <v>7</v>
      </c>
      <c r="K26" s="36">
        <v>77.778000000000006</v>
      </c>
      <c r="L26" s="37">
        <v>1</v>
      </c>
      <c r="M26" s="36">
        <v>11.111000000000001</v>
      </c>
      <c r="N26" s="37">
        <v>0</v>
      </c>
      <c r="O26" s="36">
        <v>0</v>
      </c>
      <c r="P26" s="48">
        <v>1</v>
      </c>
      <c r="Q26" s="38">
        <v>11.1111</v>
      </c>
      <c r="R26" s="35">
        <v>3</v>
      </c>
      <c r="S26" s="38">
        <v>33.333300000000001</v>
      </c>
      <c r="T26" s="46">
        <v>0</v>
      </c>
      <c r="U26" s="38">
        <v>0</v>
      </c>
      <c r="V26" s="35">
        <v>0</v>
      </c>
      <c r="W26" s="39">
        <v>0</v>
      </c>
      <c r="X26" s="40">
        <v>1367</v>
      </c>
      <c r="Y26" s="41">
        <v>100</v>
      </c>
    </row>
    <row r="27" spans="1:25" s="32" customFormat="1" ht="15" customHeight="1" x14ac:dyDescent="0.2">
      <c r="A27" s="20" t="s">
        <v>19</v>
      </c>
      <c r="B27" s="42" t="s">
        <v>39</v>
      </c>
      <c r="C27" s="22">
        <f t="shared" si="0"/>
        <v>8</v>
      </c>
      <c r="D27" s="23">
        <v>0</v>
      </c>
      <c r="E27" s="24">
        <v>0</v>
      </c>
      <c r="F27" s="43">
        <v>0</v>
      </c>
      <c r="G27" s="24">
        <v>0</v>
      </c>
      <c r="H27" s="25">
        <v>0</v>
      </c>
      <c r="I27" s="24">
        <v>0</v>
      </c>
      <c r="J27" s="43">
        <v>0</v>
      </c>
      <c r="K27" s="24">
        <v>0</v>
      </c>
      <c r="L27" s="25">
        <v>8</v>
      </c>
      <c r="M27" s="24">
        <v>100</v>
      </c>
      <c r="N27" s="25">
        <v>0</v>
      </c>
      <c r="O27" s="24">
        <v>0</v>
      </c>
      <c r="P27" s="47">
        <v>0</v>
      </c>
      <c r="Q27" s="27">
        <v>0</v>
      </c>
      <c r="R27" s="23">
        <v>2</v>
      </c>
      <c r="S27" s="27">
        <v>25</v>
      </c>
      <c r="T27" s="44">
        <v>0</v>
      </c>
      <c r="U27" s="27">
        <v>0</v>
      </c>
      <c r="V27" s="23">
        <v>0</v>
      </c>
      <c r="W27" s="29">
        <v>0</v>
      </c>
      <c r="X27" s="30">
        <v>589</v>
      </c>
      <c r="Y27" s="31">
        <v>100</v>
      </c>
    </row>
    <row r="28" spans="1:25" s="32" customFormat="1" ht="15" customHeight="1" x14ac:dyDescent="0.2">
      <c r="A28" s="20" t="s">
        <v>19</v>
      </c>
      <c r="B28" s="33" t="s">
        <v>40</v>
      </c>
      <c r="C28" s="34">
        <f t="shared" si="0"/>
        <v>19</v>
      </c>
      <c r="D28" s="35">
        <v>0</v>
      </c>
      <c r="E28" s="36">
        <v>0</v>
      </c>
      <c r="F28" s="45">
        <v>2</v>
      </c>
      <c r="G28" s="36">
        <v>10.526300000000001</v>
      </c>
      <c r="H28" s="37">
        <v>0</v>
      </c>
      <c r="I28" s="36">
        <v>0</v>
      </c>
      <c r="J28" s="37">
        <v>10</v>
      </c>
      <c r="K28" s="36">
        <v>52.631999999999998</v>
      </c>
      <c r="L28" s="37">
        <v>6</v>
      </c>
      <c r="M28" s="36">
        <v>31.579000000000001</v>
      </c>
      <c r="N28" s="37">
        <v>0</v>
      </c>
      <c r="O28" s="36">
        <v>0</v>
      </c>
      <c r="P28" s="48">
        <v>1</v>
      </c>
      <c r="Q28" s="38">
        <v>5.2632000000000003</v>
      </c>
      <c r="R28" s="35">
        <v>7</v>
      </c>
      <c r="S28" s="38">
        <v>36.842100000000002</v>
      </c>
      <c r="T28" s="46">
        <v>1</v>
      </c>
      <c r="U28" s="38">
        <v>5.2632000000000003</v>
      </c>
      <c r="V28" s="35">
        <v>0</v>
      </c>
      <c r="W28" s="39">
        <v>0</v>
      </c>
      <c r="X28" s="40">
        <v>1434</v>
      </c>
      <c r="Y28" s="41">
        <v>100</v>
      </c>
    </row>
    <row r="29" spans="1:25" s="32" customFormat="1" ht="15" customHeight="1" x14ac:dyDescent="0.2">
      <c r="A29" s="20" t="s">
        <v>19</v>
      </c>
      <c r="B29" s="42" t="s">
        <v>41</v>
      </c>
      <c r="C29" s="22">
        <f t="shared" si="0"/>
        <v>23</v>
      </c>
      <c r="D29" s="23">
        <v>0</v>
      </c>
      <c r="E29" s="24">
        <v>0</v>
      </c>
      <c r="F29" s="43">
        <v>0</v>
      </c>
      <c r="G29" s="24">
        <v>0</v>
      </c>
      <c r="H29" s="25">
        <v>3</v>
      </c>
      <c r="I29" s="24">
        <v>13.0435</v>
      </c>
      <c r="J29" s="43">
        <v>3</v>
      </c>
      <c r="K29" s="24">
        <v>13.042999999999999</v>
      </c>
      <c r="L29" s="25">
        <v>17</v>
      </c>
      <c r="M29" s="24">
        <v>73.912999999999997</v>
      </c>
      <c r="N29" s="25">
        <v>0</v>
      </c>
      <c r="O29" s="24">
        <v>0</v>
      </c>
      <c r="P29" s="47">
        <v>0</v>
      </c>
      <c r="Q29" s="27">
        <v>0</v>
      </c>
      <c r="R29" s="23">
        <v>8</v>
      </c>
      <c r="S29" s="27">
        <v>34.782600000000002</v>
      </c>
      <c r="T29" s="44">
        <v>3</v>
      </c>
      <c r="U29" s="27">
        <v>13.0435</v>
      </c>
      <c r="V29" s="23">
        <v>1</v>
      </c>
      <c r="W29" s="29">
        <v>4.3478000000000003</v>
      </c>
      <c r="X29" s="30">
        <v>1873</v>
      </c>
      <c r="Y29" s="31">
        <v>100</v>
      </c>
    </row>
    <row r="30" spans="1:25" s="32" customFormat="1" ht="15" customHeight="1" x14ac:dyDescent="0.2">
      <c r="A30" s="20" t="s">
        <v>19</v>
      </c>
      <c r="B30" s="33" t="s">
        <v>42</v>
      </c>
      <c r="C30" s="34">
        <f t="shared" si="0"/>
        <v>142</v>
      </c>
      <c r="D30" s="35">
        <v>0</v>
      </c>
      <c r="E30" s="36">
        <v>0</v>
      </c>
      <c r="F30" s="45">
        <v>0</v>
      </c>
      <c r="G30" s="36">
        <v>0</v>
      </c>
      <c r="H30" s="37">
        <v>9</v>
      </c>
      <c r="I30" s="36">
        <v>6.3380000000000001</v>
      </c>
      <c r="J30" s="37">
        <v>34</v>
      </c>
      <c r="K30" s="36">
        <v>23.943999999999999</v>
      </c>
      <c r="L30" s="37">
        <v>93</v>
      </c>
      <c r="M30" s="36">
        <v>65.492999999999995</v>
      </c>
      <c r="N30" s="37">
        <v>0</v>
      </c>
      <c r="O30" s="36">
        <v>0</v>
      </c>
      <c r="P30" s="48">
        <v>6</v>
      </c>
      <c r="Q30" s="38">
        <v>4.2253999999999996</v>
      </c>
      <c r="R30" s="35">
        <v>28</v>
      </c>
      <c r="S30" s="38">
        <v>19.718299999999999</v>
      </c>
      <c r="T30" s="46">
        <v>2</v>
      </c>
      <c r="U30" s="38">
        <v>1.4085000000000001</v>
      </c>
      <c r="V30" s="35">
        <v>5</v>
      </c>
      <c r="W30" s="39">
        <v>3.5211000000000001</v>
      </c>
      <c r="X30" s="40">
        <v>3616</v>
      </c>
      <c r="Y30" s="41">
        <v>99.971999999999994</v>
      </c>
    </row>
    <row r="31" spans="1:25" s="32" customFormat="1" ht="15" customHeight="1" x14ac:dyDescent="0.2">
      <c r="A31" s="20" t="s">
        <v>19</v>
      </c>
      <c r="B31" s="42" t="s">
        <v>43</v>
      </c>
      <c r="C31" s="22">
        <f t="shared" si="0"/>
        <v>139</v>
      </c>
      <c r="D31" s="23">
        <v>29</v>
      </c>
      <c r="E31" s="24">
        <v>20.863299999999999</v>
      </c>
      <c r="F31" s="43">
        <v>1</v>
      </c>
      <c r="G31" s="24">
        <v>0.71940000000000004</v>
      </c>
      <c r="H31" s="25">
        <v>6</v>
      </c>
      <c r="I31" s="24">
        <v>4.3164999999999996</v>
      </c>
      <c r="J31" s="43">
        <v>41</v>
      </c>
      <c r="K31" s="24">
        <v>29.495999999999999</v>
      </c>
      <c r="L31" s="25">
        <v>58</v>
      </c>
      <c r="M31" s="24">
        <v>41.726999999999997</v>
      </c>
      <c r="N31" s="25">
        <v>0</v>
      </c>
      <c r="O31" s="24">
        <v>0</v>
      </c>
      <c r="P31" s="47">
        <v>4</v>
      </c>
      <c r="Q31" s="27">
        <v>2.8776999999999999</v>
      </c>
      <c r="R31" s="23">
        <v>32</v>
      </c>
      <c r="S31" s="27">
        <v>23.021599999999999</v>
      </c>
      <c r="T31" s="44">
        <v>0</v>
      </c>
      <c r="U31" s="27">
        <v>0</v>
      </c>
      <c r="V31" s="23">
        <v>11</v>
      </c>
      <c r="W31" s="29">
        <v>7.9137000000000004</v>
      </c>
      <c r="X31" s="30">
        <v>2170</v>
      </c>
      <c r="Y31" s="31">
        <v>99.77</v>
      </c>
    </row>
    <row r="32" spans="1:25" s="32" customFormat="1" ht="15" customHeight="1" x14ac:dyDescent="0.2">
      <c r="A32" s="20" t="s">
        <v>19</v>
      </c>
      <c r="B32" s="33" t="s">
        <v>44</v>
      </c>
      <c r="C32" s="34">
        <f t="shared" si="0"/>
        <v>7</v>
      </c>
      <c r="D32" s="35">
        <v>0</v>
      </c>
      <c r="E32" s="36">
        <v>0</v>
      </c>
      <c r="F32" s="45">
        <v>0</v>
      </c>
      <c r="G32" s="36">
        <v>0</v>
      </c>
      <c r="H32" s="37">
        <v>0</v>
      </c>
      <c r="I32" s="36">
        <v>0</v>
      </c>
      <c r="J32" s="37">
        <v>3</v>
      </c>
      <c r="K32" s="36">
        <v>42.856999999999999</v>
      </c>
      <c r="L32" s="37">
        <v>4</v>
      </c>
      <c r="M32" s="36">
        <v>57.143000000000001</v>
      </c>
      <c r="N32" s="37">
        <v>0</v>
      </c>
      <c r="O32" s="36">
        <v>0</v>
      </c>
      <c r="P32" s="48">
        <v>0</v>
      </c>
      <c r="Q32" s="38">
        <v>0</v>
      </c>
      <c r="R32" s="35">
        <v>0</v>
      </c>
      <c r="S32" s="38">
        <v>0</v>
      </c>
      <c r="T32" s="46">
        <v>0</v>
      </c>
      <c r="U32" s="38">
        <v>0</v>
      </c>
      <c r="V32" s="35">
        <v>0</v>
      </c>
      <c r="W32" s="39">
        <v>0</v>
      </c>
      <c r="X32" s="40">
        <v>978</v>
      </c>
      <c r="Y32" s="41">
        <v>100</v>
      </c>
    </row>
    <row r="33" spans="1:25" s="32" customFormat="1" ht="15" customHeight="1" x14ac:dyDescent="0.2">
      <c r="A33" s="20" t="s">
        <v>19</v>
      </c>
      <c r="B33" s="42" t="s">
        <v>45</v>
      </c>
      <c r="C33" s="22">
        <f t="shared" si="0"/>
        <v>136</v>
      </c>
      <c r="D33" s="23">
        <v>2</v>
      </c>
      <c r="E33" s="24">
        <v>1.4705999999999999</v>
      </c>
      <c r="F33" s="43">
        <v>0</v>
      </c>
      <c r="G33" s="24">
        <v>0</v>
      </c>
      <c r="H33" s="25">
        <v>2</v>
      </c>
      <c r="I33" s="24">
        <v>1.4705999999999999</v>
      </c>
      <c r="J33" s="43">
        <v>29</v>
      </c>
      <c r="K33" s="24">
        <v>21.324000000000002</v>
      </c>
      <c r="L33" s="25">
        <v>96</v>
      </c>
      <c r="M33" s="24">
        <v>70.587999999999994</v>
      </c>
      <c r="N33" s="25">
        <v>0</v>
      </c>
      <c r="O33" s="24">
        <v>0</v>
      </c>
      <c r="P33" s="47">
        <v>7</v>
      </c>
      <c r="Q33" s="27">
        <v>5.1471</v>
      </c>
      <c r="R33" s="23">
        <v>31</v>
      </c>
      <c r="S33" s="27">
        <v>22.7941</v>
      </c>
      <c r="T33" s="44">
        <v>2</v>
      </c>
      <c r="U33" s="27">
        <v>1.4705999999999999</v>
      </c>
      <c r="V33" s="23">
        <v>1</v>
      </c>
      <c r="W33" s="29">
        <v>0.73529999999999995</v>
      </c>
      <c r="X33" s="30">
        <v>2372</v>
      </c>
      <c r="Y33" s="31">
        <v>100</v>
      </c>
    </row>
    <row r="34" spans="1:25" s="32" customFormat="1" ht="15" customHeight="1" x14ac:dyDescent="0.2">
      <c r="A34" s="20" t="s">
        <v>19</v>
      </c>
      <c r="B34" s="33" t="s">
        <v>46</v>
      </c>
      <c r="C34" s="34">
        <f t="shared" si="0"/>
        <v>37</v>
      </c>
      <c r="D34" s="35">
        <v>21</v>
      </c>
      <c r="E34" s="36">
        <v>56.756799999999998</v>
      </c>
      <c r="F34" s="45">
        <v>0</v>
      </c>
      <c r="G34" s="36">
        <v>0</v>
      </c>
      <c r="H34" s="37">
        <v>1</v>
      </c>
      <c r="I34" s="36">
        <v>2.7027000000000001</v>
      </c>
      <c r="J34" s="37">
        <v>1</v>
      </c>
      <c r="K34" s="36">
        <v>2.7029999999999998</v>
      </c>
      <c r="L34" s="37">
        <v>12</v>
      </c>
      <c r="M34" s="36">
        <v>32.432000000000002</v>
      </c>
      <c r="N34" s="37">
        <v>0</v>
      </c>
      <c r="O34" s="36">
        <v>0</v>
      </c>
      <c r="P34" s="48">
        <v>2</v>
      </c>
      <c r="Q34" s="38">
        <v>5.4054000000000002</v>
      </c>
      <c r="R34" s="35">
        <v>9</v>
      </c>
      <c r="S34" s="38">
        <v>24.324300000000001</v>
      </c>
      <c r="T34" s="46">
        <v>0</v>
      </c>
      <c r="U34" s="38">
        <v>0</v>
      </c>
      <c r="V34" s="35">
        <v>1</v>
      </c>
      <c r="W34" s="39">
        <v>2.7027000000000001</v>
      </c>
      <c r="X34" s="40">
        <v>825</v>
      </c>
      <c r="Y34" s="41">
        <v>100</v>
      </c>
    </row>
    <row r="35" spans="1:25" s="32" customFormat="1" ht="15" customHeight="1" x14ac:dyDescent="0.2">
      <c r="A35" s="20" t="s">
        <v>19</v>
      </c>
      <c r="B35" s="42" t="s">
        <v>47</v>
      </c>
      <c r="C35" s="22">
        <f t="shared" si="0"/>
        <v>22</v>
      </c>
      <c r="D35" s="23">
        <v>0</v>
      </c>
      <c r="E35" s="24">
        <v>0</v>
      </c>
      <c r="F35" s="43">
        <v>0</v>
      </c>
      <c r="G35" s="24">
        <v>0</v>
      </c>
      <c r="H35" s="25">
        <v>1</v>
      </c>
      <c r="I35" s="24">
        <v>4.5454999999999997</v>
      </c>
      <c r="J35" s="43">
        <v>2</v>
      </c>
      <c r="K35" s="24">
        <v>9.0909999999999993</v>
      </c>
      <c r="L35" s="25">
        <v>18</v>
      </c>
      <c r="M35" s="24">
        <v>81.817999999999998</v>
      </c>
      <c r="N35" s="25">
        <v>0</v>
      </c>
      <c r="O35" s="24">
        <v>0</v>
      </c>
      <c r="P35" s="47">
        <v>1</v>
      </c>
      <c r="Q35" s="27">
        <v>4.5454999999999997</v>
      </c>
      <c r="R35" s="23">
        <v>4</v>
      </c>
      <c r="S35" s="27">
        <v>18.181799999999999</v>
      </c>
      <c r="T35" s="44">
        <v>0</v>
      </c>
      <c r="U35" s="27">
        <v>0</v>
      </c>
      <c r="V35" s="23">
        <v>0</v>
      </c>
      <c r="W35" s="29">
        <v>0</v>
      </c>
      <c r="X35" s="30">
        <v>1064</v>
      </c>
      <c r="Y35" s="31">
        <v>100</v>
      </c>
    </row>
    <row r="36" spans="1:25" s="32" customFormat="1" ht="15" customHeight="1" x14ac:dyDescent="0.2">
      <c r="A36" s="20" t="s">
        <v>19</v>
      </c>
      <c r="B36" s="33" t="s">
        <v>48</v>
      </c>
      <c r="C36" s="34">
        <f t="shared" si="0"/>
        <v>10</v>
      </c>
      <c r="D36" s="35">
        <v>0</v>
      </c>
      <c r="E36" s="36">
        <v>0</v>
      </c>
      <c r="F36" s="45">
        <v>0</v>
      </c>
      <c r="G36" s="36">
        <v>0</v>
      </c>
      <c r="H36" s="37">
        <v>0</v>
      </c>
      <c r="I36" s="36">
        <v>0</v>
      </c>
      <c r="J36" s="37">
        <v>0</v>
      </c>
      <c r="K36" s="36">
        <v>0</v>
      </c>
      <c r="L36" s="37">
        <v>8</v>
      </c>
      <c r="M36" s="36">
        <v>80</v>
      </c>
      <c r="N36" s="37">
        <v>0</v>
      </c>
      <c r="O36" s="36">
        <v>0</v>
      </c>
      <c r="P36" s="48">
        <v>2</v>
      </c>
      <c r="Q36" s="38">
        <v>20</v>
      </c>
      <c r="R36" s="35">
        <v>0</v>
      </c>
      <c r="S36" s="38">
        <v>0</v>
      </c>
      <c r="T36" s="46">
        <v>0</v>
      </c>
      <c r="U36" s="38">
        <v>0</v>
      </c>
      <c r="V36" s="35">
        <v>0</v>
      </c>
      <c r="W36" s="39">
        <v>0</v>
      </c>
      <c r="X36" s="40">
        <v>658</v>
      </c>
      <c r="Y36" s="41">
        <v>100</v>
      </c>
    </row>
    <row r="37" spans="1:25" s="32" customFormat="1" ht="15" customHeight="1" x14ac:dyDescent="0.2">
      <c r="A37" s="20" t="s">
        <v>19</v>
      </c>
      <c r="B37" s="42" t="s">
        <v>49</v>
      </c>
      <c r="C37" s="22">
        <f t="shared" si="0"/>
        <v>16</v>
      </c>
      <c r="D37" s="23">
        <v>0</v>
      </c>
      <c r="E37" s="24">
        <v>0</v>
      </c>
      <c r="F37" s="43">
        <v>0</v>
      </c>
      <c r="G37" s="24">
        <v>0</v>
      </c>
      <c r="H37" s="25">
        <v>0</v>
      </c>
      <c r="I37" s="24">
        <v>0</v>
      </c>
      <c r="J37" s="43">
        <v>1</v>
      </c>
      <c r="K37" s="24">
        <v>6.25</v>
      </c>
      <c r="L37" s="25">
        <v>15</v>
      </c>
      <c r="M37" s="24">
        <v>93.75</v>
      </c>
      <c r="N37" s="25">
        <v>0</v>
      </c>
      <c r="O37" s="24">
        <v>0</v>
      </c>
      <c r="P37" s="47">
        <v>0</v>
      </c>
      <c r="Q37" s="27">
        <v>0</v>
      </c>
      <c r="R37" s="23">
        <v>3</v>
      </c>
      <c r="S37" s="27">
        <v>18.75</v>
      </c>
      <c r="T37" s="44">
        <v>0</v>
      </c>
      <c r="U37" s="27">
        <v>0</v>
      </c>
      <c r="V37" s="23">
        <v>0</v>
      </c>
      <c r="W37" s="29">
        <v>0</v>
      </c>
      <c r="X37" s="30">
        <v>483</v>
      </c>
      <c r="Y37" s="31">
        <v>100</v>
      </c>
    </row>
    <row r="38" spans="1:25" s="32" customFormat="1" ht="15" customHeight="1" x14ac:dyDescent="0.2">
      <c r="A38" s="20" t="s">
        <v>19</v>
      </c>
      <c r="B38" s="33" t="s">
        <v>50</v>
      </c>
      <c r="C38" s="34">
        <f t="shared" si="0"/>
        <v>190</v>
      </c>
      <c r="D38" s="35">
        <v>2</v>
      </c>
      <c r="E38" s="36">
        <v>1.0526</v>
      </c>
      <c r="F38" s="45">
        <v>7</v>
      </c>
      <c r="G38" s="36">
        <v>3.6842000000000001</v>
      </c>
      <c r="H38" s="37">
        <v>32</v>
      </c>
      <c r="I38" s="36">
        <v>16.842099999999999</v>
      </c>
      <c r="J38" s="37">
        <v>56</v>
      </c>
      <c r="K38" s="36">
        <v>29.474</v>
      </c>
      <c r="L38" s="37">
        <v>89</v>
      </c>
      <c r="M38" s="36">
        <v>46.841999999999999</v>
      </c>
      <c r="N38" s="37">
        <v>1</v>
      </c>
      <c r="O38" s="36">
        <v>0.52629999999999999</v>
      </c>
      <c r="P38" s="48">
        <v>3</v>
      </c>
      <c r="Q38" s="38">
        <v>1.5789</v>
      </c>
      <c r="R38" s="35">
        <v>56</v>
      </c>
      <c r="S38" s="38">
        <v>29.473700000000001</v>
      </c>
      <c r="T38" s="46">
        <v>3</v>
      </c>
      <c r="U38" s="38">
        <v>1.5789</v>
      </c>
      <c r="V38" s="35">
        <v>3</v>
      </c>
      <c r="W38" s="39">
        <v>1.5789</v>
      </c>
      <c r="X38" s="40">
        <v>2577</v>
      </c>
      <c r="Y38" s="41">
        <v>100</v>
      </c>
    </row>
    <row r="39" spans="1:25" s="32" customFormat="1" ht="15" customHeight="1" x14ac:dyDescent="0.2">
      <c r="A39" s="20" t="s">
        <v>19</v>
      </c>
      <c r="B39" s="42" t="s">
        <v>51</v>
      </c>
      <c r="C39" s="22">
        <f t="shared" si="0"/>
        <v>19</v>
      </c>
      <c r="D39" s="23">
        <v>4</v>
      </c>
      <c r="E39" s="24">
        <v>21.052600000000002</v>
      </c>
      <c r="F39" s="43">
        <v>0</v>
      </c>
      <c r="G39" s="24">
        <v>0</v>
      </c>
      <c r="H39" s="25">
        <v>8</v>
      </c>
      <c r="I39" s="24">
        <v>42.1053</v>
      </c>
      <c r="J39" s="43">
        <v>2</v>
      </c>
      <c r="K39" s="24">
        <v>10.526</v>
      </c>
      <c r="L39" s="25">
        <v>5</v>
      </c>
      <c r="M39" s="24">
        <v>26.315999999999999</v>
      </c>
      <c r="N39" s="25">
        <v>0</v>
      </c>
      <c r="O39" s="24">
        <v>0</v>
      </c>
      <c r="P39" s="47">
        <v>0</v>
      </c>
      <c r="Q39" s="27">
        <v>0</v>
      </c>
      <c r="R39" s="23">
        <v>4</v>
      </c>
      <c r="S39" s="27">
        <v>21.052600000000002</v>
      </c>
      <c r="T39" s="44">
        <v>0</v>
      </c>
      <c r="U39" s="27">
        <v>0</v>
      </c>
      <c r="V39" s="23">
        <v>3</v>
      </c>
      <c r="W39" s="29">
        <v>15.7895</v>
      </c>
      <c r="X39" s="30">
        <v>880</v>
      </c>
      <c r="Y39" s="31">
        <v>100</v>
      </c>
    </row>
    <row r="40" spans="1:25" s="32" customFormat="1" ht="15" customHeight="1" x14ac:dyDescent="0.2">
      <c r="A40" s="20" t="s">
        <v>19</v>
      </c>
      <c r="B40" s="33" t="s">
        <v>52</v>
      </c>
      <c r="C40" s="34">
        <f t="shared" si="0"/>
        <v>140</v>
      </c>
      <c r="D40" s="35">
        <v>0</v>
      </c>
      <c r="E40" s="36">
        <v>0</v>
      </c>
      <c r="F40" s="45">
        <v>2</v>
      </c>
      <c r="G40" s="36">
        <v>1.4286000000000001</v>
      </c>
      <c r="H40" s="37">
        <v>8</v>
      </c>
      <c r="I40" s="36">
        <v>5.7142999999999997</v>
      </c>
      <c r="J40" s="37">
        <v>37</v>
      </c>
      <c r="K40" s="36">
        <v>26.428999999999998</v>
      </c>
      <c r="L40" s="37">
        <v>90</v>
      </c>
      <c r="M40" s="36">
        <v>64.286000000000001</v>
      </c>
      <c r="N40" s="37">
        <v>0</v>
      </c>
      <c r="O40" s="36">
        <v>0</v>
      </c>
      <c r="P40" s="48">
        <v>3</v>
      </c>
      <c r="Q40" s="38">
        <v>2.1429</v>
      </c>
      <c r="R40" s="35">
        <v>31</v>
      </c>
      <c r="S40" s="38">
        <v>22.142900000000001</v>
      </c>
      <c r="T40" s="46">
        <v>3</v>
      </c>
      <c r="U40" s="38">
        <v>2.1429</v>
      </c>
      <c r="V40" s="35">
        <v>2</v>
      </c>
      <c r="W40" s="39">
        <v>1.4286000000000001</v>
      </c>
      <c r="X40" s="40">
        <v>4916</v>
      </c>
      <c r="Y40" s="41">
        <v>99.775999999999996</v>
      </c>
    </row>
    <row r="41" spans="1:25" s="32" customFormat="1" ht="15" customHeight="1" x14ac:dyDescent="0.2">
      <c r="A41" s="20" t="s">
        <v>19</v>
      </c>
      <c r="B41" s="42" t="s">
        <v>53</v>
      </c>
      <c r="C41" s="22">
        <f t="shared" si="0"/>
        <v>14</v>
      </c>
      <c r="D41" s="23">
        <v>0</v>
      </c>
      <c r="E41" s="24">
        <v>0</v>
      </c>
      <c r="F41" s="43">
        <v>1</v>
      </c>
      <c r="G41" s="24">
        <v>7.1429</v>
      </c>
      <c r="H41" s="25">
        <v>0</v>
      </c>
      <c r="I41" s="24">
        <v>0</v>
      </c>
      <c r="J41" s="43">
        <v>13</v>
      </c>
      <c r="K41" s="24">
        <v>92.856999999999999</v>
      </c>
      <c r="L41" s="25">
        <v>0</v>
      </c>
      <c r="M41" s="24">
        <v>0</v>
      </c>
      <c r="N41" s="25">
        <v>0</v>
      </c>
      <c r="O41" s="24">
        <v>0</v>
      </c>
      <c r="P41" s="47">
        <v>0</v>
      </c>
      <c r="Q41" s="27">
        <v>0</v>
      </c>
      <c r="R41" s="23">
        <v>0</v>
      </c>
      <c r="S41" s="27">
        <v>0</v>
      </c>
      <c r="T41" s="44">
        <v>0</v>
      </c>
      <c r="U41" s="27">
        <v>0</v>
      </c>
      <c r="V41" s="23">
        <v>0</v>
      </c>
      <c r="W41" s="29">
        <v>0</v>
      </c>
      <c r="X41" s="30">
        <v>2618</v>
      </c>
      <c r="Y41" s="31">
        <v>100</v>
      </c>
    </row>
    <row r="42" spans="1:25" s="32" customFormat="1" ht="15" customHeight="1" x14ac:dyDescent="0.2">
      <c r="A42" s="20" t="s">
        <v>19</v>
      </c>
      <c r="B42" s="33" t="s">
        <v>54</v>
      </c>
      <c r="C42" s="34">
        <f t="shared" si="0"/>
        <v>7</v>
      </c>
      <c r="D42" s="35">
        <v>0</v>
      </c>
      <c r="E42" s="36">
        <v>0</v>
      </c>
      <c r="F42" s="45">
        <v>0</v>
      </c>
      <c r="G42" s="36">
        <v>0</v>
      </c>
      <c r="H42" s="37">
        <v>0</v>
      </c>
      <c r="I42" s="36">
        <v>0</v>
      </c>
      <c r="J42" s="37">
        <v>0</v>
      </c>
      <c r="K42" s="36">
        <v>0</v>
      </c>
      <c r="L42" s="37">
        <v>7</v>
      </c>
      <c r="M42" s="36">
        <v>100</v>
      </c>
      <c r="N42" s="37">
        <v>0</v>
      </c>
      <c r="O42" s="36">
        <v>0</v>
      </c>
      <c r="P42" s="48">
        <v>0</v>
      </c>
      <c r="Q42" s="38">
        <v>0</v>
      </c>
      <c r="R42" s="35">
        <v>1</v>
      </c>
      <c r="S42" s="38">
        <v>14.2857</v>
      </c>
      <c r="T42" s="46">
        <v>0</v>
      </c>
      <c r="U42" s="38">
        <v>0</v>
      </c>
      <c r="V42" s="35">
        <v>0</v>
      </c>
      <c r="W42" s="39">
        <v>0</v>
      </c>
      <c r="X42" s="40">
        <v>481</v>
      </c>
      <c r="Y42" s="41">
        <v>100</v>
      </c>
    </row>
    <row r="43" spans="1:25" s="32" customFormat="1" ht="15" customHeight="1" x14ac:dyDescent="0.2">
      <c r="A43" s="20" t="s">
        <v>19</v>
      </c>
      <c r="B43" s="42" t="s">
        <v>55</v>
      </c>
      <c r="C43" s="22">
        <f t="shared" si="0"/>
        <v>62</v>
      </c>
      <c r="D43" s="23">
        <v>0</v>
      </c>
      <c r="E43" s="24">
        <v>0</v>
      </c>
      <c r="F43" s="43">
        <v>0</v>
      </c>
      <c r="G43" s="24">
        <v>0</v>
      </c>
      <c r="H43" s="25">
        <v>2</v>
      </c>
      <c r="I43" s="24">
        <v>3.2258</v>
      </c>
      <c r="J43" s="43">
        <v>41</v>
      </c>
      <c r="K43" s="24">
        <v>66.129000000000005</v>
      </c>
      <c r="L43" s="25">
        <v>19</v>
      </c>
      <c r="M43" s="24">
        <v>30.645</v>
      </c>
      <c r="N43" s="25">
        <v>0</v>
      </c>
      <c r="O43" s="24">
        <v>0</v>
      </c>
      <c r="P43" s="47">
        <v>0</v>
      </c>
      <c r="Q43" s="27">
        <v>0</v>
      </c>
      <c r="R43" s="23">
        <v>19</v>
      </c>
      <c r="S43" s="27">
        <v>30.645199999999999</v>
      </c>
      <c r="T43" s="44">
        <v>1</v>
      </c>
      <c r="U43" s="27">
        <v>1.6129</v>
      </c>
      <c r="V43" s="23">
        <v>1</v>
      </c>
      <c r="W43" s="29">
        <v>1.6129</v>
      </c>
      <c r="X43" s="30">
        <v>3631</v>
      </c>
      <c r="Y43" s="31">
        <v>100</v>
      </c>
    </row>
    <row r="44" spans="1:25" s="32" customFormat="1" ht="15" customHeight="1" x14ac:dyDescent="0.2">
      <c r="A44" s="20" t="s">
        <v>19</v>
      </c>
      <c r="B44" s="33" t="s">
        <v>56</v>
      </c>
      <c r="C44" s="34">
        <f t="shared" si="0"/>
        <v>33</v>
      </c>
      <c r="D44" s="35">
        <v>4</v>
      </c>
      <c r="E44" s="36">
        <v>12.1212</v>
      </c>
      <c r="F44" s="45">
        <v>0</v>
      </c>
      <c r="G44" s="36">
        <v>0</v>
      </c>
      <c r="H44" s="37">
        <v>1</v>
      </c>
      <c r="I44" s="36">
        <v>3.0303</v>
      </c>
      <c r="J44" s="37">
        <v>9</v>
      </c>
      <c r="K44" s="36">
        <v>27.273</v>
      </c>
      <c r="L44" s="37">
        <v>18</v>
      </c>
      <c r="M44" s="36">
        <v>54.545000000000002</v>
      </c>
      <c r="N44" s="37">
        <v>0</v>
      </c>
      <c r="O44" s="36">
        <v>0</v>
      </c>
      <c r="P44" s="48">
        <v>1</v>
      </c>
      <c r="Q44" s="38">
        <v>3.0303</v>
      </c>
      <c r="R44" s="35">
        <v>5</v>
      </c>
      <c r="S44" s="38">
        <v>15.1515</v>
      </c>
      <c r="T44" s="46">
        <v>0</v>
      </c>
      <c r="U44" s="38">
        <v>0</v>
      </c>
      <c r="V44" s="35">
        <v>1</v>
      </c>
      <c r="W44" s="39">
        <v>3.0303</v>
      </c>
      <c r="X44" s="40">
        <v>1815</v>
      </c>
      <c r="Y44" s="41">
        <v>100</v>
      </c>
    </row>
    <row r="45" spans="1:25" s="32" customFormat="1" ht="15" customHeight="1" x14ac:dyDescent="0.2">
      <c r="A45" s="20" t="s">
        <v>19</v>
      </c>
      <c r="B45" s="42" t="s">
        <v>57</v>
      </c>
      <c r="C45" s="22">
        <f t="shared" si="0"/>
        <v>111</v>
      </c>
      <c r="D45" s="23">
        <v>3</v>
      </c>
      <c r="E45" s="24">
        <v>2.7027000000000001</v>
      </c>
      <c r="F45" s="43">
        <v>0</v>
      </c>
      <c r="G45" s="24">
        <v>0</v>
      </c>
      <c r="H45" s="25">
        <v>40</v>
      </c>
      <c r="I45" s="24">
        <v>36.036000000000001</v>
      </c>
      <c r="J45" s="43">
        <v>1</v>
      </c>
      <c r="K45" s="24">
        <v>0.90100000000000002</v>
      </c>
      <c r="L45" s="25">
        <v>61</v>
      </c>
      <c r="M45" s="24">
        <v>54.954999999999998</v>
      </c>
      <c r="N45" s="25">
        <v>3</v>
      </c>
      <c r="O45" s="24">
        <v>2.7027000000000001</v>
      </c>
      <c r="P45" s="47">
        <v>3</v>
      </c>
      <c r="Q45" s="27">
        <v>2.7027000000000001</v>
      </c>
      <c r="R45" s="23">
        <v>32</v>
      </c>
      <c r="S45" s="27">
        <v>28.828800000000001</v>
      </c>
      <c r="T45" s="44">
        <v>0</v>
      </c>
      <c r="U45" s="27">
        <v>0</v>
      </c>
      <c r="V45" s="23">
        <v>3</v>
      </c>
      <c r="W45" s="29">
        <v>2.7027000000000001</v>
      </c>
      <c r="X45" s="30">
        <v>1283</v>
      </c>
      <c r="Y45" s="31">
        <v>100</v>
      </c>
    </row>
    <row r="46" spans="1:25" s="32" customFormat="1" ht="15" customHeight="1" x14ac:dyDescent="0.2">
      <c r="A46" s="20" t="s">
        <v>19</v>
      </c>
      <c r="B46" s="33" t="s">
        <v>58</v>
      </c>
      <c r="C46" s="34">
        <f t="shared" si="0"/>
        <v>206</v>
      </c>
      <c r="D46" s="35">
        <v>1</v>
      </c>
      <c r="E46" s="36">
        <v>0.4854</v>
      </c>
      <c r="F46" s="45">
        <v>1</v>
      </c>
      <c r="G46" s="36">
        <v>0.4854</v>
      </c>
      <c r="H46" s="37">
        <v>72</v>
      </c>
      <c r="I46" s="36">
        <v>34.951500000000003</v>
      </c>
      <c r="J46" s="37">
        <v>66</v>
      </c>
      <c r="K46" s="36">
        <v>32.039000000000001</v>
      </c>
      <c r="L46" s="37">
        <v>59</v>
      </c>
      <c r="M46" s="36">
        <v>28.640999999999998</v>
      </c>
      <c r="N46" s="37">
        <v>0</v>
      </c>
      <c r="O46" s="36">
        <v>0</v>
      </c>
      <c r="P46" s="48">
        <v>7</v>
      </c>
      <c r="Q46" s="38">
        <v>3.3980999999999999</v>
      </c>
      <c r="R46" s="35">
        <v>51</v>
      </c>
      <c r="S46" s="38">
        <v>24.757300000000001</v>
      </c>
      <c r="T46" s="46">
        <v>2</v>
      </c>
      <c r="U46" s="38">
        <v>0.97089999999999999</v>
      </c>
      <c r="V46" s="35">
        <v>12</v>
      </c>
      <c r="W46" s="39">
        <v>5.8251999999999997</v>
      </c>
      <c r="X46" s="40">
        <v>3027</v>
      </c>
      <c r="Y46" s="41">
        <v>100</v>
      </c>
    </row>
    <row r="47" spans="1:25" s="32" customFormat="1" ht="15" customHeight="1" x14ac:dyDescent="0.2">
      <c r="A47" s="20" t="s">
        <v>19</v>
      </c>
      <c r="B47" s="42" t="s">
        <v>59</v>
      </c>
      <c r="C47" s="22">
        <f t="shared" si="0"/>
        <v>52</v>
      </c>
      <c r="D47" s="23">
        <v>0</v>
      </c>
      <c r="E47" s="24">
        <v>0</v>
      </c>
      <c r="F47" s="43">
        <v>0</v>
      </c>
      <c r="G47" s="24">
        <v>0</v>
      </c>
      <c r="H47" s="25">
        <v>31</v>
      </c>
      <c r="I47" s="24">
        <v>59.615400000000001</v>
      </c>
      <c r="J47" s="43">
        <v>9</v>
      </c>
      <c r="K47" s="24">
        <v>17.308</v>
      </c>
      <c r="L47" s="25">
        <v>8</v>
      </c>
      <c r="M47" s="24">
        <v>15.385</v>
      </c>
      <c r="N47" s="25">
        <v>0</v>
      </c>
      <c r="O47" s="24">
        <v>0</v>
      </c>
      <c r="P47" s="47">
        <v>4</v>
      </c>
      <c r="Q47" s="27">
        <v>7.6923000000000004</v>
      </c>
      <c r="R47" s="23">
        <v>12</v>
      </c>
      <c r="S47" s="27">
        <v>23.076899999999998</v>
      </c>
      <c r="T47" s="44">
        <v>2</v>
      </c>
      <c r="U47" s="27">
        <v>3.8462000000000001</v>
      </c>
      <c r="V47" s="23">
        <v>7</v>
      </c>
      <c r="W47" s="29">
        <v>13.461499999999999</v>
      </c>
      <c r="X47" s="30">
        <v>308</v>
      </c>
      <c r="Y47" s="31">
        <v>100</v>
      </c>
    </row>
    <row r="48" spans="1:25" s="32" customFormat="1" ht="15" customHeight="1" x14ac:dyDescent="0.2">
      <c r="A48" s="20" t="s">
        <v>19</v>
      </c>
      <c r="B48" s="33" t="s">
        <v>60</v>
      </c>
      <c r="C48" s="34">
        <f t="shared" si="0"/>
        <v>24</v>
      </c>
      <c r="D48" s="35">
        <v>0</v>
      </c>
      <c r="E48" s="36">
        <v>0</v>
      </c>
      <c r="F48" s="45">
        <v>0</v>
      </c>
      <c r="G48" s="36">
        <v>0</v>
      </c>
      <c r="H48" s="37">
        <v>4</v>
      </c>
      <c r="I48" s="36">
        <v>16.666699999999999</v>
      </c>
      <c r="J48" s="37">
        <v>15</v>
      </c>
      <c r="K48" s="36">
        <v>62.5</v>
      </c>
      <c r="L48" s="37">
        <v>5</v>
      </c>
      <c r="M48" s="36">
        <v>20.832999999999998</v>
      </c>
      <c r="N48" s="37">
        <v>0</v>
      </c>
      <c r="O48" s="36">
        <v>0</v>
      </c>
      <c r="P48" s="48">
        <v>0</v>
      </c>
      <c r="Q48" s="38">
        <v>0</v>
      </c>
      <c r="R48" s="35">
        <v>3</v>
      </c>
      <c r="S48" s="38">
        <v>12.5</v>
      </c>
      <c r="T48" s="46">
        <v>0</v>
      </c>
      <c r="U48" s="38">
        <v>0</v>
      </c>
      <c r="V48" s="35">
        <v>0</v>
      </c>
      <c r="W48" s="39">
        <v>0</v>
      </c>
      <c r="X48" s="40">
        <v>1236</v>
      </c>
      <c r="Y48" s="41">
        <v>97.411000000000001</v>
      </c>
    </row>
    <row r="49" spans="1:25" s="32" customFormat="1" ht="15" customHeight="1" x14ac:dyDescent="0.2">
      <c r="A49" s="20" t="s">
        <v>19</v>
      </c>
      <c r="B49" s="42" t="s">
        <v>61</v>
      </c>
      <c r="C49" s="22">
        <f t="shared" si="0"/>
        <v>5</v>
      </c>
      <c r="D49" s="23">
        <v>1</v>
      </c>
      <c r="E49" s="24">
        <v>20</v>
      </c>
      <c r="F49" s="43">
        <v>0</v>
      </c>
      <c r="G49" s="24">
        <v>0</v>
      </c>
      <c r="H49" s="25">
        <v>0</v>
      </c>
      <c r="I49" s="24">
        <v>0</v>
      </c>
      <c r="J49" s="43">
        <v>0</v>
      </c>
      <c r="K49" s="24">
        <v>0</v>
      </c>
      <c r="L49" s="25">
        <v>4</v>
      </c>
      <c r="M49" s="24">
        <v>80</v>
      </c>
      <c r="N49" s="25">
        <v>0</v>
      </c>
      <c r="O49" s="24">
        <v>0</v>
      </c>
      <c r="P49" s="47">
        <v>0</v>
      </c>
      <c r="Q49" s="27">
        <v>0</v>
      </c>
      <c r="R49" s="23">
        <v>1</v>
      </c>
      <c r="S49" s="27">
        <v>20</v>
      </c>
      <c r="T49" s="44">
        <v>0</v>
      </c>
      <c r="U49" s="27">
        <v>0</v>
      </c>
      <c r="V49" s="23">
        <v>0</v>
      </c>
      <c r="W49" s="29">
        <v>0</v>
      </c>
      <c r="X49" s="30">
        <v>688</v>
      </c>
      <c r="Y49" s="31">
        <v>100</v>
      </c>
    </row>
    <row r="50" spans="1:25" s="32" customFormat="1" ht="15" customHeight="1" x14ac:dyDescent="0.2">
      <c r="A50" s="20" t="s">
        <v>19</v>
      </c>
      <c r="B50" s="33" t="s">
        <v>62</v>
      </c>
      <c r="C50" s="34">
        <f t="shared" si="0"/>
        <v>46</v>
      </c>
      <c r="D50" s="35">
        <v>0</v>
      </c>
      <c r="E50" s="36">
        <v>0</v>
      </c>
      <c r="F50" s="45">
        <v>0</v>
      </c>
      <c r="G50" s="36">
        <v>0</v>
      </c>
      <c r="H50" s="37">
        <v>4</v>
      </c>
      <c r="I50" s="36">
        <v>8.6957000000000004</v>
      </c>
      <c r="J50" s="37">
        <v>10</v>
      </c>
      <c r="K50" s="36">
        <v>21.739000000000001</v>
      </c>
      <c r="L50" s="37">
        <v>30</v>
      </c>
      <c r="M50" s="36">
        <v>65.216999999999999</v>
      </c>
      <c r="N50" s="37">
        <v>0</v>
      </c>
      <c r="O50" s="36">
        <v>0</v>
      </c>
      <c r="P50" s="48">
        <v>2</v>
      </c>
      <c r="Q50" s="38">
        <v>4.3478000000000003</v>
      </c>
      <c r="R50" s="35">
        <v>7</v>
      </c>
      <c r="S50" s="38">
        <v>15.2174</v>
      </c>
      <c r="T50" s="46">
        <v>1</v>
      </c>
      <c r="U50" s="38">
        <v>2.1739000000000002</v>
      </c>
      <c r="V50" s="35">
        <v>3</v>
      </c>
      <c r="W50" s="39">
        <v>6.5217000000000001</v>
      </c>
      <c r="X50" s="40">
        <v>1818</v>
      </c>
      <c r="Y50" s="41">
        <v>100</v>
      </c>
    </row>
    <row r="51" spans="1:25" s="32" customFormat="1" ht="15" customHeight="1" x14ac:dyDescent="0.2">
      <c r="A51" s="20" t="s">
        <v>19</v>
      </c>
      <c r="B51" s="42" t="s">
        <v>63</v>
      </c>
      <c r="C51" s="22">
        <f t="shared" si="0"/>
        <v>57</v>
      </c>
      <c r="D51" s="23">
        <v>0</v>
      </c>
      <c r="E51" s="24">
        <v>0</v>
      </c>
      <c r="F51" s="43">
        <v>0</v>
      </c>
      <c r="G51" s="24">
        <v>0</v>
      </c>
      <c r="H51" s="25">
        <v>18</v>
      </c>
      <c r="I51" s="24">
        <v>31.578900000000001</v>
      </c>
      <c r="J51" s="43">
        <v>18</v>
      </c>
      <c r="K51" s="24">
        <v>31.579000000000001</v>
      </c>
      <c r="L51" s="25">
        <v>18</v>
      </c>
      <c r="M51" s="24">
        <v>31.579000000000001</v>
      </c>
      <c r="N51" s="25">
        <v>0</v>
      </c>
      <c r="O51" s="24">
        <v>0</v>
      </c>
      <c r="P51" s="47">
        <v>3</v>
      </c>
      <c r="Q51" s="27">
        <v>5.2632000000000003</v>
      </c>
      <c r="R51" s="23">
        <v>11</v>
      </c>
      <c r="S51" s="27">
        <v>19.298200000000001</v>
      </c>
      <c r="T51" s="44">
        <v>4</v>
      </c>
      <c r="U51" s="27">
        <v>7.0175000000000001</v>
      </c>
      <c r="V51" s="23">
        <v>3</v>
      </c>
      <c r="W51" s="29">
        <v>5.2632000000000003</v>
      </c>
      <c r="X51" s="30">
        <v>8616</v>
      </c>
      <c r="Y51" s="31">
        <v>100</v>
      </c>
    </row>
    <row r="52" spans="1:25" s="32" customFormat="1" ht="15" customHeight="1" x14ac:dyDescent="0.2">
      <c r="A52" s="20" t="s">
        <v>19</v>
      </c>
      <c r="B52" s="33" t="s">
        <v>64</v>
      </c>
      <c r="C52" s="34">
        <f t="shared" si="0"/>
        <v>28</v>
      </c>
      <c r="D52" s="35">
        <v>2</v>
      </c>
      <c r="E52" s="36">
        <v>7.1429</v>
      </c>
      <c r="F52" s="45">
        <v>1</v>
      </c>
      <c r="G52" s="36">
        <v>3.5714000000000001</v>
      </c>
      <c r="H52" s="37">
        <v>7</v>
      </c>
      <c r="I52" s="36">
        <v>25</v>
      </c>
      <c r="J52" s="37">
        <v>2</v>
      </c>
      <c r="K52" s="36">
        <v>7.1429999999999998</v>
      </c>
      <c r="L52" s="37">
        <v>13</v>
      </c>
      <c r="M52" s="36">
        <v>46.429000000000002</v>
      </c>
      <c r="N52" s="37">
        <v>0</v>
      </c>
      <c r="O52" s="36">
        <v>0</v>
      </c>
      <c r="P52" s="48">
        <v>3</v>
      </c>
      <c r="Q52" s="38">
        <v>10.7143</v>
      </c>
      <c r="R52" s="35">
        <v>6</v>
      </c>
      <c r="S52" s="38">
        <v>21.428599999999999</v>
      </c>
      <c r="T52" s="46">
        <v>0</v>
      </c>
      <c r="U52" s="38">
        <v>0</v>
      </c>
      <c r="V52" s="35">
        <v>2</v>
      </c>
      <c r="W52" s="39">
        <v>7.1429</v>
      </c>
      <c r="X52" s="40">
        <v>1009</v>
      </c>
      <c r="Y52" s="41">
        <v>94.846000000000004</v>
      </c>
    </row>
    <row r="53" spans="1:25" s="32" customFormat="1" ht="15" customHeight="1" x14ac:dyDescent="0.2">
      <c r="A53" s="20" t="s">
        <v>19</v>
      </c>
      <c r="B53" s="42" t="s">
        <v>65</v>
      </c>
      <c r="C53" s="22">
        <f t="shared" si="0"/>
        <v>22</v>
      </c>
      <c r="D53" s="23">
        <v>0</v>
      </c>
      <c r="E53" s="24">
        <v>0</v>
      </c>
      <c r="F53" s="43">
        <v>0</v>
      </c>
      <c r="G53" s="24">
        <v>0</v>
      </c>
      <c r="H53" s="25">
        <v>0</v>
      </c>
      <c r="I53" s="24">
        <v>0</v>
      </c>
      <c r="J53" s="43">
        <v>0</v>
      </c>
      <c r="K53" s="24">
        <v>0</v>
      </c>
      <c r="L53" s="25">
        <v>22</v>
      </c>
      <c r="M53" s="24">
        <v>100</v>
      </c>
      <c r="N53" s="25">
        <v>0</v>
      </c>
      <c r="O53" s="24">
        <v>0</v>
      </c>
      <c r="P53" s="47">
        <v>0</v>
      </c>
      <c r="Q53" s="27">
        <v>0</v>
      </c>
      <c r="R53" s="23">
        <v>8</v>
      </c>
      <c r="S53" s="27">
        <v>36.363599999999998</v>
      </c>
      <c r="T53" s="44">
        <v>1</v>
      </c>
      <c r="U53" s="27">
        <v>4.5454999999999997</v>
      </c>
      <c r="V53" s="23">
        <v>0</v>
      </c>
      <c r="W53" s="29">
        <v>0</v>
      </c>
      <c r="X53" s="30">
        <v>306</v>
      </c>
      <c r="Y53" s="31">
        <v>100</v>
      </c>
    </row>
    <row r="54" spans="1:25" s="32" customFormat="1" ht="15" customHeight="1" x14ac:dyDescent="0.2">
      <c r="A54" s="20" t="s">
        <v>19</v>
      </c>
      <c r="B54" s="33" t="s">
        <v>66</v>
      </c>
      <c r="C54" s="34">
        <f t="shared" si="0"/>
        <v>36</v>
      </c>
      <c r="D54" s="35">
        <v>0</v>
      </c>
      <c r="E54" s="36">
        <v>0</v>
      </c>
      <c r="F54" s="45">
        <v>1</v>
      </c>
      <c r="G54" s="36">
        <v>2.7778</v>
      </c>
      <c r="H54" s="37">
        <v>0</v>
      </c>
      <c r="I54" s="36">
        <v>0</v>
      </c>
      <c r="J54" s="37">
        <v>25</v>
      </c>
      <c r="K54" s="36">
        <v>69.444000000000003</v>
      </c>
      <c r="L54" s="37">
        <v>10</v>
      </c>
      <c r="M54" s="36">
        <v>27.777999999999999</v>
      </c>
      <c r="N54" s="37">
        <v>0</v>
      </c>
      <c r="O54" s="36">
        <v>0</v>
      </c>
      <c r="P54" s="48">
        <v>0</v>
      </c>
      <c r="Q54" s="38">
        <v>0</v>
      </c>
      <c r="R54" s="35">
        <v>6</v>
      </c>
      <c r="S54" s="38">
        <v>16.666699999999999</v>
      </c>
      <c r="T54" s="46">
        <v>2</v>
      </c>
      <c r="U54" s="38">
        <v>5.5556000000000001</v>
      </c>
      <c r="V54" s="35">
        <v>0</v>
      </c>
      <c r="W54" s="39">
        <v>0</v>
      </c>
      <c r="X54" s="40">
        <v>1971</v>
      </c>
      <c r="Y54" s="41">
        <v>100</v>
      </c>
    </row>
    <row r="55" spans="1:25" s="32" customFormat="1" ht="15" customHeight="1" x14ac:dyDescent="0.2">
      <c r="A55" s="20" t="s">
        <v>19</v>
      </c>
      <c r="B55" s="42" t="s">
        <v>67</v>
      </c>
      <c r="C55" s="22">
        <f t="shared" si="0"/>
        <v>98</v>
      </c>
      <c r="D55" s="23">
        <v>5</v>
      </c>
      <c r="E55" s="24">
        <v>5.1020000000000003</v>
      </c>
      <c r="F55" s="43">
        <v>2</v>
      </c>
      <c r="G55" s="24">
        <v>2.0407999999999999</v>
      </c>
      <c r="H55" s="25">
        <v>16</v>
      </c>
      <c r="I55" s="24">
        <v>16.326499999999999</v>
      </c>
      <c r="J55" s="43">
        <v>23</v>
      </c>
      <c r="K55" s="24">
        <v>23.469000000000001</v>
      </c>
      <c r="L55" s="25">
        <v>35</v>
      </c>
      <c r="M55" s="24">
        <v>35.713999999999999</v>
      </c>
      <c r="N55" s="25">
        <v>3</v>
      </c>
      <c r="O55" s="24">
        <v>3.0611999999999999</v>
      </c>
      <c r="P55" s="47">
        <v>14</v>
      </c>
      <c r="Q55" s="27">
        <v>14.2857</v>
      </c>
      <c r="R55" s="23">
        <v>18</v>
      </c>
      <c r="S55" s="27">
        <v>18.3673</v>
      </c>
      <c r="T55" s="44">
        <v>0</v>
      </c>
      <c r="U55" s="27">
        <v>0</v>
      </c>
      <c r="V55" s="23">
        <v>4</v>
      </c>
      <c r="W55" s="29">
        <v>4.0815999999999999</v>
      </c>
      <c r="X55" s="30">
        <v>2305</v>
      </c>
      <c r="Y55" s="31">
        <v>100</v>
      </c>
    </row>
    <row r="56" spans="1:25" s="32" customFormat="1" ht="15" customHeight="1" x14ac:dyDescent="0.2">
      <c r="A56" s="20" t="s">
        <v>19</v>
      </c>
      <c r="B56" s="33" t="s">
        <v>68</v>
      </c>
      <c r="C56" s="34">
        <f t="shared" si="0"/>
        <v>54</v>
      </c>
      <c r="D56" s="35">
        <v>0</v>
      </c>
      <c r="E56" s="36">
        <v>0</v>
      </c>
      <c r="F56" s="45">
        <v>0</v>
      </c>
      <c r="G56" s="36">
        <v>0</v>
      </c>
      <c r="H56" s="37">
        <v>0</v>
      </c>
      <c r="I56" s="36">
        <v>0</v>
      </c>
      <c r="J56" s="37">
        <v>5</v>
      </c>
      <c r="K56" s="36">
        <v>9.2590000000000003</v>
      </c>
      <c r="L56" s="37">
        <v>48</v>
      </c>
      <c r="M56" s="36">
        <v>88.888999999999996</v>
      </c>
      <c r="N56" s="37">
        <v>0</v>
      </c>
      <c r="O56" s="36">
        <v>0</v>
      </c>
      <c r="P56" s="48">
        <v>1</v>
      </c>
      <c r="Q56" s="38">
        <v>1.8519000000000001</v>
      </c>
      <c r="R56" s="35">
        <v>19</v>
      </c>
      <c r="S56" s="38">
        <v>35.185200000000002</v>
      </c>
      <c r="T56" s="46">
        <v>0</v>
      </c>
      <c r="U56" s="38">
        <v>0</v>
      </c>
      <c r="V56" s="35">
        <v>0</v>
      </c>
      <c r="W56" s="39">
        <v>0</v>
      </c>
      <c r="X56" s="40">
        <v>720</v>
      </c>
      <c r="Y56" s="41">
        <v>100</v>
      </c>
    </row>
    <row r="57" spans="1:25" s="32" customFormat="1" ht="15" customHeight="1" x14ac:dyDescent="0.2">
      <c r="A57" s="20" t="s">
        <v>19</v>
      </c>
      <c r="B57" s="42" t="s">
        <v>69</v>
      </c>
      <c r="C57" s="22">
        <f t="shared" si="0"/>
        <v>51</v>
      </c>
      <c r="D57" s="23">
        <v>0</v>
      </c>
      <c r="E57" s="24">
        <v>0</v>
      </c>
      <c r="F57" s="43">
        <v>0</v>
      </c>
      <c r="G57" s="24">
        <v>0</v>
      </c>
      <c r="H57" s="25">
        <v>4</v>
      </c>
      <c r="I57" s="24">
        <v>7.8430999999999997</v>
      </c>
      <c r="J57" s="43">
        <v>24</v>
      </c>
      <c r="K57" s="24">
        <v>47.058999999999997</v>
      </c>
      <c r="L57" s="25">
        <v>23</v>
      </c>
      <c r="M57" s="24">
        <v>45.097999999999999</v>
      </c>
      <c r="N57" s="25">
        <v>0</v>
      </c>
      <c r="O57" s="24">
        <v>0</v>
      </c>
      <c r="P57" s="47">
        <v>0</v>
      </c>
      <c r="Q57" s="27">
        <v>0</v>
      </c>
      <c r="R57" s="23">
        <v>8</v>
      </c>
      <c r="S57" s="27">
        <v>15.686299999999999</v>
      </c>
      <c r="T57" s="44">
        <v>0</v>
      </c>
      <c r="U57" s="27">
        <v>0</v>
      </c>
      <c r="V57" s="23">
        <v>1</v>
      </c>
      <c r="W57" s="29">
        <v>1.9608000000000001</v>
      </c>
      <c r="X57" s="30">
        <v>2232</v>
      </c>
      <c r="Y57" s="31">
        <v>100</v>
      </c>
    </row>
    <row r="58" spans="1:25" s="32" customFormat="1" ht="15" customHeight="1" thickBot="1" x14ac:dyDescent="0.25">
      <c r="A58" s="20" t="s">
        <v>19</v>
      </c>
      <c r="B58" s="49" t="s">
        <v>70</v>
      </c>
      <c r="C58" s="50">
        <f t="shared" si="0"/>
        <v>5</v>
      </c>
      <c r="D58" s="69">
        <v>0</v>
      </c>
      <c r="E58" s="52">
        <v>0</v>
      </c>
      <c r="F58" s="53">
        <v>0</v>
      </c>
      <c r="G58" s="52">
        <v>0</v>
      </c>
      <c r="H58" s="54">
        <v>0</v>
      </c>
      <c r="I58" s="52">
        <v>0</v>
      </c>
      <c r="J58" s="53">
        <v>0</v>
      </c>
      <c r="K58" s="52">
        <v>0</v>
      </c>
      <c r="L58" s="53">
        <v>5</v>
      </c>
      <c r="M58" s="52">
        <v>100</v>
      </c>
      <c r="N58" s="53">
        <v>0</v>
      </c>
      <c r="O58" s="52">
        <v>0</v>
      </c>
      <c r="P58" s="55">
        <v>0</v>
      </c>
      <c r="Q58" s="56">
        <v>0</v>
      </c>
      <c r="R58" s="51">
        <v>3</v>
      </c>
      <c r="S58" s="56">
        <v>60</v>
      </c>
      <c r="T58" s="51">
        <v>0</v>
      </c>
      <c r="U58" s="56">
        <v>0</v>
      </c>
      <c r="V58" s="51">
        <v>0</v>
      </c>
      <c r="W58" s="57">
        <v>0</v>
      </c>
      <c r="X58" s="58">
        <v>365</v>
      </c>
      <c r="Y58" s="59">
        <v>100</v>
      </c>
    </row>
    <row r="59" spans="1:25" s="62" customFormat="1" ht="15" customHeight="1" x14ac:dyDescent="0.2">
      <c r="A59" s="64"/>
      <c r="B59" s="65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6"/>
      <c r="W59" s="67"/>
      <c r="X59" s="61"/>
      <c r="Y59" s="61"/>
    </row>
    <row r="60" spans="1:25" s="32" customFormat="1" ht="15" customHeight="1" x14ac:dyDescent="0.2">
      <c r="A60" s="20"/>
      <c r="B60" s="71" t="s">
        <v>75</v>
      </c>
      <c r="C60" s="70"/>
      <c r="D60" s="70"/>
      <c r="E60" s="70"/>
      <c r="F60" s="70"/>
      <c r="G60" s="70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70"/>
      <c r="W60" s="70"/>
      <c r="X60" s="68"/>
      <c r="Y60" s="68"/>
    </row>
    <row r="61" spans="1:25" s="62" customFormat="1" ht="27.75" customHeight="1" x14ac:dyDescent="0.2">
      <c r="A61" s="64"/>
      <c r="B61" s="98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3,146 public school female students disciplined for engaging in harassment or bullying on the basis of disability, 90 (2.9%) were American Indian or Alaska Native, 648 (20.6%) were students with disabilities served under the Individuals with Disabilities Education Act (IDEA), and 43 (1.4%) were students with disabilities served solely under Section 504 of the Rehabilitation Act of 1973.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</row>
    <row r="62" spans="1:25" s="32" customFormat="1" ht="15" customHeight="1" x14ac:dyDescent="0.2">
      <c r="A62" s="20"/>
      <c r="B62" s="75" t="s">
        <v>71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68"/>
      <c r="Y62" s="68"/>
    </row>
    <row r="63" spans="1:25" s="62" customFormat="1" ht="14.1" customHeight="1" x14ac:dyDescent="0.2">
      <c r="B63" s="75" t="s">
        <v>73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61"/>
      <c r="Y63" s="60"/>
    </row>
    <row r="64" spans="1:25" s="62" customFormat="1" ht="15" customHeight="1" x14ac:dyDescent="0.2">
      <c r="A64" s="6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5"/>
      <c r="W64" s="6"/>
      <c r="X64" s="61"/>
      <c r="Y64" s="61"/>
    </row>
    <row r="65" spans="3:6" ht="15" customHeight="1" x14ac:dyDescent="0.2">
      <c r="C65" s="73" t="str">
        <f>IF(ISTEXT(C7),LEFT(C7,3),TEXT(C7,"#,##0"))</f>
        <v>3,146</v>
      </c>
      <c r="D65" s="72">
        <f>T7</f>
        <v>43</v>
      </c>
      <c r="F65" s="73" t="str">
        <f>IF(ISTEXT(R7),LEFT(R7,3),TEXT(R7,"#,##0"))</f>
        <v>648</v>
      </c>
    </row>
    <row r="66" spans="3:6" ht="15" customHeight="1" x14ac:dyDescent="0.2">
      <c r="C66" s="73" t="str">
        <f>IF(ISTEXT(C7),LEFT(C7,3),TEXT(C7,"#,##0"))</f>
        <v>3,146</v>
      </c>
      <c r="D66" s="74"/>
    </row>
    <row r="67" spans="3:6" ht="15" customHeight="1" x14ac:dyDescent="0.2">
      <c r="C67" s="73" t="str">
        <f>IF(ISTEXT(C7),LEFT(C7,3),TEXT(C7,"#,##0"))</f>
        <v>3,146</v>
      </c>
    </row>
  </sheetData>
  <sortState ref="B8:Y58">
    <sortCondition ref="B8:B58"/>
  </sortState>
  <mergeCells count="19">
    <mergeCell ref="B62:W62"/>
    <mergeCell ref="B61:Y61"/>
    <mergeCell ref="B63:W63"/>
    <mergeCell ref="V4:W5"/>
    <mergeCell ref="X4:X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2:Y2"/>
    <mergeCell ref="Y4:Y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revision/>
  <dcterms:created xsi:type="dcterms:W3CDTF">2014-03-02T22:16:30Z</dcterms:created>
  <dcterms:modified xsi:type="dcterms:W3CDTF">2020-04-25T15:53:56Z</dcterms:modified>
</cp:coreProperties>
</file>