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33645" yWindow="-8475" windowWidth="24240" windowHeight="11430" tabRatio="691"/>
  </bookViews>
  <sheets>
    <sheet name="Total" sheetId="56" r:id="rId1"/>
    <sheet name="Male" sheetId="57" r:id="rId2"/>
    <sheet name="Female" sheetId="58" r:id="rId3"/>
    <sheet name="Total with Dis" sheetId="59" r:id="rId4"/>
    <sheet name="Male with Dis" sheetId="60" r:id="rId5"/>
    <sheet name="Female with Dis" sheetId="61" r:id="rId6"/>
    <sheet name="Total no Dis" sheetId="62" r:id="rId7"/>
    <sheet name="Male no Dis" sheetId="63" r:id="rId8"/>
    <sheet name="Female no Dis" sheetId="64"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 localSheetId="5">'Total with Dis'!$A$6:$Y$58</definedName>
    <definedName name="SCH_361_Total" localSheetId="4">'Total with Dis'!$A$6:$Y$58</definedName>
    <definedName name="SCH_361_Total" localSheetId="3">'Total with Dis'!$A$6:$Y$58</definedName>
    <definedName name="SCH_361_Total">Total!$A$6:$Y$58</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68" i="64" l="1"/>
  <c r="C68" i="64"/>
  <c r="B60" i="64"/>
  <c r="B2" i="64"/>
  <c r="D68" i="63"/>
  <c r="C68" i="63"/>
  <c r="B60" i="63"/>
  <c r="B2" i="63"/>
  <c r="D68" i="62"/>
  <c r="C68" i="62"/>
  <c r="B60" i="62"/>
  <c r="B2" i="62"/>
  <c r="H68" i="61" l="1"/>
  <c r="F68" i="61"/>
  <c r="D68" i="61"/>
  <c r="C68" i="61"/>
  <c r="B63" i="61" s="1"/>
  <c r="B64" i="61"/>
  <c r="B2" i="61"/>
  <c r="H68" i="60"/>
  <c r="F68" i="60"/>
  <c r="D68" i="60"/>
  <c r="C68" i="60"/>
  <c r="B63" i="60" s="1"/>
  <c r="B64" i="60"/>
  <c r="B2" i="60"/>
  <c r="H68" i="59"/>
  <c r="F68" i="59"/>
  <c r="D68" i="59"/>
  <c r="C68" i="59"/>
  <c r="B63" i="59" s="1"/>
  <c r="B64" i="59"/>
  <c r="B2" i="59"/>
  <c r="H68" i="58" l="1"/>
  <c r="F68" i="58"/>
  <c r="D68" i="58"/>
  <c r="C68" i="58"/>
  <c r="B63" i="58" s="1"/>
  <c r="A3" i="58"/>
  <c r="B64" i="58" s="1"/>
  <c r="B2" i="58"/>
  <c r="H68" i="57"/>
  <c r="F68" i="57"/>
  <c r="D68" i="57"/>
  <c r="C68" i="57"/>
  <c r="B63" i="57"/>
  <c r="A3" i="57"/>
  <c r="B64" i="57" s="1"/>
  <c r="B2" i="57"/>
  <c r="H68" i="56"/>
  <c r="F68" i="56"/>
  <c r="D68" i="56"/>
  <c r="B63" i="56" s="1"/>
  <c r="C68" i="56"/>
  <c r="A3" i="56"/>
  <c r="B64" i="56" s="1"/>
  <c r="B2" i="56"/>
</calcChain>
</file>

<file path=xl/sharedStrings.xml><?xml version="1.0" encoding="utf-8"?>
<sst xmlns="http://schemas.openxmlformats.org/spreadsheetml/2006/main" count="1269" uniqueCount="87">
  <si>
    <t>State</t>
  </si>
  <si>
    <t>Total Students</t>
  </si>
  <si>
    <t>Students  With Disabilities Served Under  IDEA</t>
  </si>
  <si>
    <t>Students With Disabilities Served Only Under Section 504</t>
  </si>
  <si>
    <t>English Language Learners</t>
  </si>
  <si>
    <t>Number of Schools</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</si>
  <si>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</si>
  <si>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</si>
  <si>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</si>
  <si>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</si>
  <si>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</si>
  <si>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</si>
  <si>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</si>
  <si>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</si>
  <si>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</si>
  <si>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</si>
  <si>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</si>
  <si>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Expulsions without educational services</t>
  </si>
  <si>
    <t>United States</t>
  </si>
  <si>
    <t>Corporal punishment</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</si>
  <si>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</si>
  <si>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</si>
  <si>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</si>
  <si>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</si>
  <si>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</si>
  <si>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</si>
  <si>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</si>
  <si>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</si>
  <si>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</si>
  <si>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</si>
  <si>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</si>
  <si>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</si>
  <si>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</si>
  <si>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</si>
  <si>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</si>
  <si>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</si>
  <si>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</si>
  <si>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</si>
  <si>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</si>
  <si>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</si>
  <si>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</si>
  <si>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</si>
  <si>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</si>
  <si>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</si>
  <si>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</si>
  <si>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</si>
  <si>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</si>
  <si>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</si>
  <si>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</si>
  <si>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</si>
  <si>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</si>
  <si>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</si>
  <si>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</si>
  <si>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</si>
  <si>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</si>
  <si>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</si>
  <si>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</si>
  <si>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</si>
  <si>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</si>
  <si>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</si>
  <si>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</si>
  <si>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</si>
  <si>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</si>
  <si>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</si>
  <si>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</si>
  <si>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</si>
  <si>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</si>
  <si>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</si>
  <si>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</si>
  <si>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</si>
  <si>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</si>
  <si>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Data by race/ethnicity were collected only for students without and with disabilities served under the Individuals with Disabilities Education Act (IDEA), and not for students with disabilities served solely under Section 504 of the Rehabilitation Act of 1973.</t>
  </si>
  <si>
    <t xml:space="preserve">  Percentages reflect the race/ethnic composition of students without and with disabilities served under IDEA.</t>
  </si>
  <si>
    <t>2 Percentage over all public school students without and with disabilities (both students with disabilities served under IDEA and students with disabilities served solely under Section 504).</t>
  </si>
  <si>
    <t xml:space="preserve">            Data reported in this table represent 100.0% of responding schools.</t>
  </si>
  <si>
    <t>SOURCE: U.S. Department of Education, Office for Civil Rights, Civil Rights Data Collection, 2015-16, available at https://ocrdata.ed.gov. Data notes are available at https://ocrdata.ed.gov/Downloads/Data-Notes-2015-16-CRDC.pdf.</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</si>
  <si>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</si>
  <si>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Percentages reflect the race/ethnic composition of students with disabilities served under IDEA.</t>
  </si>
  <si>
    <t>1 Data by race/ethnicity were collected only for students with disabilities served under the Individuals with Disabilities Education Act (IDEA), and not for students with disabilities served solely under Section 504 of the Rehabilitation Act of 1973.</t>
  </si>
  <si>
    <t xml:space="preserve">English Language Learners With Disabilities </t>
  </si>
  <si>
    <r>
      <t>Race/Ethnicity of Students With Disabilities Served Under IDEA</t>
    </r>
    <r>
      <rPr>
        <b/>
        <vertAlign val="superscript"/>
        <sz val="10"/>
        <rFont val="Arial"/>
        <family val="2"/>
      </rPr>
      <t>1</t>
    </r>
  </si>
  <si>
    <t>Students With Disabilities</t>
  </si>
  <si>
    <t>Percent</t>
  </si>
  <si>
    <t xml:space="preserve">English Language Learners Without Disabilities </t>
  </si>
  <si>
    <t>Race/Ethnicity of Students Without Disabilities</t>
  </si>
  <si>
    <t>Students Without Disabilities</t>
  </si>
  <si>
    <t>Race/Ethnicity of Students Without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</si>
</sst>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3"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sz val="11"/>
      <color rgb="FFFF0000"/>
      <name val="Arial"/>
      <family val="2"/>
    </font>
    <font>
      <sz val="10"/>
      <color rgb="FFFF0000"/>
      <name val="Arial"/>
      <family val="2"/>
    </font>
    <font>
      <sz val="14"/>
      <color rgb="FFFF0000"/>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theme="0" tint="-4.9958800012207406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10">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quotePrefix="1"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5" fontId="13" fillId="0" borderId="2" xfId="35"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3" borderId="29" xfId="34" applyFont="1" applyFill="1" applyBorder="1" applyAlignment="1">
      <alignment horizontal="left" vertical="center"/>
    </xf>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0" fontId="13" fillId="0" borderId="2" xfId="81" applyFont="1" applyFill="1" applyBorder="1"/>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4" fontId="13" fillId="3" borderId="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165" fontId="13" fillId="3" borderId="0" xfId="35"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164" fontId="6" fillId="0" borderId="0" xfId="35" applyNumberFormat="1" applyFont="1"/>
    <xf numFmtId="0" fontId="20" fillId="0" borderId="0" xfId="35" applyFont="1" applyFill="1" applyAlignment="1"/>
    <xf numFmtId="0" fontId="19" fillId="0" borderId="0" xfId="35" applyFont="1"/>
    <xf numFmtId="0" fontId="21" fillId="0" borderId="0" xfId="35" applyFont="1" applyAlignment="1">
      <alignment horizontal="left"/>
    </xf>
    <xf numFmtId="0" fontId="13" fillId="0" borderId="0" xfId="33" applyFont="1" applyFill="1" applyBorder="1" applyAlignment="1">
      <alignment vertical="center"/>
    </xf>
    <xf numFmtId="0" fontId="6" fillId="2" borderId="0" xfId="35" applyFont="1" applyFill="1" applyBorder="1" applyAlignment="1">
      <alignment horizontal="right"/>
    </xf>
    <xf numFmtId="0" fontId="17"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0" fontId="13" fillId="0" borderId="0" xfId="33" applyFont="1" applyFill="1" applyBorder="1" applyAlignment="1">
      <alignment vertical="center"/>
    </xf>
  </cellXfs>
  <cellStyles count="82">
    <cellStyle name="Followed Hyperlink" xfId="24" builtinId="9" hidden="1"/>
    <cellStyle name="Followed Hyperlink" xfId="78" builtinId="9" hidden="1"/>
    <cellStyle name="Followed Hyperlink" xfId="72" builtinId="9" hidden="1"/>
    <cellStyle name="Followed Hyperlink" xfId="76" builtinId="9" hidden="1"/>
    <cellStyle name="Followed Hyperlink" xfId="80" builtinId="9" hidden="1"/>
    <cellStyle name="Followed Hyperlink" xfId="32" builtinId="9" hidden="1"/>
    <cellStyle name="Followed Hyperlink" xfId="56" builtinId="9" hidden="1"/>
    <cellStyle name="Followed Hyperlink" xfId="62" builtinId="9" hidden="1"/>
    <cellStyle name="Followed Hyperlink" xfId="64" builtinId="9" hidden="1"/>
    <cellStyle name="Followed Hyperlink" xfId="58" builtinId="9" hidden="1"/>
    <cellStyle name="Followed Hyperlink" xfId="50" builtinId="9" hidden="1"/>
    <cellStyle name="Followed Hyperlink" xfId="42" builtinId="9" hidden="1"/>
    <cellStyle name="Followed Hyperlink" xfId="10" builtinId="9" hidden="1"/>
    <cellStyle name="Followed Hyperlink" xfId="12" builtinId="9" hidden="1"/>
    <cellStyle name="Followed Hyperlink" xfId="18" builtinId="9" hidden="1"/>
    <cellStyle name="Followed Hyperlink" xfId="30" builtinId="9" hidden="1"/>
    <cellStyle name="Followed Hyperlink" xfId="66" builtinId="9" hidden="1"/>
    <cellStyle name="Followed Hyperlink" xfId="60" builtinId="9" hidden="1"/>
    <cellStyle name="Followed Hyperlink" xfId="38" builtinId="9" hidden="1"/>
    <cellStyle name="Followed Hyperlink" xfId="74" builtinId="9" hidden="1"/>
    <cellStyle name="Followed Hyperlink" xfId="70" builtinId="9" hidden="1"/>
    <cellStyle name="Followed Hyperlink" xfId="28" builtinId="9" hidden="1"/>
    <cellStyle name="Followed Hyperlink" xfId="26" builtinId="9" hidden="1"/>
    <cellStyle name="Followed Hyperlink" xfId="48" builtinId="9" hidden="1"/>
    <cellStyle name="Followed Hyperlink" xfId="16" builtinId="9" hidden="1"/>
    <cellStyle name="Followed Hyperlink" xfId="22" builtinId="9" hidden="1"/>
    <cellStyle name="Followed Hyperlink" xfId="68" builtinId="9" hidden="1"/>
    <cellStyle name="Followed Hyperlink" xfId="54" builtinId="9" hidden="1"/>
    <cellStyle name="Followed Hyperlink" xfId="6" builtinId="9" hidden="1"/>
    <cellStyle name="Followed Hyperlink" xfId="20" builtinId="9" hidden="1"/>
    <cellStyle name="Followed Hyperlink" xfId="44" builtinId="9" hidden="1"/>
    <cellStyle name="Followed Hyperlink" xfId="46" builtinId="9" hidden="1"/>
    <cellStyle name="Followed Hyperlink" xfId="52" builtinId="9" hidden="1"/>
    <cellStyle name="Followed Hyperlink" xfId="40" builtinId="9" hidden="1"/>
    <cellStyle name="Followed Hyperlink" xfId="2" builtinId="9" hidden="1"/>
    <cellStyle name="Followed Hyperlink" xfId="4" builtinId="9" hidden="1"/>
    <cellStyle name="Followed Hyperlink" xfId="8" builtinId="9" hidden="1"/>
    <cellStyle name="Followed Hyperlink" xfId="14" builtinId="9" hidden="1"/>
    <cellStyle name="Hyperlink" xfId="51" builtinId="8" hidden="1"/>
    <cellStyle name="Hyperlink" xfId="73" builtinId="8" hidden="1"/>
    <cellStyle name="Hyperlink" xfId="69" builtinId="8" hidden="1"/>
    <cellStyle name="Hyperlink" xfId="71" builtinId="8" hidden="1"/>
    <cellStyle name="Hyperlink" xfId="77" builtinId="8" hidden="1"/>
    <cellStyle name="Hyperlink" xfId="79" builtinId="8" hidden="1"/>
    <cellStyle name="Hyperlink" xfId="61" builtinId="8" hidden="1"/>
    <cellStyle name="Hyperlink" xfId="67" builtinId="8" hidden="1"/>
    <cellStyle name="Hyperlink" xfId="59" builtinId="8" hidden="1"/>
    <cellStyle name="Hyperlink" xfId="55" builtinId="8" hidden="1"/>
    <cellStyle name="Hyperlink" xfId="63" builtinId="8" hidden="1"/>
    <cellStyle name="Hyperlink" xfId="75" builtinId="8" hidden="1"/>
    <cellStyle name="Hyperlink" xfId="37" builtinId="8" hidden="1"/>
    <cellStyle name="Hyperlink" xfId="15" builtinId="8" hidden="1"/>
    <cellStyle name="Hyperlink" xfId="41" builtinId="8" hidden="1"/>
    <cellStyle name="Hyperlink" xfId="65" builtinId="8" hidden="1"/>
    <cellStyle name="Hyperlink" xfId="57" builtinId="8" hidden="1"/>
    <cellStyle name="Hyperlink" xfId="23" builtinId="8" hidden="1"/>
    <cellStyle name="Hyperlink" xfId="25" builtinId="8" hidden="1"/>
    <cellStyle name="Hyperlink" xfId="27" builtinId="8" hidden="1"/>
    <cellStyle name="Hyperlink" xfId="31" builtinId="8" hidden="1"/>
    <cellStyle name="Hyperlink" xfId="39" builtinId="8" hidden="1"/>
    <cellStyle name="Hyperlink" xfId="43" builtinId="8" hidden="1"/>
    <cellStyle name="Hyperlink" xfId="45" builtinId="8" hidden="1"/>
    <cellStyle name="Hyperlink" xfId="47" builtinId="8" hidden="1"/>
    <cellStyle name="Hyperlink" xfId="49" builtinId="8" hidden="1"/>
    <cellStyle name="Hyperlink" xfId="29" builtinId="8" hidden="1"/>
    <cellStyle name="Hyperlink" xfId="7" builtinId="8" hidden="1"/>
    <cellStyle name="Hyperlink" xfId="19" builtinId="8" hidden="1"/>
    <cellStyle name="Hyperlink" xfId="5" builtinId="8" hidden="1"/>
    <cellStyle name="Hyperlink" xfId="9" builtinId="8" hidden="1"/>
    <cellStyle name="Hyperlink" xfId="3" builtinId="8" hidden="1"/>
    <cellStyle name="Hyperlink" xfId="1" builtinId="8" hidden="1"/>
    <cellStyle name="Hyperlink" xfId="11" builtinId="8" hidden="1"/>
    <cellStyle name="Hyperlink" xfId="13" builtinId="8" hidden="1"/>
    <cellStyle name="Hyperlink" xfId="17" builtinId="8" hidden="1"/>
    <cellStyle name="Hyperlink" xfId="21" builtinId="8" hidden="1"/>
    <cellStyle name="Hyperlink" xfId="53" builtinId="8" hidden="1"/>
    <cellStyle name="Normal" xfId="0" builtinId="0"/>
    <cellStyle name="Normal 2 2" xfId="33"/>
    <cellStyle name="Normal 3" xfId="35"/>
    <cellStyle name="Normal 6" xfId="34"/>
    <cellStyle name="Normal 9" xfId="36"/>
    <cellStyle name="Normal 9 2"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tabSelected="1" zoomScale="80" zoomScaleNormal="80" workbookViewId="0"/>
  </sheetViews>
  <sheetFormatPr defaultColWidth="10.140625" defaultRowHeight="15" customHeight="1" x14ac:dyDescent="0.2"/>
  <cols>
    <col min="1" max="1" width="3.28515625" style="36" customWidth="1"/>
    <col min="2" max="2" width="18.140625" style="6" customWidth="1"/>
    <col min="3"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8" t="str">
        <f>CONCATENATE("Number and percentage of public school students with and without disabilities receiving ",LOWER(A7), " by race/ethnicity, disability status, and English proficiency, by state: School Year 2015-16")</f>
        <v>Number and percentage of public school students with and without disabilities receiving expulsions without educational services by race/ethnicity, disability status, and English proficiency, by state: School Year 2015-16</v>
      </c>
      <c r="C2" s="88"/>
      <c r="D2" s="88"/>
      <c r="E2" s="88"/>
      <c r="F2" s="88"/>
      <c r="G2" s="88"/>
      <c r="H2" s="88"/>
      <c r="I2" s="88"/>
      <c r="J2" s="88"/>
      <c r="K2" s="88"/>
      <c r="L2" s="88"/>
      <c r="M2" s="88"/>
      <c r="N2" s="88"/>
      <c r="O2" s="88"/>
      <c r="P2" s="88"/>
      <c r="Q2" s="88"/>
      <c r="R2" s="88"/>
      <c r="S2" s="88"/>
      <c r="T2" s="88"/>
      <c r="U2" s="88"/>
      <c r="V2" s="88"/>
      <c r="W2" s="88"/>
    </row>
    <row r="3" spans="1:25" s="6" customFormat="1" ht="15" customHeight="1" thickBot="1" x14ac:dyDescent="0.3">
      <c r="A3" s="82">
        <f>C7-T7</f>
        <v>24944</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9" t="s">
        <v>0</v>
      </c>
      <c r="C4" s="91" t="s">
        <v>1</v>
      </c>
      <c r="D4" s="97" t="s">
        <v>86</v>
      </c>
      <c r="E4" s="98"/>
      <c r="F4" s="98"/>
      <c r="G4" s="98"/>
      <c r="H4" s="98"/>
      <c r="I4" s="98"/>
      <c r="J4" s="98"/>
      <c r="K4" s="98"/>
      <c r="L4" s="98"/>
      <c r="M4" s="98"/>
      <c r="N4" s="98"/>
      <c r="O4" s="98"/>
      <c r="P4" s="98"/>
      <c r="Q4" s="99"/>
      <c r="R4" s="93" t="s">
        <v>2</v>
      </c>
      <c r="S4" s="94"/>
      <c r="T4" s="93" t="s">
        <v>3</v>
      </c>
      <c r="U4" s="94"/>
      <c r="V4" s="93" t="s">
        <v>4</v>
      </c>
      <c r="W4" s="94"/>
      <c r="X4" s="100" t="s">
        <v>5</v>
      </c>
      <c r="Y4" s="102" t="s">
        <v>6</v>
      </c>
    </row>
    <row r="5" spans="1:25" s="12" customFormat="1" ht="24.95" customHeight="1" x14ac:dyDescent="0.2">
      <c r="A5" s="11"/>
      <c r="B5" s="90"/>
      <c r="C5" s="92"/>
      <c r="D5" s="104" t="s">
        <v>7</v>
      </c>
      <c r="E5" s="105"/>
      <c r="F5" s="106" t="s">
        <v>8</v>
      </c>
      <c r="G5" s="105"/>
      <c r="H5" s="107" t="s">
        <v>9</v>
      </c>
      <c r="I5" s="105"/>
      <c r="J5" s="107" t="s">
        <v>10</v>
      </c>
      <c r="K5" s="105"/>
      <c r="L5" s="107" t="s">
        <v>11</v>
      </c>
      <c r="M5" s="105"/>
      <c r="N5" s="107" t="s">
        <v>12</v>
      </c>
      <c r="O5" s="105"/>
      <c r="P5" s="107" t="s">
        <v>13</v>
      </c>
      <c r="Q5" s="108"/>
      <c r="R5" s="95"/>
      <c r="S5" s="96"/>
      <c r="T5" s="95"/>
      <c r="U5" s="96"/>
      <c r="V5" s="95"/>
      <c r="W5" s="96"/>
      <c r="X5" s="101"/>
      <c r="Y5" s="103"/>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25466</v>
      </c>
      <c r="D7" s="68">
        <v>536</v>
      </c>
      <c r="E7" s="69">
        <v>2.1488</v>
      </c>
      <c r="F7" s="70">
        <v>262</v>
      </c>
      <c r="G7" s="69">
        <v>1.0503499999999999</v>
      </c>
      <c r="H7" s="70">
        <v>4074</v>
      </c>
      <c r="I7" s="69">
        <v>16.332599999999999</v>
      </c>
      <c r="J7" s="70">
        <v>7212</v>
      </c>
      <c r="K7" s="69">
        <v>28.913</v>
      </c>
      <c r="L7" s="70">
        <v>11609</v>
      </c>
      <c r="M7" s="69">
        <v>46.54</v>
      </c>
      <c r="N7" s="71">
        <v>114</v>
      </c>
      <c r="O7" s="69">
        <v>0.45700000000000002</v>
      </c>
      <c r="P7" s="72">
        <v>1137</v>
      </c>
      <c r="Q7" s="73">
        <v>4.5582000000000003</v>
      </c>
      <c r="R7" s="74">
        <v>3939</v>
      </c>
      <c r="S7" s="79">
        <v>15.468</v>
      </c>
      <c r="T7" s="74">
        <v>522</v>
      </c>
      <c r="U7" s="73">
        <v>2.0497999999999998</v>
      </c>
      <c r="V7" s="74">
        <v>1176</v>
      </c>
      <c r="W7" s="73">
        <v>4.6178999999999997</v>
      </c>
      <c r="X7" s="80">
        <v>96360</v>
      </c>
      <c r="Y7" s="81">
        <v>99.984999999999999</v>
      </c>
    </row>
    <row r="8" spans="1:25" s="24" customFormat="1" ht="15" customHeight="1" x14ac:dyDescent="0.2">
      <c r="A8" s="22" t="s">
        <v>19</v>
      </c>
      <c r="B8" s="64" t="s">
        <v>20</v>
      </c>
      <c r="C8" s="39">
        <v>561</v>
      </c>
      <c r="D8" s="40">
        <v>5</v>
      </c>
      <c r="E8" s="42">
        <v>0.89129999999999998</v>
      </c>
      <c r="F8" s="44">
        <v>2</v>
      </c>
      <c r="G8" s="42">
        <v>0.35650999999999999</v>
      </c>
      <c r="H8" s="43">
        <v>48</v>
      </c>
      <c r="I8" s="42">
        <v>8.5561000000000007</v>
      </c>
      <c r="J8" s="44">
        <v>176</v>
      </c>
      <c r="K8" s="42">
        <v>31.373000000000001</v>
      </c>
      <c r="L8" s="44">
        <v>321</v>
      </c>
      <c r="M8" s="42">
        <v>57.219000000000001</v>
      </c>
      <c r="N8" s="44">
        <v>4</v>
      </c>
      <c r="O8" s="42">
        <v>0.71299999999999997</v>
      </c>
      <c r="P8" s="48">
        <v>5</v>
      </c>
      <c r="Q8" s="41">
        <v>0.89129999999999998</v>
      </c>
      <c r="R8" s="47">
        <v>57</v>
      </c>
      <c r="S8" s="46">
        <v>10.16</v>
      </c>
      <c r="T8" s="40">
        <v>0</v>
      </c>
      <c r="U8" s="41">
        <v>0</v>
      </c>
      <c r="V8" s="40">
        <v>10</v>
      </c>
      <c r="W8" s="41">
        <v>1.7825</v>
      </c>
      <c r="X8" s="25">
        <v>1400</v>
      </c>
      <c r="Y8" s="26">
        <v>100</v>
      </c>
    </row>
    <row r="9" spans="1:25" s="24" customFormat="1" ht="15" customHeight="1" x14ac:dyDescent="0.2">
      <c r="A9" s="22" t="s">
        <v>19</v>
      </c>
      <c r="B9" s="65" t="s">
        <v>21</v>
      </c>
      <c r="C9" s="63">
        <v>8</v>
      </c>
      <c r="D9" s="68">
        <v>1</v>
      </c>
      <c r="E9" s="69">
        <v>12.5</v>
      </c>
      <c r="F9" s="70">
        <v>0</v>
      </c>
      <c r="G9" s="69">
        <v>0</v>
      </c>
      <c r="H9" s="70">
        <v>1</v>
      </c>
      <c r="I9" s="69">
        <v>12.5</v>
      </c>
      <c r="J9" s="71">
        <v>3</v>
      </c>
      <c r="K9" s="69">
        <v>37.5</v>
      </c>
      <c r="L9" s="71">
        <v>3</v>
      </c>
      <c r="M9" s="69">
        <v>37.5</v>
      </c>
      <c r="N9" s="70">
        <v>0</v>
      </c>
      <c r="O9" s="69">
        <v>0</v>
      </c>
      <c r="P9" s="75">
        <v>0</v>
      </c>
      <c r="Q9" s="73">
        <v>0</v>
      </c>
      <c r="R9" s="76">
        <v>1</v>
      </c>
      <c r="S9" s="79">
        <v>12.5</v>
      </c>
      <c r="T9" s="76">
        <v>0</v>
      </c>
      <c r="U9" s="73">
        <v>0</v>
      </c>
      <c r="V9" s="76">
        <v>0</v>
      </c>
      <c r="W9" s="73">
        <v>0</v>
      </c>
      <c r="X9" s="80">
        <v>503</v>
      </c>
      <c r="Y9" s="81">
        <v>100</v>
      </c>
    </row>
    <row r="10" spans="1:25" s="24" customFormat="1" ht="15" customHeight="1" x14ac:dyDescent="0.2">
      <c r="A10" s="22" t="s">
        <v>19</v>
      </c>
      <c r="B10" s="64" t="s">
        <v>22</v>
      </c>
      <c r="C10" s="39">
        <v>319</v>
      </c>
      <c r="D10" s="47">
        <v>13</v>
      </c>
      <c r="E10" s="42">
        <v>4.1139000000000001</v>
      </c>
      <c r="F10" s="44">
        <v>8</v>
      </c>
      <c r="G10" s="42">
        <v>2.53165</v>
      </c>
      <c r="H10" s="43">
        <v>126</v>
      </c>
      <c r="I10" s="42">
        <v>39.873399999999997</v>
      </c>
      <c r="J10" s="44">
        <v>41</v>
      </c>
      <c r="K10" s="42">
        <v>12.975</v>
      </c>
      <c r="L10" s="43">
        <v>114</v>
      </c>
      <c r="M10" s="42">
        <v>36.076000000000001</v>
      </c>
      <c r="N10" s="43">
        <v>0</v>
      </c>
      <c r="O10" s="42">
        <v>0</v>
      </c>
      <c r="P10" s="45">
        <v>14</v>
      </c>
      <c r="Q10" s="41">
        <v>4.4303999999999997</v>
      </c>
      <c r="R10" s="47">
        <v>10</v>
      </c>
      <c r="S10" s="46">
        <v>3.1349999999999998</v>
      </c>
      <c r="T10" s="47">
        <v>3</v>
      </c>
      <c r="U10" s="41">
        <v>0.94040000000000001</v>
      </c>
      <c r="V10" s="47">
        <v>6</v>
      </c>
      <c r="W10" s="41">
        <v>1.8809</v>
      </c>
      <c r="X10" s="25">
        <v>1977</v>
      </c>
      <c r="Y10" s="26">
        <v>100</v>
      </c>
    </row>
    <row r="11" spans="1:25" s="24" customFormat="1" ht="15" customHeight="1" x14ac:dyDescent="0.2">
      <c r="A11" s="22" t="s">
        <v>19</v>
      </c>
      <c r="B11" s="65" t="s">
        <v>23</v>
      </c>
      <c r="C11" s="63">
        <v>519</v>
      </c>
      <c r="D11" s="68">
        <v>2</v>
      </c>
      <c r="E11" s="69">
        <v>0.39140000000000003</v>
      </c>
      <c r="F11" s="71">
        <v>2</v>
      </c>
      <c r="G11" s="69">
        <v>0.39139000000000002</v>
      </c>
      <c r="H11" s="70">
        <v>56</v>
      </c>
      <c r="I11" s="69">
        <v>10.9589</v>
      </c>
      <c r="J11" s="70">
        <v>162</v>
      </c>
      <c r="K11" s="69">
        <v>31.702999999999999</v>
      </c>
      <c r="L11" s="70">
        <v>279</v>
      </c>
      <c r="M11" s="69">
        <v>54.598999999999997</v>
      </c>
      <c r="N11" s="70">
        <v>3</v>
      </c>
      <c r="O11" s="69">
        <v>0.58699999999999997</v>
      </c>
      <c r="P11" s="75">
        <v>7</v>
      </c>
      <c r="Q11" s="73">
        <v>1.3698999999999999</v>
      </c>
      <c r="R11" s="68">
        <v>15</v>
      </c>
      <c r="S11" s="79">
        <v>2.89</v>
      </c>
      <c r="T11" s="76">
        <v>8</v>
      </c>
      <c r="U11" s="73">
        <v>1.5414000000000001</v>
      </c>
      <c r="V11" s="76">
        <v>36</v>
      </c>
      <c r="W11" s="73">
        <v>6.9363999999999999</v>
      </c>
      <c r="X11" s="80">
        <v>1092</v>
      </c>
      <c r="Y11" s="81">
        <v>100</v>
      </c>
    </row>
    <row r="12" spans="1:25" s="24" customFormat="1" ht="15" customHeight="1" x14ac:dyDescent="0.2">
      <c r="A12" s="22" t="s">
        <v>19</v>
      </c>
      <c r="B12" s="64" t="s">
        <v>24</v>
      </c>
      <c r="C12" s="39">
        <v>2401</v>
      </c>
      <c r="D12" s="40">
        <v>52</v>
      </c>
      <c r="E12" s="42">
        <v>2.1932</v>
      </c>
      <c r="F12" s="43">
        <v>60</v>
      </c>
      <c r="G12" s="42">
        <v>2.5305800000000001</v>
      </c>
      <c r="H12" s="44">
        <v>1067</v>
      </c>
      <c r="I12" s="42">
        <v>45.002099999999999</v>
      </c>
      <c r="J12" s="44">
        <v>268</v>
      </c>
      <c r="K12" s="42">
        <v>11.303000000000001</v>
      </c>
      <c r="L12" s="44">
        <v>734</v>
      </c>
      <c r="M12" s="42">
        <v>30.957000000000001</v>
      </c>
      <c r="N12" s="43">
        <v>51</v>
      </c>
      <c r="O12" s="42">
        <v>2.1509999999999998</v>
      </c>
      <c r="P12" s="48">
        <v>139</v>
      </c>
      <c r="Q12" s="41">
        <v>5.8624999999999998</v>
      </c>
      <c r="R12" s="40">
        <v>612</v>
      </c>
      <c r="S12" s="46">
        <v>25.489000000000001</v>
      </c>
      <c r="T12" s="47">
        <v>30</v>
      </c>
      <c r="U12" s="41">
        <v>1.2495000000000001</v>
      </c>
      <c r="V12" s="47">
        <v>369</v>
      </c>
      <c r="W12" s="41">
        <v>15.368600000000001</v>
      </c>
      <c r="X12" s="25">
        <v>10138</v>
      </c>
      <c r="Y12" s="26">
        <v>100</v>
      </c>
    </row>
    <row r="13" spans="1:25" s="24" customFormat="1" ht="15" customHeight="1" x14ac:dyDescent="0.2">
      <c r="A13" s="22" t="s">
        <v>19</v>
      </c>
      <c r="B13" s="65" t="s">
        <v>25</v>
      </c>
      <c r="C13" s="63">
        <v>262</v>
      </c>
      <c r="D13" s="68">
        <v>1</v>
      </c>
      <c r="E13" s="69">
        <v>0.3861</v>
      </c>
      <c r="F13" s="71">
        <v>4</v>
      </c>
      <c r="G13" s="69">
        <v>1.5444</v>
      </c>
      <c r="H13" s="70">
        <v>101</v>
      </c>
      <c r="I13" s="69">
        <v>38.996099999999998</v>
      </c>
      <c r="J13" s="71">
        <v>13</v>
      </c>
      <c r="K13" s="69">
        <v>5.0190000000000001</v>
      </c>
      <c r="L13" s="70">
        <v>128</v>
      </c>
      <c r="M13" s="69">
        <v>49.420999999999999</v>
      </c>
      <c r="N13" s="70">
        <v>2</v>
      </c>
      <c r="O13" s="69">
        <v>0.77200000000000002</v>
      </c>
      <c r="P13" s="72">
        <v>10</v>
      </c>
      <c r="Q13" s="73">
        <v>3.8610000000000002</v>
      </c>
      <c r="R13" s="76">
        <v>24</v>
      </c>
      <c r="S13" s="79">
        <v>9.16</v>
      </c>
      <c r="T13" s="68">
        <v>3</v>
      </c>
      <c r="U13" s="73">
        <v>1.145</v>
      </c>
      <c r="V13" s="68">
        <v>37</v>
      </c>
      <c r="W13" s="73">
        <v>14.1221</v>
      </c>
      <c r="X13" s="80">
        <v>1868</v>
      </c>
      <c r="Y13" s="81">
        <v>100</v>
      </c>
    </row>
    <row r="14" spans="1:25" s="24" customFormat="1" ht="15" customHeight="1" x14ac:dyDescent="0.2">
      <c r="A14" s="22" t="s">
        <v>19</v>
      </c>
      <c r="B14" s="64" t="s">
        <v>26</v>
      </c>
      <c r="C14" s="49">
        <v>102</v>
      </c>
      <c r="D14" s="40">
        <v>0</v>
      </c>
      <c r="E14" s="42">
        <v>0</v>
      </c>
      <c r="F14" s="44">
        <v>0</v>
      </c>
      <c r="G14" s="42">
        <v>0</v>
      </c>
      <c r="H14" s="43">
        <v>33</v>
      </c>
      <c r="I14" s="42">
        <v>32.352899999999998</v>
      </c>
      <c r="J14" s="43">
        <v>44</v>
      </c>
      <c r="K14" s="42">
        <v>43.137</v>
      </c>
      <c r="L14" s="43">
        <v>24</v>
      </c>
      <c r="M14" s="42">
        <v>23.529</v>
      </c>
      <c r="N14" s="44">
        <v>0</v>
      </c>
      <c r="O14" s="42">
        <v>0</v>
      </c>
      <c r="P14" s="45">
        <v>1</v>
      </c>
      <c r="Q14" s="41">
        <v>0.98040000000000005</v>
      </c>
      <c r="R14" s="40">
        <v>20</v>
      </c>
      <c r="S14" s="46">
        <v>19.608000000000001</v>
      </c>
      <c r="T14" s="47">
        <v>0</v>
      </c>
      <c r="U14" s="41">
        <v>0</v>
      </c>
      <c r="V14" s="47">
        <v>1</v>
      </c>
      <c r="W14" s="41">
        <v>0.98040000000000005</v>
      </c>
      <c r="X14" s="25">
        <v>1238</v>
      </c>
      <c r="Y14" s="26">
        <v>100</v>
      </c>
    </row>
    <row r="15" spans="1:25" s="24" customFormat="1" ht="15" customHeight="1" x14ac:dyDescent="0.2">
      <c r="A15" s="22" t="s">
        <v>19</v>
      </c>
      <c r="B15" s="65" t="s">
        <v>27</v>
      </c>
      <c r="C15" s="66">
        <v>24</v>
      </c>
      <c r="D15" s="68">
        <v>0</v>
      </c>
      <c r="E15" s="69">
        <v>0</v>
      </c>
      <c r="F15" s="70">
        <v>0</v>
      </c>
      <c r="G15" s="69">
        <v>0</v>
      </c>
      <c r="H15" s="70">
        <v>0</v>
      </c>
      <c r="I15" s="69">
        <v>0</v>
      </c>
      <c r="J15" s="71">
        <v>14</v>
      </c>
      <c r="K15" s="69">
        <v>58.332999999999998</v>
      </c>
      <c r="L15" s="70">
        <v>7</v>
      </c>
      <c r="M15" s="69">
        <v>29.167000000000002</v>
      </c>
      <c r="N15" s="71">
        <v>0</v>
      </c>
      <c r="O15" s="69">
        <v>0</v>
      </c>
      <c r="P15" s="72">
        <v>3</v>
      </c>
      <c r="Q15" s="73">
        <v>12.5</v>
      </c>
      <c r="R15" s="68">
        <v>1</v>
      </c>
      <c r="S15" s="79">
        <v>4.1669999999999998</v>
      </c>
      <c r="T15" s="76">
        <v>0</v>
      </c>
      <c r="U15" s="73">
        <v>0</v>
      </c>
      <c r="V15" s="76">
        <v>0</v>
      </c>
      <c r="W15" s="73">
        <v>0</v>
      </c>
      <c r="X15" s="80">
        <v>235</v>
      </c>
      <c r="Y15" s="81">
        <v>100</v>
      </c>
    </row>
    <row r="16" spans="1:25" s="24" customFormat="1" ht="15" customHeight="1" x14ac:dyDescent="0.2">
      <c r="A16" s="22" t="s">
        <v>19</v>
      </c>
      <c r="B16" s="64" t="s">
        <v>28</v>
      </c>
      <c r="C16" s="49">
        <v>39</v>
      </c>
      <c r="D16" s="47">
        <v>0</v>
      </c>
      <c r="E16" s="42">
        <v>0</v>
      </c>
      <c r="F16" s="43">
        <v>0</v>
      </c>
      <c r="G16" s="42">
        <v>0</v>
      </c>
      <c r="H16" s="44">
        <v>0</v>
      </c>
      <c r="I16" s="42">
        <v>0</v>
      </c>
      <c r="J16" s="43">
        <v>39</v>
      </c>
      <c r="K16" s="42">
        <v>100</v>
      </c>
      <c r="L16" s="44">
        <v>0</v>
      </c>
      <c r="M16" s="42">
        <v>0</v>
      </c>
      <c r="N16" s="43">
        <v>0</v>
      </c>
      <c r="O16" s="42">
        <v>0</v>
      </c>
      <c r="P16" s="45">
        <v>0</v>
      </c>
      <c r="Q16" s="41">
        <v>0</v>
      </c>
      <c r="R16" s="40">
        <v>9</v>
      </c>
      <c r="S16" s="46">
        <v>23.077000000000002</v>
      </c>
      <c r="T16" s="40">
        <v>0</v>
      </c>
      <c r="U16" s="41">
        <v>0</v>
      </c>
      <c r="V16" s="40">
        <v>3</v>
      </c>
      <c r="W16" s="41">
        <v>7.6923000000000004</v>
      </c>
      <c r="X16" s="25">
        <v>221</v>
      </c>
      <c r="Y16" s="26">
        <v>100</v>
      </c>
    </row>
    <row r="17" spans="1:25" s="24" customFormat="1" ht="15" customHeight="1" x14ac:dyDescent="0.2">
      <c r="A17" s="22" t="s">
        <v>19</v>
      </c>
      <c r="B17" s="65" t="s">
        <v>29</v>
      </c>
      <c r="C17" s="63">
        <v>267</v>
      </c>
      <c r="D17" s="68">
        <v>3</v>
      </c>
      <c r="E17" s="69">
        <v>1.2244999999999999</v>
      </c>
      <c r="F17" s="71">
        <v>1</v>
      </c>
      <c r="G17" s="69">
        <v>0.40816000000000002</v>
      </c>
      <c r="H17" s="70">
        <v>36</v>
      </c>
      <c r="I17" s="69">
        <v>14.693899999999999</v>
      </c>
      <c r="J17" s="71">
        <v>107</v>
      </c>
      <c r="K17" s="69">
        <v>43.673000000000002</v>
      </c>
      <c r="L17" s="71">
        <v>89</v>
      </c>
      <c r="M17" s="69">
        <v>36.326999999999998</v>
      </c>
      <c r="N17" s="71">
        <v>1</v>
      </c>
      <c r="O17" s="69">
        <v>0.40799999999999997</v>
      </c>
      <c r="P17" s="75">
        <v>8</v>
      </c>
      <c r="Q17" s="73">
        <v>3.2652999999999999</v>
      </c>
      <c r="R17" s="68">
        <v>8</v>
      </c>
      <c r="S17" s="79">
        <v>2.996</v>
      </c>
      <c r="T17" s="68">
        <v>22</v>
      </c>
      <c r="U17" s="73">
        <v>8.2396999999999991</v>
      </c>
      <c r="V17" s="68">
        <v>6</v>
      </c>
      <c r="W17" s="73">
        <v>2.2471999999999999</v>
      </c>
      <c r="X17" s="80">
        <v>3952</v>
      </c>
      <c r="Y17" s="81">
        <v>100</v>
      </c>
    </row>
    <row r="18" spans="1:25" s="24" customFormat="1" ht="15" customHeight="1" x14ac:dyDescent="0.2">
      <c r="A18" s="22" t="s">
        <v>19</v>
      </c>
      <c r="B18" s="64" t="s">
        <v>30</v>
      </c>
      <c r="C18" s="39">
        <v>1369</v>
      </c>
      <c r="D18" s="47">
        <v>4</v>
      </c>
      <c r="E18" s="42">
        <v>0.29670000000000002</v>
      </c>
      <c r="F18" s="44">
        <v>7</v>
      </c>
      <c r="G18" s="42">
        <v>0.51929000000000003</v>
      </c>
      <c r="H18" s="44">
        <v>79</v>
      </c>
      <c r="I18" s="42">
        <v>5.8605</v>
      </c>
      <c r="J18" s="44">
        <v>904</v>
      </c>
      <c r="K18" s="42">
        <v>67.061999999999998</v>
      </c>
      <c r="L18" s="44">
        <v>305</v>
      </c>
      <c r="M18" s="42">
        <v>22.626000000000001</v>
      </c>
      <c r="N18" s="44">
        <v>2</v>
      </c>
      <c r="O18" s="42">
        <v>0.14799999999999999</v>
      </c>
      <c r="P18" s="45">
        <v>47</v>
      </c>
      <c r="Q18" s="41">
        <v>3.4866000000000001</v>
      </c>
      <c r="R18" s="40">
        <v>113</v>
      </c>
      <c r="S18" s="46">
        <v>8.2539999999999996</v>
      </c>
      <c r="T18" s="47">
        <v>21</v>
      </c>
      <c r="U18" s="41">
        <v>1.534</v>
      </c>
      <c r="V18" s="47">
        <v>12</v>
      </c>
      <c r="W18" s="41">
        <v>0.87660000000000005</v>
      </c>
      <c r="X18" s="25">
        <v>2407</v>
      </c>
      <c r="Y18" s="26">
        <v>100</v>
      </c>
    </row>
    <row r="19" spans="1:25" s="24" customFormat="1" ht="15" customHeight="1" x14ac:dyDescent="0.2">
      <c r="A19" s="22" t="s">
        <v>19</v>
      </c>
      <c r="B19" s="65" t="s">
        <v>31</v>
      </c>
      <c r="C19" s="63">
        <v>1</v>
      </c>
      <c r="D19" s="68">
        <v>0</v>
      </c>
      <c r="E19" s="69">
        <v>0</v>
      </c>
      <c r="F19" s="70">
        <v>0</v>
      </c>
      <c r="G19" s="69">
        <v>0</v>
      </c>
      <c r="H19" s="70">
        <v>0</v>
      </c>
      <c r="I19" s="69">
        <v>0</v>
      </c>
      <c r="J19" s="70">
        <v>0</v>
      </c>
      <c r="K19" s="69">
        <v>0</v>
      </c>
      <c r="L19" s="70">
        <v>0</v>
      </c>
      <c r="M19" s="69">
        <v>0</v>
      </c>
      <c r="N19" s="70">
        <v>1</v>
      </c>
      <c r="O19" s="69">
        <v>100</v>
      </c>
      <c r="P19" s="72">
        <v>0</v>
      </c>
      <c r="Q19" s="73">
        <v>0</v>
      </c>
      <c r="R19" s="68">
        <v>1</v>
      </c>
      <c r="S19" s="79">
        <v>100</v>
      </c>
      <c r="T19" s="68">
        <v>0</v>
      </c>
      <c r="U19" s="73">
        <v>0</v>
      </c>
      <c r="V19" s="68">
        <v>0</v>
      </c>
      <c r="W19" s="73">
        <v>0</v>
      </c>
      <c r="X19" s="80">
        <v>290</v>
      </c>
      <c r="Y19" s="81">
        <v>100</v>
      </c>
    </row>
    <row r="20" spans="1:25" s="24" customFormat="1" ht="15" customHeight="1" x14ac:dyDescent="0.2">
      <c r="A20" s="22" t="s">
        <v>19</v>
      </c>
      <c r="B20" s="64" t="s">
        <v>32</v>
      </c>
      <c r="C20" s="49">
        <v>127</v>
      </c>
      <c r="D20" s="47">
        <v>0</v>
      </c>
      <c r="E20" s="42">
        <v>0</v>
      </c>
      <c r="F20" s="43">
        <v>0</v>
      </c>
      <c r="G20" s="42">
        <v>0</v>
      </c>
      <c r="H20" s="44">
        <v>39</v>
      </c>
      <c r="I20" s="42">
        <v>31.7073</v>
      </c>
      <c r="J20" s="43">
        <v>0</v>
      </c>
      <c r="K20" s="42">
        <v>0</v>
      </c>
      <c r="L20" s="43">
        <v>79</v>
      </c>
      <c r="M20" s="42">
        <v>64.227999999999994</v>
      </c>
      <c r="N20" s="43">
        <v>1</v>
      </c>
      <c r="O20" s="42">
        <v>0.81299999999999994</v>
      </c>
      <c r="P20" s="45">
        <v>4</v>
      </c>
      <c r="Q20" s="41">
        <v>3.2519999999999998</v>
      </c>
      <c r="R20" s="40">
        <v>11</v>
      </c>
      <c r="S20" s="46">
        <v>8.6609999999999996</v>
      </c>
      <c r="T20" s="47">
        <v>4</v>
      </c>
      <c r="U20" s="41">
        <v>3.1496</v>
      </c>
      <c r="V20" s="47">
        <v>12</v>
      </c>
      <c r="W20" s="41">
        <v>9.4488000000000003</v>
      </c>
      <c r="X20" s="25">
        <v>720</v>
      </c>
      <c r="Y20" s="26">
        <v>100</v>
      </c>
    </row>
    <row r="21" spans="1:25" s="24" customFormat="1" ht="15" customHeight="1" x14ac:dyDescent="0.2">
      <c r="A21" s="22" t="s">
        <v>19</v>
      </c>
      <c r="B21" s="65" t="s">
        <v>33</v>
      </c>
      <c r="C21" s="63">
        <v>324</v>
      </c>
      <c r="D21" s="76">
        <v>2</v>
      </c>
      <c r="E21" s="69">
        <v>0.63490000000000002</v>
      </c>
      <c r="F21" s="70">
        <v>2</v>
      </c>
      <c r="G21" s="69">
        <v>0.63492000000000004</v>
      </c>
      <c r="H21" s="71">
        <v>39</v>
      </c>
      <c r="I21" s="69">
        <v>12.381</v>
      </c>
      <c r="J21" s="70">
        <v>114</v>
      </c>
      <c r="K21" s="69">
        <v>36.19</v>
      </c>
      <c r="L21" s="70">
        <v>144</v>
      </c>
      <c r="M21" s="69">
        <v>45.713999999999999</v>
      </c>
      <c r="N21" s="70">
        <v>0</v>
      </c>
      <c r="O21" s="69">
        <v>0</v>
      </c>
      <c r="P21" s="75">
        <v>14</v>
      </c>
      <c r="Q21" s="73">
        <v>4.4443999999999999</v>
      </c>
      <c r="R21" s="76">
        <v>31</v>
      </c>
      <c r="S21" s="79">
        <v>9.5679999999999996</v>
      </c>
      <c r="T21" s="68">
        <v>9</v>
      </c>
      <c r="U21" s="73">
        <v>2.7778</v>
      </c>
      <c r="V21" s="68">
        <v>10</v>
      </c>
      <c r="W21" s="73">
        <v>3.0863999999999998</v>
      </c>
      <c r="X21" s="80">
        <v>4081</v>
      </c>
      <c r="Y21" s="81">
        <v>99.706000000000003</v>
      </c>
    </row>
    <row r="22" spans="1:25" s="24" customFormat="1" ht="15" customHeight="1" x14ac:dyDescent="0.2">
      <c r="A22" s="22" t="s">
        <v>19</v>
      </c>
      <c r="B22" s="64" t="s">
        <v>34</v>
      </c>
      <c r="C22" s="39">
        <v>3059</v>
      </c>
      <c r="D22" s="40">
        <v>5</v>
      </c>
      <c r="E22" s="42">
        <v>0.1653</v>
      </c>
      <c r="F22" s="43">
        <v>11</v>
      </c>
      <c r="G22" s="42">
        <v>0.36375999999999997</v>
      </c>
      <c r="H22" s="43">
        <v>309</v>
      </c>
      <c r="I22" s="42">
        <v>10.218299999999999</v>
      </c>
      <c r="J22" s="44">
        <v>705</v>
      </c>
      <c r="K22" s="42">
        <v>23.312999999999999</v>
      </c>
      <c r="L22" s="44">
        <v>1838</v>
      </c>
      <c r="M22" s="42">
        <v>60.78</v>
      </c>
      <c r="N22" s="44">
        <v>1</v>
      </c>
      <c r="O22" s="42">
        <v>3.3000000000000002E-2</v>
      </c>
      <c r="P22" s="48">
        <v>155</v>
      </c>
      <c r="Q22" s="41">
        <v>5.1257000000000001</v>
      </c>
      <c r="R22" s="47">
        <v>372</v>
      </c>
      <c r="S22" s="46">
        <v>12.161</v>
      </c>
      <c r="T22" s="47">
        <v>35</v>
      </c>
      <c r="U22" s="41">
        <v>1.1442000000000001</v>
      </c>
      <c r="V22" s="47">
        <v>109</v>
      </c>
      <c r="W22" s="41">
        <v>3.5632999999999999</v>
      </c>
      <c r="X22" s="25">
        <v>1879</v>
      </c>
      <c r="Y22" s="26">
        <v>100</v>
      </c>
    </row>
    <row r="23" spans="1:25" s="24" customFormat="1" ht="15" customHeight="1" x14ac:dyDescent="0.2">
      <c r="A23" s="22" t="s">
        <v>19</v>
      </c>
      <c r="B23" s="65" t="s">
        <v>35</v>
      </c>
      <c r="C23" s="63">
        <v>114</v>
      </c>
      <c r="D23" s="68">
        <v>0</v>
      </c>
      <c r="E23" s="69">
        <v>0</v>
      </c>
      <c r="F23" s="70">
        <v>1</v>
      </c>
      <c r="G23" s="69">
        <v>0.89285999999999999</v>
      </c>
      <c r="H23" s="70">
        <v>15</v>
      </c>
      <c r="I23" s="69">
        <v>13.392899999999999</v>
      </c>
      <c r="J23" s="70">
        <v>13</v>
      </c>
      <c r="K23" s="69">
        <v>11.606999999999999</v>
      </c>
      <c r="L23" s="70">
        <v>74</v>
      </c>
      <c r="M23" s="69">
        <v>66.070999999999998</v>
      </c>
      <c r="N23" s="70">
        <v>0</v>
      </c>
      <c r="O23" s="69">
        <v>0</v>
      </c>
      <c r="P23" s="75">
        <v>9</v>
      </c>
      <c r="Q23" s="73">
        <v>8.0357000000000003</v>
      </c>
      <c r="R23" s="68">
        <v>7</v>
      </c>
      <c r="S23" s="79">
        <v>6.14</v>
      </c>
      <c r="T23" s="76">
        <v>2</v>
      </c>
      <c r="U23" s="73">
        <v>1.7544</v>
      </c>
      <c r="V23" s="76">
        <v>2</v>
      </c>
      <c r="W23" s="73">
        <v>1.7544</v>
      </c>
      <c r="X23" s="80">
        <v>1365</v>
      </c>
      <c r="Y23" s="81">
        <v>100</v>
      </c>
    </row>
    <row r="24" spans="1:25" s="24" customFormat="1" ht="15" customHeight="1" x14ac:dyDescent="0.2">
      <c r="A24" s="22" t="s">
        <v>19</v>
      </c>
      <c r="B24" s="64" t="s">
        <v>36</v>
      </c>
      <c r="C24" s="39">
        <v>536</v>
      </c>
      <c r="D24" s="47">
        <v>11</v>
      </c>
      <c r="E24" s="42">
        <v>2.0754999999999999</v>
      </c>
      <c r="F24" s="44">
        <v>4</v>
      </c>
      <c r="G24" s="42">
        <v>0.75471999999999995</v>
      </c>
      <c r="H24" s="43">
        <v>90</v>
      </c>
      <c r="I24" s="42">
        <v>16.981100000000001</v>
      </c>
      <c r="J24" s="44">
        <v>62</v>
      </c>
      <c r="K24" s="42">
        <v>11.698</v>
      </c>
      <c r="L24" s="44">
        <v>331</v>
      </c>
      <c r="M24" s="42">
        <v>62.453000000000003</v>
      </c>
      <c r="N24" s="44">
        <v>0</v>
      </c>
      <c r="O24" s="42">
        <v>0</v>
      </c>
      <c r="P24" s="48">
        <v>32</v>
      </c>
      <c r="Q24" s="41">
        <v>6.0377000000000001</v>
      </c>
      <c r="R24" s="40">
        <v>98</v>
      </c>
      <c r="S24" s="46">
        <v>18.283999999999999</v>
      </c>
      <c r="T24" s="47">
        <v>6</v>
      </c>
      <c r="U24" s="41">
        <v>1.1194</v>
      </c>
      <c r="V24" s="47">
        <v>23</v>
      </c>
      <c r="W24" s="41">
        <v>4.2910000000000004</v>
      </c>
      <c r="X24" s="25">
        <v>1356</v>
      </c>
      <c r="Y24" s="26">
        <v>100</v>
      </c>
    </row>
    <row r="25" spans="1:25" s="24" customFormat="1" ht="15" customHeight="1" x14ac:dyDescent="0.2">
      <c r="A25" s="22" t="s">
        <v>19</v>
      </c>
      <c r="B25" s="65" t="s">
        <v>37</v>
      </c>
      <c r="C25" s="66">
        <v>39</v>
      </c>
      <c r="D25" s="68">
        <v>0</v>
      </c>
      <c r="E25" s="69">
        <v>0</v>
      </c>
      <c r="F25" s="70">
        <v>0</v>
      </c>
      <c r="G25" s="69">
        <v>0</v>
      </c>
      <c r="H25" s="70">
        <v>0</v>
      </c>
      <c r="I25" s="69">
        <v>0</v>
      </c>
      <c r="J25" s="70">
        <v>6</v>
      </c>
      <c r="K25" s="69">
        <v>15.385</v>
      </c>
      <c r="L25" s="71">
        <v>32</v>
      </c>
      <c r="M25" s="69">
        <v>82.051000000000002</v>
      </c>
      <c r="N25" s="70">
        <v>0</v>
      </c>
      <c r="O25" s="69">
        <v>0</v>
      </c>
      <c r="P25" s="75">
        <v>1</v>
      </c>
      <c r="Q25" s="73">
        <v>2.5640999999999998</v>
      </c>
      <c r="R25" s="68">
        <v>3</v>
      </c>
      <c r="S25" s="79">
        <v>7.6920000000000002</v>
      </c>
      <c r="T25" s="68">
        <v>0</v>
      </c>
      <c r="U25" s="73">
        <v>0</v>
      </c>
      <c r="V25" s="68">
        <v>0</v>
      </c>
      <c r="W25" s="73">
        <v>0</v>
      </c>
      <c r="X25" s="80">
        <v>1407</v>
      </c>
      <c r="Y25" s="81">
        <v>100</v>
      </c>
    </row>
    <row r="26" spans="1:25" s="24" customFormat="1" ht="15" customHeight="1" x14ac:dyDescent="0.2">
      <c r="A26" s="22" t="s">
        <v>19</v>
      </c>
      <c r="B26" s="64" t="s">
        <v>38</v>
      </c>
      <c r="C26" s="39">
        <v>231</v>
      </c>
      <c r="D26" s="40">
        <v>1</v>
      </c>
      <c r="E26" s="42">
        <v>0.46510000000000001</v>
      </c>
      <c r="F26" s="43">
        <v>2</v>
      </c>
      <c r="G26" s="42">
        <v>0.93023</v>
      </c>
      <c r="H26" s="43">
        <v>9</v>
      </c>
      <c r="I26" s="42">
        <v>4.1859999999999999</v>
      </c>
      <c r="J26" s="44">
        <v>153</v>
      </c>
      <c r="K26" s="42">
        <v>71.162999999999997</v>
      </c>
      <c r="L26" s="44">
        <v>49</v>
      </c>
      <c r="M26" s="42">
        <v>22.791</v>
      </c>
      <c r="N26" s="43">
        <v>0</v>
      </c>
      <c r="O26" s="42">
        <v>0</v>
      </c>
      <c r="P26" s="48">
        <v>1</v>
      </c>
      <c r="Q26" s="41">
        <v>0.46510000000000001</v>
      </c>
      <c r="R26" s="40">
        <v>22</v>
      </c>
      <c r="S26" s="46">
        <v>9.5239999999999991</v>
      </c>
      <c r="T26" s="40">
        <v>16</v>
      </c>
      <c r="U26" s="41">
        <v>6.9264000000000001</v>
      </c>
      <c r="V26" s="40">
        <v>1</v>
      </c>
      <c r="W26" s="41">
        <v>0.43290000000000001</v>
      </c>
      <c r="X26" s="25">
        <v>1367</v>
      </c>
      <c r="Y26" s="26">
        <v>100</v>
      </c>
    </row>
    <row r="27" spans="1:25" s="24" customFormat="1" ht="15" customHeight="1" x14ac:dyDescent="0.2">
      <c r="A27" s="22" t="s">
        <v>19</v>
      </c>
      <c r="B27" s="65" t="s">
        <v>39</v>
      </c>
      <c r="C27" s="66">
        <v>100</v>
      </c>
      <c r="D27" s="76">
        <v>1</v>
      </c>
      <c r="E27" s="69">
        <v>1.0204</v>
      </c>
      <c r="F27" s="70">
        <v>0</v>
      </c>
      <c r="G27" s="69">
        <v>0</v>
      </c>
      <c r="H27" s="70">
        <v>1</v>
      </c>
      <c r="I27" s="69">
        <v>1.0204</v>
      </c>
      <c r="J27" s="70">
        <v>4</v>
      </c>
      <c r="K27" s="69">
        <v>4.0819999999999999</v>
      </c>
      <c r="L27" s="71">
        <v>90</v>
      </c>
      <c r="M27" s="69">
        <v>91.837000000000003</v>
      </c>
      <c r="N27" s="70">
        <v>0</v>
      </c>
      <c r="O27" s="69">
        <v>0</v>
      </c>
      <c r="P27" s="75">
        <v>2</v>
      </c>
      <c r="Q27" s="73">
        <v>2.0407999999999999</v>
      </c>
      <c r="R27" s="68">
        <v>6</v>
      </c>
      <c r="S27" s="79">
        <v>6</v>
      </c>
      <c r="T27" s="76">
        <v>2</v>
      </c>
      <c r="U27" s="73">
        <v>2</v>
      </c>
      <c r="V27" s="76">
        <v>1</v>
      </c>
      <c r="W27" s="73">
        <v>1</v>
      </c>
      <c r="X27" s="80">
        <v>589</v>
      </c>
      <c r="Y27" s="81">
        <v>100</v>
      </c>
    </row>
    <row r="28" spans="1:25" s="24" customFormat="1" ht="15" customHeight="1" x14ac:dyDescent="0.2">
      <c r="A28" s="22" t="s">
        <v>19</v>
      </c>
      <c r="B28" s="64" t="s">
        <v>40</v>
      </c>
      <c r="C28" s="49">
        <v>2</v>
      </c>
      <c r="D28" s="47">
        <v>0</v>
      </c>
      <c r="E28" s="42">
        <v>0</v>
      </c>
      <c r="F28" s="44">
        <v>0</v>
      </c>
      <c r="G28" s="42">
        <v>0</v>
      </c>
      <c r="H28" s="44">
        <v>0</v>
      </c>
      <c r="I28" s="42">
        <v>0</v>
      </c>
      <c r="J28" s="44">
        <v>1</v>
      </c>
      <c r="K28" s="42">
        <v>50</v>
      </c>
      <c r="L28" s="43">
        <v>1</v>
      </c>
      <c r="M28" s="42">
        <v>50</v>
      </c>
      <c r="N28" s="44">
        <v>0</v>
      </c>
      <c r="O28" s="42">
        <v>0</v>
      </c>
      <c r="P28" s="45">
        <v>0</v>
      </c>
      <c r="Q28" s="41">
        <v>0</v>
      </c>
      <c r="R28" s="47">
        <v>1</v>
      </c>
      <c r="S28" s="46">
        <v>50</v>
      </c>
      <c r="T28" s="40">
        <v>0</v>
      </c>
      <c r="U28" s="41">
        <v>0</v>
      </c>
      <c r="V28" s="40">
        <v>0</v>
      </c>
      <c r="W28" s="41">
        <v>0</v>
      </c>
      <c r="X28" s="25">
        <v>1434</v>
      </c>
      <c r="Y28" s="26">
        <v>100</v>
      </c>
    </row>
    <row r="29" spans="1:25" s="24" customFormat="1" ht="15" customHeight="1" x14ac:dyDescent="0.2">
      <c r="A29" s="22" t="s">
        <v>19</v>
      </c>
      <c r="B29" s="65" t="s">
        <v>41</v>
      </c>
      <c r="C29" s="63">
        <v>53</v>
      </c>
      <c r="D29" s="68">
        <v>0</v>
      </c>
      <c r="E29" s="69">
        <v>0</v>
      </c>
      <c r="F29" s="70">
        <v>0</v>
      </c>
      <c r="G29" s="69">
        <v>0</v>
      </c>
      <c r="H29" s="71">
        <v>5</v>
      </c>
      <c r="I29" s="69">
        <v>9.4339999999999993</v>
      </c>
      <c r="J29" s="70">
        <v>9</v>
      </c>
      <c r="K29" s="69">
        <v>16.981000000000002</v>
      </c>
      <c r="L29" s="71">
        <v>37</v>
      </c>
      <c r="M29" s="69">
        <v>69.811000000000007</v>
      </c>
      <c r="N29" s="70">
        <v>0</v>
      </c>
      <c r="O29" s="69">
        <v>0</v>
      </c>
      <c r="P29" s="75">
        <v>2</v>
      </c>
      <c r="Q29" s="73">
        <v>3.7736000000000001</v>
      </c>
      <c r="R29" s="68">
        <v>6</v>
      </c>
      <c r="S29" s="79">
        <v>11.321</v>
      </c>
      <c r="T29" s="68">
        <v>0</v>
      </c>
      <c r="U29" s="73">
        <v>0</v>
      </c>
      <c r="V29" s="68">
        <v>1</v>
      </c>
      <c r="W29" s="73">
        <v>1.8868</v>
      </c>
      <c r="X29" s="80">
        <v>1873</v>
      </c>
      <c r="Y29" s="81">
        <v>100</v>
      </c>
    </row>
    <row r="30" spans="1:25" s="24" customFormat="1" ht="15" customHeight="1" x14ac:dyDescent="0.2">
      <c r="A30" s="22" t="s">
        <v>19</v>
      </c>
      <c r="B30" s="64" t="s">
        <v>42</v>
      </c>
      <c r="C30" s="39">
        <v>930</v>
      </c>
      <c r="D30" s="47">
        <v>8</v>
      </c>
      <c r="E30" s="42">
        <v>0.86580000000000001</v>
      </c>
      <c r="F30" s="43">
        <v>7</v>
      </c>
      <c r="G30" s="42">
        <v>0.75758000000000003</v>
      </c>
      <c r="H30" s="44">
        <v>50</v>
      </c>
      <c r="I30" s="42">
        <v>5.4112999999999998</v>
      </c>
      <c r="J30" s="44">
        <v>313</v>
      </c>
      <c r="K30" s="42">
        <v>33.874000000000002</v>
      </c>
      <c r="L30" s="44">
        <v>517</v>
      </c>
      <c r="M30" s="42">
        <v>55.951999999999998</v>
      </c>
      <c r="N30" s="44">
        <v>1</v>
      </c>
      <c r="O30" s="42">
        <v>0.108</v>
      </c>
      <c r="P30" s="45">
        <v>28</v>
      </c>
      <c r="Q30" s="41">
        <v>3.0303</v>
      </c>
      <c r="R30" s="47">
        <v>138</v>
      </c>
      <c r="S30" s="46">
        <v>14.839</v>
      </c>
      <c r="T30" s="40">
        <v>6</v>
      </c>
      <c r="U30" s="41">
        <v>0.6452</v>
      </c>
      <c r="V30" s="40">
        <v>15</v>
      </c>
      <c r="W30" s="41">
        <v>1.6129</v>
      </c>
      <c r="X30" s="25">
        <v>3616</v>
      </c>
      <c r="Y30" s="26">
        <v>99.971999999999994</v>
      </c>
    </row>
    <row r="31" spans="1:25" s="24" customFormat="1" ht="15" customHeight="1" x14ac:dyDescent="0.2">
      <c r="A31" s="22" t="s">
        <v>19</v>
      </c>
      <c r="B31" s="65" t="s">
        <v>43</v>
      </c>
      <c r="C31" s="66">
        <v>197</v>
      </c>
      <c r="D31" s="68">
        <v>2</v>
      </c>
      <c r="E31" s="69">
        <v>1.0308999999999999</v>
      </c>
      <c r="F31" s="71">
        <v>5</v>
      </c>
      <c r="G31" s="69">
        <v>2.5773199999999998</v>
      </c>
      <c r="H31" s="70">
        <v>19</v>
      </c>
      <c r="I31" s="69">
        <v>9.7937999999999992</v>
      </c>
      <c r="J31" s="71">
        <v>41</v>
      </c>
      <c r="K31" s="69">
        <v>21.134</v>
      </c>
      <c r="L31" s="70">
        <v>117</v>
      </c>
      <c r="M31" s="69">
        <v>60.308999999999997</v>
      </c>
      <c r="N31" s="70">
        <v>1</v>
      </c>
      <c r="O31" s="69">
        <v>0.51500000000000001</v>
      </c>
      <c r="P31" s="72">
        <v>9</v>
      </c>
      <c r="Q31" s="73">
        <v>4.6391999999999998</v>
      </c>
      <c r="R31" s="76">
        <v>37</v>
      </c>
      <c r="S31" s="79">
        <v>18.782</v>
      </c>
      <c r="T31" s="68">
        <v>3</v>
      </c>
      <c r="U31" s="73">
        <v>1.5227999999999999</v>
      </c>
      <c r="V31" s="68">
        <v>10</v>
      </c>
      <c r="W31" s="73">
        <v>5.0761000000000003</v>
      </c>
      <c r="X31" s="80">
        <v>2170</v>
      </c>
      <c r="Y31" s="81">
        <v>99.953999999999994</v>
      </c>
    </row>
    <row r="32" spans="1:25" s="24" customFormat="1" ht="15" customHeight="1" x14ac:dyDescent="0.2">
      <c r="A32" s="22" t="s">
        <v>19</v>
      </c>
      <c r="B32" s="64" t="s">
        <v>44</v>
      </c>
      <c r="C32" s="39">
        <v>495</v>
      </c>
      <c r="D32" s="40">
        <v>1</v>
      </c>
      <c r="E32" s="42">
        <v>0.2024</v>
      </c>
      <c r="F32" s="44">
        <v>0</v>
      </c>
      <c r="G32" s="42">
        <v>0</v>
      </c>
      <c r="H32" s="44">
        <v>10</v>
      </c>
      <c r="I32" s="42">
        <v>2.0243000000000002</v>
      </c>
      <c r="J32" s="44">
        <v>373</v>
      </c>
      <c r="K32" s="42">
        <v>75.506</v>
      </c>
      <c r="L32" s="43">
        <v>98</v>
      </c>
      <c r="M32" s="42">
        <v>19.838000000000001</v>
      </c>
      <c r="N32" s="43">
        <v>0</v>
      </c>
      <c r="O32" s="42">
        <v>0</v>
      </c>
      <c r="P32" s="48">
        <v>12</v>
      </c>
      <c r="Q32" s="41">
        <v>2.4291</v>
      </c>
      <c r="R32" s="40">
        <v>18</v>
      </c>
      <c r="S32" s="46">
        <v>3.6360000000000001</v>
      </c>
      <c r="T32" s="47">
        <v>1</v>
      </c>
      <c r="U32" s="41">
        <v>0.20200000000000001</v>
      </c>
      <c r="V32" s="47">
        <v>3</v>
      </c>
      <c r="W32" s="41">
        <v>0.60609999999999997</v>
      </c>
      <c r="X32" s="25">
        <v>978</v>
      </c>
      <c r="Y32" s="26">
        <v>100</v>
      </c>
    </row>
    <row r="33" spans="1:25" s="24" customFormat="1" ht="15" customHeight="1" x14ac:dyDescent="0.2">
      <c r="A33" s="22" t="s">
        <v>19</v>
      </c>
      <c r="B33" s="65" t="s">
        <v>45</v>
      </c>
      <c r="C33" s="63">
        <v>389</v>
      </c>
      <c r="D33" s="76">
        <v>5</v>
      </c>
      <c r="E33" s="69">
        <v>1.2887</v>
      </c>
      <c r="F33" s="70">
        <v>1</v>
      </c>
      <c r="G33" s="69">
        <v>0.25773000000000001</v>
      </c>
      <c r="H33" s="71">
        <v>13</v>
      </c>
      <c r="I33" s="69">
        <v>3.3504999999999998</v>
      </c>
      <c r="J33" s="70">
        <v>54</v>
      </c>
      <c r="K33" s="69">
        <v>13.917999999999999</v>
      </c>
      <c r="L33" s="70">
        <v>308</v>
      </c>
      <c r="M33" s="69">
        <v>79.381</v>
      </c>
      <c r="N33" s="71">
        <v>1</v>
      </c>
      <c r="O33" s="69">
        <v>0.25800000000000001</v>
      </c>
      <c r="P33" s="75">
        <v>6</v>
      </c>
      <c r="Q33" s="73">
        <v>1.5464</v>
      </c>
      <c r="R33" s="76">
        <v>162</v>
      </c>
      <c r="S33" s="79">
        <v>41.645000000000003</v>
      </c>
      <c r="T33" s="76">
        <v>1</v>
      </c>
      <c r="U33" s="73">
        <v>0.2571</v>
      </c>
      <c r="V33" s="76">
        <v>1</v>
      </c>
      <c r="W33" s="73">
        <v>0.2571</v>
      </c>
      <c r="X33" s="80">
        <v>2372</v>
      </c>
      <c r="Y33" s="81">
        <v>100</v>
      </c>
    </row>
    <row r="34" spans="1:25" s="24" customFormat="1" ht="15" customHeight="1" x14ac:dyDescent="0.2">
      <c r="A34" s="22" t="s">
        <v>19</v>
      </c>
      <c r="B34" s="64" t="s">
        <v>46</v>
      </c>
      <c r="C34" s="49">
        <v>64</v>
      </c>
      <c r="D34" s="40">
        <v>29</v>
      </c>
      <c r="E34" s="42">
        <v>45.3125</v>
      </c>
      <c r="F34" s="44">
        <v>0</v>
      </c>
      <c r="G34" s="42">
        <v>0</v>
      </c>
      <c r="H34" s="43">
        <v>0</v>
      </c>
      <c r="I34" s="42">
        <v>0</v>
      </c>
      <c r="J34" s="44">
        <v>0</v>
      </c>
      <c r="K34" s="42">
        <v>0</v>
      </c>
      <c r="L34" s="43">
        <v>34</v>
      </c>
      <c r="M34" s="42">
        <v>53.125</v>
      </c>
      <c r="N34" s="43">
        <v>0</v>
      </c>
      <c r="O34" s="42">
        <v>0</v>
      </c>
      <c r="P34" s="45">
        <v>1</v>
      </c>
      <c r="Q34" s="41">
        <v>1.5625</v>
      </c>
      <c r="R34" s="47">
        <v>4</v>
      </c>
      <c r="S34" s="46">
        <v>6.25</v>
      </c>
      <c r="T34" s="47">
        <v>0</v>
      </c>
      <c r="U34" s="41">
        <v>0</v>
      </c>
      <c r="V34" s="47">
        <v>7</v>
      </c>
      <c r="W34" s="41">
        <v>10.9375</v>
      </c>
      <c r="X34" s="25">
        <v>825</v>
      </c>
      <c r="Y34" s="26">
        <v>100</v>
      </c>
    </row>
    <row r="35" spans="1:25" s="24" customFormat="1" ht="15" customHeight="1" x14ac:dyDescent="0.2">
      <c r="A35" s="22" t="s">
        <v>19</v>
      </c>
      <c r="B35" s="65" t="s">
        <v>47</v>
      </c>
      <c r="C35" s="66">
        <v>26</v>
      </c>
      <c r="D35" s="76">
        <v>14</v>
      </c>
      <c r="E35" s="69">
        <v>53.846200000000003</v>
      </c>
      <c r="F35" s="70">
        <v>0</v>
      </c>
      <c r="G35" s="69">
        <v>0</v>
      </c>
      <c r="H35" s="71">
        <v>3</v>
      </c>
      <c r="I35" s="69">
        <v>11.538500000000001</v>
      </c>
      <c r="J35" s="70">
        <v>2</v>
      </c>
      <c r="K35" s="69">
        <v>7.6920000000000002</v>
      </c>
      <c r="L35" s="71">
        <v>7</v>
      </c>
      <c r="M35" s="69">
        <v>26.922999999999998</v>
      </c>
      <c r="N35" s="70">
        <v>0</v>
      </c>
      <c r="O35" s="69">
        <v>0</v>
      </c>
      <c r="P35" s="75">
        <v>0</v>
      </c>
      <c r="Q35" s="73">
        <v>0</v>
      </c>
      <c r="R35" s="76">
        <v>5</v>
      </c>
      <c r="S35" s="79">
        <v>19.231000000000002</v>
      </c>
      <c r="T35" s="76">
        <v>0</v>
      </c>
      <c r="U35" s="73">
        <v>0</v>
      </c>
      <c r="V35" s="76">
        <v>0</v>
      </c>
      <c r="W35" s="73">
        <v>0</v>
      </c>
      <c r="X35" s="80">
        <v>1064</v>
      </c>
      <c r="Y35" s="81">
        <v>100</v>
      </c>
    </row>
    <row r="36" spans="1:25" s="24" customFormat="1" ht="15" customHeight="1" x14ac:dyDescent="0.2">
      <c r="A36" s="22" t="s">
        <v>19</v>
      </c>
      <c r="B36" s="64" t="s">
        <v>48</v>
      </c>
      <c r="C36" s="49">
        <v>42</v>
      </c>
      <c r="D36" s="47">
        <v>1</v>
      </c>
      <c r="E36" s="42">
        <v>2.3809999999999998</v>
      </c>
      <c r="F36" s="44">
        <v>0</v>
      </c>
      <c r="G36" s="42">
        <v>0</v>
      </c>
      <c r="H36" s="44">
        <v>13</v>
      </c>
      <c r="I36" s="42">
        <v>30.952400000000001</v>
      </c>
      <c r="J36" s="43">
        <v>6</v>
      </c>
      <c r="K36" s="42">
        <v>14.286</v>
      </c>
      <c r="L36" s="43">
        <v>19</v>
      </c>
      <c r="M36" s="42">
        <v>45.238</v>
      </c>
      <c r="N36" s="44">
        <v>1</v>
      </c>
      <c r="O36" s="42">
        <v>2.3809999999999998</v>
      </c>
      <c r="P36" s="48">
        <v>2</v>
      </c>
      <c r="Q36" s="41">
        <v>4.7618999999999998</v>
      </c>
      <c r="R36" s="40">
        <v>3</v>
      </c>
      <c r="S36" s="46">
        <v>7.1429999999999998</v>
      </c>
      <c r="T36" s="47">
        <v>0</v>
      </c>
      <c r="U36" s="41">
        <v>0</v>
      </c>
      <c r="V36" s="47">
        <v>4</v>
      </c>
      <c r="W36" s="41">
        <v>9.5237999999999996</v>
      </c>
      <c r="X36" s="25">
        <v>658</v>
      </c>
      <c r="Y36" s="26">
        <v>100</v>
      </c>
    </row>
    <row r="37" spans="1:25" s="24" customFormat="1" ht="15" customHeight="1" x14ac:dyDescent="0.2">
      <c r="A37" s="22" t="s">
        <v>19</v>
      </c>
      <c r="B37" s="65" t="s">
        <v>49</v>
      </c>
      <c r="C37" s="63">
        <v>38</v>
      </c>
      <c r="D37" s="68">
        <v>0</v>
      </c>
      <c r="E37" s="69">
        <v>0</v>
      </c>
      <c r="F37" s="70">
        <v>0</v>
      </c>
      <c r="G37" s="69">
        <v>0</v>
      </c>
      <c r="H37" s="70">
        <v>1</v>
      </c>
      <c r="I37" s="69">
        <v>2.7778</v>
      </c>
      <c r="J37" s="70">
        <v>0</v>
      </c>
      <c r="K37" s="69">
        <v>0</v>
      </c>
      <c r="L37" s="70">
        <v>34</v>
      </c>
      <c r="M37" s="69">
        <v>94.444000000000003</v>
      </c>
      <c r="N37" s="71">
        <v>1</v>
      </c>
      <c r="O37" s="69">
        <v>2.778</v>
      </c>
      <c r="P37" s="75">
        <v>0</v>
      </c>
      <c r="Q37" s="73">
        <v>0</v>
      </c>
      <c r="R37" s="68">
        <v>2</v>
      </c>
      <c r="S37" s="79">
        <v>5.2629999999999999</v>
      </c>
      <c r="T37" s="76">
        <v>2</v>
      </c>
      <c r="U37" s="73">
        <v>5.2632000000000003</v>
      </c>
      <c r="V37" s="76">
        <v>0</v>
      </c>
      <c r="W37" s="73">
        <v>0</v>
      </c>
      <c r="X37" s="80">
        <v>483</v>
      </c>
      <c r="Y37" s="81">
        <v>100</v>
      </c>
    </row>
    <row r="38" spans="1:25" s="24" customFormat="1" ht="15" customHeight="1" x14ac:dyDescent="0.2">
      <c r="A38" s="22" t="s">
        <v>19</v>
      </c>
      <c r="B38" s="64" t="s">
        <v>50</v>
      </c>
      <c r="C38" s="39">
        <v>254</v>
      </c>
      <c r="D38" s="40">
        <v>0</v>
      </c>
      <c r="E38" s="42">
        <v>0</v>
      </c>
      <c r="F38" s="44">
        <v>0</v>
      </c>
      <c r="G38" s="42">
        <v>0</v>
      </c>
      <c r="H38" s="44">
        <v>31</v>
      </c>
      <c r="I38" s="42">
        <v>12.204700000000001</v>
      </c>
      <c r="J38" s="44">
        <v>53</v>
      </c>
      <c r="K38" s="42">
        <v>20.866</v>
      </c>
      <c r="L38" s="44">
        <v>170</v>
      </c>
      <c r="M38" s="42">
        <v>66.929000000000002</v>
      </c>
      <c r="N38" s="44">
        <v>0</v>
      </c>
      <c r="O38" s="42">
        <v>0</v>
      </c>
      <c r="P38" s="45">
        <v>0</v>
      </c>
      <c r="Q38" s="41">
        <v>0</v>
      </c>
      <c r="R38" s="40">
        <v>9</v>
      </c>
      <c r="S38" s="46">
        <v>3.5430000000000001</v>
      </c>
      <c r="T38" s="47">
        <v>0</v>
      </c>
      <c r="U38" s="41">
        <v>0</v>
      </c>
      <c r="V38" s="47">
        <v>0</v>
      </c>
      <c r="W38" s="41">
        <v>0</v>
      </c>
      <c r="X38" s="25">
        <v>2577</v>
      </c>
      <c r="Y38" s="26">
        <v>100</v>
      </c>
    </row>
    <row r="39" spans="1:25" s="24" customFormat="1" ht="15" customHeight="1" x14ac:dyDescent="0.2">
      <c r="A39" s="22" t="s">
        <v>19</v>
      </c>
      <c r="B39" s="65" t="s">
        <v>51</v>
      </c>
      <c r="C39" s="63">
        <v>297</v>
      </c>
      <c r="D39" s="76">
        <v>169</v>
      </c>
      <c r="E39" s="69">
        <v>56.9024</v>
      </c>
      <c r="F39" s="70">
        <v>5</v>
      </c>
      <c r="G39" s="69">
        <v>1.6835</v>
      </c>
      <c r="H39" s="71">
        <v>81</v>
      </c>
      <c r="I39" s="69">
        <v>27.2727</v>
      </c>
      <c r="J39" s="70">
        <v>5</v>
      </c>
      <c r="K39" s="69">
        <v>1.6839999999999999</v>
      </c>
      <c r="L39" s="71">
        <v>34</v>
      </c>
      <c r="M39" s="69">
        <v>11.448</v>
      </c>
      <c r="N39" s="70">
        <v>0</v>
      </c>
      <c r="O39" s="69">
        <v>0</v>
      </c>
      <c r="P39" s="75">
        <v>3</v>
      </c>
      <c r="Q39" s="73">
        <v>1.0101</v>
      </c>
      <c r="R39" s="68">
        <v>64</v>
      </c>
      <c r="S39" s="79">
        <v>21.548999999999999</v>
      </c>
      <c r="T39" s="68">
        <v>0</v>
      </c>
      <c r="U39" s="73">
        <v>0</v>
      </c>
      <c r="V39" s="68">
        <v>66</v>
      </c>
      <c r="W39" s="73">
        <v>22.222200000000001</v>
      </c>
      <c r="X39" s="80">
        <v>880</v>
      </c>
      <c r="Y39" s="81">
        <v>100</v>
      </c>
    </row>
    <row r="40" spans="1:25" s="24" customFormat="1" ht="15" customHeight="1" x14ac:dyDescent="0.2">
      <c r="A40" s="22" t="s">
        <v>19</v>
      </c>
      <c r="B40" s="64" t="s">
        <v>52</v>
      </c>
      <c r="C40" s="49">
        <v>236</v>
      </c>
      <c r="D40" s="40">
        <v>2</v>
      </c>
      <c r="E40" s="42">
        <v>0.85840000000000005</v>
      </c>
      <c r="F40" s="44">
        <v>4</v>
      </c>
      <c r="G40" s="42">
        <v>1.7167399999999999</v>
      </c>
      <c r="H40" s="44">
        <v>30</v>
      </c>
      <c r="I40" s="42">
        <v>12.875500000000001</v>
      </c>
      <c r="J40" s="43">
        <v>58</v>
      </c>
      <c r="K40" s="42">
        <v>24.893000000000001</v>
      </c>
      <c r="L40" s="43">
        <v>128</v>
      </c>
      <c r="M40" s="42">
        <v>54.936</v>
      </c>
      <c r="N40" s="44">
        <v>0</v>
      </c>
      <c r="O40" s="42">
        <v>0</v>
      </c>
      <c r="P40" s="45">
        <v>11</v>
      </c>
      <c r="Q40" s="41">
        <v>4.7210000000000001</v>
      </c>
      <c r="R40" s="40">
        <v>56</v>
      </c>
      <c r="S40" s="46">
        <v>23.728999999999999</v>
      </c>
      <c r="T40" s="47">
        <v>3</v>
      </c>
      <c r="U40" s="41">
        <v>1.2712000000000001</v>
      </c>
      <c r="V40" s="47">
        <v>13</v>
      </c>
      <c r="W40" s="41">
        <v>5.5084999999999997</v>
      </c>
      <c r="X40" s="25">
        <v>4916</v>
      </c>
      <c r="Y40" s="26">
        <v>100</v>
      </c>
    </row>
    <row r="41" spans="1:25" s="24" customFormat="1" ht="15" customHeight="1" x14ac:dyDescent="0.2">
      <c r="A41" s="22" t="s">
        <v>19</v>
      </c>
      <c r="B41" s="65" t="s">
        <v>53</v>
      </c>
      <c r="C41" s="63">
        <v>386</v>
      </c>
      <c r="D41" s="76">
        <v>21</v>
      </c>
      <c r="E41" s="69">
        <v>5.6</v>
      </c>
      <c r="F41" s="70">
        <v>1</v>
      </c>
      <c r="G41" s="69">
        <v>0.26667000000000002</v>
      </c>
      <c r="H41" s="70">
        <v>42</v>
      </c>
      <c r="I41" s="69">
        <v>11.2</v>
      </c>
      <c r="J41" s="70">
        <v>195</v>
      </c>
      <c r="K41" s="69">
        <v>52</v>
      </c>
      <c r="L41" s="71">
        <v>100</v>
      </c>
      <c r="M41" s="69">
        <v>26.667000000000002</v>
      </c>
      <c r="N41" s="71">
        <v>0</v>
      </c>
      <c r="O41" s="69">
        <v>0</v>
      </c>
      <c r="P41" s="72">
        <v>16</v>
      </c>
      <c r="Q41" s="73">
        <v>4.2667000000000002</v>
      </c>
      <c r="R41" s="76">
        <v>49</v>
      </c>
      <c r="S41" s="79">
        <v>12.694000000000001</v>
      </c>
      <c r="T41" s="68">
        <v>11</v>
      </c>
      <c r="U41" s="73">
        <v>2.8496999999999999</v>
      </c>
      <c r="V41" s="68">
        <v>16</v>
      </c>
      <c r="W41" s="73">
        <v>4.1451000000000002</v>
      </c>
      <c r="X41" s="80">
        <v>2618</v>
      </c>
      <c r="Y41" s="81">
        <v>100</v>
      </c>
    </row>
    <row r="42" spans="1:25" s="24" customFormat="1" ht="15" customHeight="1" x14ac:dyDescent="0.2">
      <c r="A42" s="22" t="s">
        <v>19</v>
      </c>
      <c r="B42" s="64" t="s">
        <v>54</v>
      </c>
      <c r="C42" s="49">
        <v>23</v>
      </c>
      <c r="D42" s="40">
        <v>10</v>
      </c>
      <c r="E42" s="42">
        <v>50</v>
      </c>
      <c r="F42" s="44">
        <v>1</v>
      </c>
      <c r="G42" s="42">
        <v>5</v>
      </c>
      <c r="H42" s="44">
        <v>1</v>
      </c>
      <c r="I42" s="42">
        <v>5</v>
      </c>
      <c r="J42" s="43">
        <v>0</v>
      </c>
      <c r="K42" s="42">
        <v>0</v>
      </c>
      <c r="L42" s="43">
        <v>7</v>
      </c>
      <c r="M42" s="42">
        <v>35</v>
      </c>
      <c r="N42" s="43">
        <v>0</v>
      </c>
      <c r="O42" s="42">
        <v>0</v>
      </c>
      <c r="P42" s="45">
        <v>1</v>
      </c>
      <c r="Q42" s="41">
        <v>5</v>
      </c>
      <c r="R42" s="40">
        <v>2</v>
      </c>
      <c r="S42" s="46">
        <v>8.6959999999999997</v>
      </c>
      <c r="T42" s="47">
        <v>3</v>
      </c>
      <c r="U42" s="41">
        <v>13.0435</v>
      </c>
      <c r="V42" s="47">
        <v>0</v>
      </c>
      <c r="W42" s="41">
        <v>0</v>
      </c>
      <c r="X42" s="25">
        <v>481</v>
      </c>
      <c r="Y42" s="26">
        <v>100</v>
      </c>
    </row>
    <row r="43" spans="1:25" s="24" customFormat="1" ht="15" customHeight="1" x14ac:dyDescent="0.2">
      <c r="A43" s="22" t="s">
        <v>19</v>
      </c>
      <c r="B43" s="65" t="s">
        <v>55</v>
      </c>
      <c r="C43" s="63">
        <v>3373</v>
      </c>
      <c r="D43" s="68">
        <v>2</v>
      </c>
      <c r="E43" s="69">
        <v>6.0499999999999998E-2</v>
      </c>
      <c r="F43" s="70">
        <v>18</v>
      </c>
      <c r="G43" s="69">
        <v>0.54479</v>
      </c>
      <c r="H43" s="71">
        <v>187</v>
      </c>
      <c r="I43" s="69">
        <v>5.6597999999999997</v>
      </c>
      <c r="J43" s="70">
        <v>1280</v>
      </c>
      <c r="K43" s="69">
        <v>38.741</v>
      </c>
      <c r="L43" s="70">
        <v>1631</v>
      </c>
      <c r="M43" s="69">
        <v>49.363999999999997</v>
      </c>
      <c r="N43" s="70">
        <v>2</v>
      </c>
      <c r="O43" s="69">
        <v>6.0999999999999999E-2</v>
      </c>
      <c r="P43" s="72">
        <v>184</v>
      </c>
      <c r="Q43" s="73">
        <v>5.569</v>
      </c>
      <c r="R43" s="76">
        <v>478</v>
      </c>
      <c r="S43" s="79">
        <v>14.170999999999999</v>
      </c>
      <c r="T43" s="76">
        <v>69</v>
      </c>
      <c r="U43" s="73">
        <v>2.0457000000000001</v>
      </c>
      <c r="V43" s="76">
        <v>41</v>
      </c>
      <c r="W43" s="73">
        <v>1.2155</v>
      </c>
      <c r="X43" s="80">
        <v>3631</v>
      </c>
      <c r="Y43" s="81">
        <v>100</v>
      </c>
    </row>
    <row r="44" spans="1:25" s="24" customFormat="1" ht="15" customHeight="1" x14ac:dyDescent="0.2">
      <c r="A44" s="22" t="s">
        <v>19</v>
      </c>
      <c r="B44" s="64" t="s">
        <v>56</v>
      </c>
      <c r="C44" s="39">
        <v>338</v>
      </c>
      <c r="D44" s="40">
        <v>76</v>
      </c>
      <c r="E44" s="42">
        <v>22.686599999999999</v>
      </c>
      <c r="F44" s="43">
        <v>2</v>
      </c>
      <c r="G44" s="42">
        <v>0.59701000000000004</v>
      </c>
      <c r="H44" s="44">
        <v>33</v>
      </c>
      <c r="I44" s="42">
        <v>9.8506999999999998</v>
      </c>
      <c r="J44" s="44">
        <v>40</v>
      </c>
      <c r="K44" s="42">
        <v>11.94</v>
      </c>
      <c r="L44" s="44">
        <v>162</v>
      </c>
      <c r="M44" s="42">
        <v>48.357999999999997</v>
      </c>
      <c r="N44" s="43">
        <v>0</v>
      </c>
      <c r="O44" s="42">
        <v>0</v>
      </c>
      <c r="P44" s="48">
        <v>22</v>
      </c>
      <c r="Q44" s="41">
        <v>6.5671999999999997</v>
      </c>
      <c r="R44" s="47">
        <v>51</v>
      </c>
      <c r="S44" s="46">
        <v>15.089</v>
      </c>
      <c r="T44" s="47">
        <v>3</v>
      </c>
      <c r="U44" s="41">
        <v>0.88759999999999994</v>
      </c>
      <c r="V44" s="47">
        <v>13</v>
      </c>
      <c r="W44" s="41">
        <v>3.8462000000000001</v>
      </c>
      <c r="X44" s="25">
        <v>1815</v>
      </c>
      <c r="Y44" s="26">
        <v>100</v>
      </c>
    </row>
    <row r="45" spans="1:25" s="24" customFormat="1" ht="15" customHeight="1" x14ac:dyDescent="0.2">
      <c r="A45" s="22" t="s">
        <v>19</v>
      </c>
      <c r="B45" s="65" t="s">
        <v>57</v>
      </c>
      <c r="C45" s="63">
        <v>271</v>
      </c>
      <c r="D45" s="76">
        <v>10</v>
      </c>
      <c r="E45" s="69">
        <v>3.7736000000000001</v>
      </c>
      <c r="F45" s="70">
        <v>1</v>
      </c>
      <c r="G45" s="69">
        <v>0.37735999999999997</v>
      </c>
      <c r="H45" s="71">
        <v>85</v>
      </c>
      <c r="I45" s="69">
        <v>32.075499999999998</v>
      </c>
      <c r="J45" s="70">
        <v>8</v>
      </c>
      <c r="K45" s="69">
        <v>3.0190000000000001</v>
      </c>
      <c r="L45" s="71">
        <v>142</v>
      </c>
      <c r="M45" s="69">
        <v>53.585000000000001</v>
      </c>
      <c r="N45" s="70">
        <v>5</v>
      </c>
      <c r="O45" s="69">
        <v>1.887</v>
      </c>
      <c r="P45" s="72">
        <v>14</v>
      </c>
      <c r="Q45" s="73">
        <v>5.2830000000000004</v>
      </c>
      <c r="R45" s="76">
        <v>42</v>
      </c>
      <c r="S45" s="79">
        <v>15.497999999999999</v>
      </c>
      <c r="T45" s="68">
        <v>6</v>
      </c>
      <c r="U45" s="73">
        <v>2.214</v>
      </c>
      <c r="V45" s="68">
        <v>21</v>
      </c>
      <c r="W45" s="73">
        <v>7.7491000000000003</v>
      </c>
      <c r="X45" s="80">
        <v>1283</v>
      </c>
      <c r="Y45" s="81">
        <v>100</v>
      </c>
    </row>
    <row r="46" spans="1:25" s="24" customFormat="1" ht="15" customHeight="1" x14ac:dyDescent="0.2">
      <c r="A46" s="22" t="s">
        <v>19</v>
      </c>
      <c r="B46" s="64" t="s">
        <v>58</v>
      </c>
      <c r="C46" s="39">
        <v>389</v>
      </c>
      <c r="D46" s="40">
        <v>1</v>
      </c>
      <c r="E46" s="42">
        <v>0.26040000000000002</v>
      </c>
      <c r="F46" s="44">
        <v>2</v>
      </c>
      <c r="G46" s="42">
        <v>0.52083000000000002</v>
      </c>
      <c r="H46" s="44">
        <v>101</v>
      </c>
      <c r="I46" s="42">
        <v>26.302099999999999</v>
      </c>
      <c r="J46" s="44">
        <v>109</v>
      </c>
      <c r="K46" s="42">
        <v>28.385000000000002</v>
      </c>
      <c r="L46" s="43">
        <v>156</v>
      </c>
      <c r="M46" s="42">
        <v>40.625</v>
      </c>
      <c r="N46" s="43">
        <v>0</v>
      </c>
      <c r="O46" s="42">
        <v>0</v>
      </c>
      <c r="P46" s="48">
        <v>15</v>
      </c>
      <c r="Q46" s="41">
        <v>3.9062999999999999</v>
      </c>
      <c r="R46" s="40">
        <v>127</v>
      </c>
      <c r="S46" s="46">
        <v>32.648000000000003</v>
      </c>
      <c r="T46" s="40">
        <v>5</v>
      </c>
      <c r="U46" s="41">
        <v>1.2853000000000001</v>
      </c>
      <c r="V46" s="40">
        <v>22</v>
      </c>
      <c r="W46" s="41">
        <v>5.6555</v>
      </c>
      <c r="X46" s="25">
        <v>3027</v>
      </c>
      <c r="Y46" s="26">
        <v>100</v>
      </c>
    </row>
    <row r="47" spans="1:25" s="24" customFormat="1" ht="15" customHeight="1" x14ac:dyDescent="0.2">
      <c r="A47" s="22" t="s">
        <v>19</v>
      </c>
      <c r="B47" s="65" t="s">
        <v>59</v>
      </c>
      <c r="C47" s="66">
        <v>0</v>
      </c>
      <c r="D47" s="68">
        <v>0</v>
      </c>
      <c r="E47" s="69">
        <v>0</v>
      </c>
      <c r="F47" s="71">
        <v>0</v>
      </c>
      <c r="G47" s="69">
        <v>0</v>
      </c>
      <c r="H47" s="71">
        <v>0</v>
      </c>
      <c r="I47" s="69">
        <v>0</v>
      </c>
      <c r="J47" s="71">
        <v>0</v>
      </c>
      <c r="K47" s="69">
        <v>0</v>
      </c>
      <c r="L47" s="71">
        <v>0</v>
      </c>
      <c r="M47" s="69">
        <v>0</v>
      </c>
      <c r="N47" s="70">
        <v>0</v>
      </c>
      <c r="O47" s="69">
        <v>0</v>
      </c>
      <c r="P47" s="72">
        <v>0</v>
      </c>
      <c r="Q47" s="73">
        <v>0</v>
      </c>
      <c r="R47" s="68">
        <v>0</v>
      </c>
      <c r="S47" s="79">
        <v>0</v>
      </c>
      <c r="T47" s="76">
        <v>0</v>
      </c>
      <c r="U47" s="73">
        <v>0</v>
      </c>
      <c r="V47" s="76">
        <v>0</v>
      </c>
      <c r="W47" s="73">
        <v>0</v>
      </c>
      <c r="X47" s="80">
        <v>308</v>
      </c>
      <c r="Y47" s="81">
        <v>100</v>
      </c>
    </row>
    <row r="48" spans="1:25" s="24" customFormat="1" ht="15" customHeight="1" x14ac:dyDescent="0.2">
      <c r="A48" s="22" t="s">
        <v>19</v>
      </c>
      <c r="B48" s="64" t="s">
        <v>60</v>
      </c>
      <c r="C48" s="39">
        <v>1054</v>
      </c>
      <c r="D48" s="47">
        <v>3</v>
      </c>
      <c r="E48" s="42">
        <v>0.28760000000000002</v>
      </c>
      <c r="F48" s="44">
        <v>1</v>
      </c>
      <c r="G48" s="42">
        <v>9.5880000000000007E-2</v>
      </c>
      <c r="H48" s="43">
        <v>29</v>
      </c>
      <c r="I48" s="42">
        <v>2.7804000000000002</v>
      </c>
      <c r="J48" s="44">
        <v>606</v>
      </c>
      <c r="K48" s="42">
        <v>58.101999999999997</v>
      </c>
      <c r="L48" s="44">
        <v>367</v>
      </c>
      <c r="M48" s="42">
        <v>35.186999999999998</v>
      </c>
      <c r="N48" s="43">
        <v>6</v>
      </c>
      <c r="O48" s="42">
        <v>0.57499999999999996</v>
      </c>
      <c r="P48" s="48">
        <v>31</v>
      </c>
      <c r="Q48" s="41">
        <v>2.9722</v>
      </c>
      <c r="R48" s="47">
        <v>62</v>
      </c>
      <c r="S48" s="46">
        <v>5.8819999999999997</v>
      </c>
      <c r="T48" s="47">
        <v>11</v>
      </c>
      <c r="U48" s="41">
        <v>1.0436000000000001</v>
      </c>
      <c r="V48" s="47">
        <v>17</v>
      </c>
      <c r="W48" s="41">
        <v>1.6129</v>
      </c>
      <c r="X48" s="25">
        <v>1236</v>
      </c>
      <c r="Y48" s="26">
        <v>100</v>
      </c>
    </row>
    <row r="49" spans="1:25" s="24" customFormat="1" ht="15" customHeight="1" x14ac:dyDescent="0.2">
      <c r="A49" s="22" t="s">
        <v>19</v>
      </c>
      <c r="B49" s="65" t="s">
        <v>61</v>
      </c>
      <c r="C49" s="66">
        <v>29</v>
      </c>
      <c r="D49" s="68">
        <v>17</v>
      </c>
      <c r="E49" s="69">
        <v>58.620699999999999</v>
      </c>
      <c r="F49" s="70">
        <v>0</v>
      </c>
      <c r="G49" s="69">
        <v>0</v>
      </c>
      <c r="H49" s="70">
        <v>0</v>
      </c>
      <c r="I49" s="69">
        <v>0</v>
      </c>
      <c r="J49" s="70">
        <v>0</v>
      </c>
      <c r="K49" s="69">
        <v>0</v>
      </c>
      <c r="L49" s="71">
        <v>10</v>
      </c>
      <c r="M49" s="69">
        <v>34.482999999999997</v>
      </c>
      <c r="N49" s="71">
        <v>0</v>
      </c>
      <c r="O49" s="69">
        <v>0</v>
      </c>
      <c r="P49" s="72">
        <v>2</v>
      </c>
      <c r="Q49" s="73">
        <v>6.8966000000000003</v>
      </c>
      <c r="R49" s="76">
        <v>10</v>
      </c>
      <c r="S49" s="79">
        <v>34.482999999999997</v>
      </c>
      <c r="T49" s="76">
        <v>0</v>
      </c>
      <c r="U49" s="73">
        <v>0</v>
      </c>
      <c r="V49" s="76">
        <v>0</v>
      </c>
      <c r="W49" s="73">
        <v>0</v>
      </c>
      <c r="X49" s="80">
        <v>688</v>
      </c>
      <c r="Y49" s="81">
        <v>100</v>
      </c>
    </row>
    <row r="50" spans="1:25" s="24" customFormat="1" ht="15" customHeight="1" x14ac:dyDescent="0.2">
      <c r="A50" s="22" t="s">
        <v>19</v>
      </c>
      <c r="B50" s="64" t="s">
        <v>62</v>
      </c>
      <c r="C50" s="39">
        <v>1278</v>
      </c>
      <c r="D50" s="40">
        <v>2</v>
      </c>
      <c r="E50" s="42">
        <v>0.15989999999999999</v>
      </c>
      <c r="F50" s="44">
        <v>4</v>
      </c>
      <c r="G50" s="42">
        <v>0.31974000000000002</v>
      </c>
      <c r="H50" s="43">
        <v>84</v>
      </c>
      <c r="I50" s="42">
        <v>6.7145999999999999</v>
      </c>
      <c r="J50" s="44">
        <v>803</v>
      </c>
      <c r="K50" s="42">
        <v>64.188999999999993</v>
      </c>
      <c r="L50" s="44">
        <v>326</v>
      </c>
      <c r="M50" s="42">
        <v>26.059000000000001</v>
      </c>
      <c r="N50" s="43">
        <v>3</v>
      </c>
      <c r="O50" s="42">
        <v>0.24</v>
      </c>
      <c r="P50" s="48">
        <v>29</v>
      </c>
      <c r="Q50" s="41">
        <v>2.3180999999999998</v>
      </c>
      <c r="R50" s="40">
        <v>135</v>
      </c>
      <c r="S50" s="46">
        <v>10.563000000000001</v>
      </c>
      <c r="T50" s="40">
        <v>27</v>
      </c>
      <c r="U50" s="41">
        <v>2.1126999999999998</v>
      </c>
      <c r="V50" s="40">
        <v>34</v>
      </c>
      <c r="W50" s="41">
        <v>2.6604000000000001</v>
      </c>
      <c r="X50" s="25">
        <v>1818</v>
      </c>
      <c r="Y50" s="26">
        <v>100</v>
      </c>
    </row>
    <row r="51" spans="1:25" s="24" customFormat="1" ht="15" customHeight="1" x14ac:dyDescent="0.2">
      <c r="A51" s="22" t="s">
        <v>19</v>
      </c>
      <c r="B51" s="65" t="s">
        <v>63</v>
      </c>
      <c r="C51" s="63">
        <v>954</v>
      </c>
      <c r="D51" s="68">
        <v>5</v>
      </c>
      <c r="E51" s="69">
        <v>0.5605</v>
      </c>
      <c r="F51" s="71">
        <v>3</v>
      </c>
      <c r="G51" s="69">
        <v>0.33632000000000001</v>
      </c>
      <c r="H51" s="70">
        <v>517</v>
      </c>
      <c r="I51" s="69">
        <v>57.959600000000002</v>
      </c>
      <c r="J51" s="70">
        <v>124</v>
      </c>
      <c r="K51" s="69">
        <v>13.901</v>
      </c>
      <c r="L51" s="70">
        <v>216</v>
      </c>
      <c r="M51" s="69">
        <v>24.215</v>
      </c>
      <c r="N51" s="71">
        <v>0</v>
      </c>
      <c r="O51" s="69">
        <v>0</v>
      </c>
      <c r="P51" s="72">
        <v>27</v>
      </c>
      <c r="Q51" s="73">
        <v>3.0268999999999999</v>
      </c>
      <c r="R51" s="68">
        <v>149</v>
      </c>
      <c r="S51" s="79">
        <v>15.618</v>
      </c>
      <c r="T51" s="68">
        <v>62</v>
      </c>
      <c r="U51" s="73">
        <v>6.4989999999999997</v>
      </c>
      <c r="V51" s="68">
        <v>74</v>
      </c>
      <c r="W51" s="73">
        <v>7.7568000000000001</v>
      </c>
      <c r="X51" s="80">
        <v>8616</v>
      </c>
      <c r="Y51" s="81">
        <v>100</v>
      </c>
    </row>
    <row r="52" spans="1:25" s="24" customFormat="1" ht="15" customHeight="1" x14ac:dyDescent="0.2">
      <c r="A52" s="22" t="s">
        <v>19</v>
      </c>
      <c r="B52" s="64" t="s">
        <v>64</v>
      </c>
      <c r="C52" s="39">
        <v>112</v>
      </c>
      <c r="D52" s="47">
        <v>3</v>
      </c>
      <c r="E52" s="42">
        <v>2.6785999999999999</v>
      </c>
      <c r="F52" s="44">
        <v>0</v>
      </c>
      <c r="G52" s="42">
        <v>0</v>
      </c>
      <c r="H52" s="43">
        <v>34</v>
      </c>
      <c r="I52" s="42">
        <v>30.357099999999999</v>
      </c>
      <c r="J52" s="43">
        <v>5</v>
      </c>
      <c r="K52" s="42">
        <v>4.4640000000000004</v>
      </c>
      <c r="L52" s="44">
        <v>65</v>
      </c>
      <c r="M52" s="42">
        <v>58.036000000000001</v>
      </c>
      <c r="N52" s="43">
        <v>0</v>
      </c>
      <c r="O52" s="42">
        <v>0</v>
      </c>
      <c r="P52" s="45">
        <v>5</v>
      </c>
      <c r="Q52" s="41">
        <v>4.4642999999999997</v>
      </c>
      <c r="R52" s="40">
        <v>10</v>
      </c>
      <c r="S52" s="46">
        <v>8.9290000000000003</v>
      </c>
      <c r="T52" s="40">
        <v>0</v>
      </c>
      <c r="U52" s="41">
        <v>0</v>
      </c>
      <c r="V52" s="40">
        <v>12</v>
      </c>
      <c r="W52" s="41">
        <v>10.7143</v>
      </c>
      <c r="X52" s="25">
        <v>1009</v>
      </c>
      <c r="Y52" s="26">
        <v>100</v>
      </c>
    </row>
    <row r="53" spans="1:25" s="24" customFormat="1" ht="15" customHeight="1" x14ac:dyDescent="0.2">
      <c r="A53" s="22" t="s">
        <v>19</v>
      </c>
      <c r="B53" s="65" t="s">
        <v>65</v>
      </c>
      <c r="C53" s="66">
        <v>21</v>
      </c>
      <c r="D53" s="76">
        <v>0</v>
      </c>
      <c r="E53" s="69">
        <v>0</v>
      </c>
      <c r="F53" s="70">
        <v>0</v>
      </c>
      <c r="G53" s="69">
        <v>0</v>
      </c>
      <c r="H53" s="71">
        <v>0</v>
      </c>
      <c r="I53" s="69">
        <v>0</v>
      </c>
      <c r="J53" s="70">
        <v>0</v>
      </c>
      <c r="K53" s="69">
        <v>0</v>
      </c>
      <c r="L53" s="71">
        <v>21</v>
      </c>
      <c r="M53" s="69">
        <v>100</v>
      </c>
      <c r="N53" s="71">
        <v>0</v>
      </c>
      <c r="O53" s="69">
        <v>0</v>
      </c>
      <c r="P53" s="72">
        <v>0</v>
      </c>
      <c r="Q53" s="73">
        <v>0</v>
      </c>
      <c r="R53" s="68">
        <v>2</v>
      </c>
      <c r="S53" s="79">
        <v>9.5239999999999991</v>
      </c>
      <c r="T53" s="76">
        <v>0</v>
      </c>
      <c r="U53" s="73">
        <v>0</v>
      </c>
      <c r="V53" s="76">
        <v>0</v>
      </c>
      <c r="W53" s="73">
        <v>0</v>
      </c>
      <c r="X53" s="80">
        <v>306</v>
      </c>
      <c r="Y53" s="81">
        <v>100</v>
      </c>
    </row>
    <row r="54" spans="1:25" s="24" customFormat="1" ht="15" customHeight="1" x14ac:dyDescent="0.2">
      <c r="A54" s="22" t="s">
        <v>19</v>
      </c>
      <c r="B54" s="64" t="s">
        <v>66</v>
      </c>
      <c r="C54" s="39">
        <v>149</v>
      </c>
      <c r="D54" s="47">
        <v>2</v>
      </c>
      <c r="E54" s="42">
        <v>1.3698999999999999</v>
      </c>
      <c r="F54" s="44">
        <v>0</v>
      </c>
      <c r="G54" s="77">
        <v>0</v>
      </c>
      <c r="H54" s="43">
        <v>9</v>
      </c>
      <c r="I54" s="77">
        <v>6.1643999999999997</v>
      </c>
      <c r="J54" s="44">
        <v>37</v>
      </c>
      <c r="K54" s="42">
        <v>25.341999999999999</v>
      </c>
      <c r="L54" s="44">
        <v>91</v>
      </c>
      <c r="M54" s="42">
        <v>62.329000000000001</v>
      </c>
      <c r="N54" s="44">
        <v>0</v>
      </c>
      <c r="O54" s="42">
        <v>0</v>
      </c>
      <c r="P54" s="48">
        <v>7</v>
      </c>
      <c r="Q54" s="41">
        <v>4.7945000000000002</v>
      </c>
      <c r="R54" s="47">
        <v>19</v>
      </c>
      <c r="S54" s="46">
        <v>12.752000000000001</v>
      </c>
      <c r="T54" s="40">
        <v>3</v>
      </c>
      <c r="U54" s="41">
        <v>2.0133999999999999</v>
      </c>
      <c r="V54" s="40">
        <v>3</v>
      </c>
      <c r="W54" s="41">
        <v>2.0133999999999999</v>
      </c>
      <c r="X54" s="25">
        <v>1971</v>
      </c>
      <c r="Y54" s="26">
        <v>100</v>
      </c>
    </row>
    <row r="55" spans="1:25" s="24" customFormat="1" ht="15" customHeight="1" x14ac:dyDescent="0.2">
      <c r="A55" s="22" t="s">
        <v>19</v>
      </c>
      <c r="B55" s="65" t="s">
        <v>67</v>
      </c>
      <c r="C55" s="63">
        <v>3125</v>
      </c>
      <c r="D55" s="68">
        <v>44</v>
      </c>
      <c r="E55" s="69">
        <v>1.4744999999999999</v>
      </c>
      <c r="F55" s="70">
        <v>95</v>
      </c>
      <c r="G55" s="69">
        <v>3.1836500000000001</v>
      </c>
      <c r="H55" s="71">
        <v>591</v>
      </c>
      <c r="I55" s="69">
        <v>19.805599999999998</v>
      </c>
      <c r="J55" s="71">
        <v>172</v>
      </c>
      <c r="K55" s="69">
        <v>5.7640000000000002</v>
      </c>
      <c r="L55" s="70">
        <v>1811</v>
      </c>
      <c r="M55" s="69">
        <v>60.69</v>
      </c>
      <c r="N55" s="70">
        <v>27</v>
      </c>
      <c r="O55" s="69">
        <v>0.90500000000000003</v>
      </c>
      <c r="P55" s="75">
        <v>244</v>
      </c>
      <c r="Q55" s="73">
        <v>8.1768999999999998</v>
      </c>
      <c r="R55" s="76">
        <v>808</v>
      </c>
      <c r="S55" s="79">
        <v>25.856000000000002</v>
      </c>
      <c r="T55" s="68">
        <v>141</v>
      </c>
      <c r="U55" s="73">
        <v>4.5119999999999996</v>
      </c>
      <c r="V55" s="68">
        <v>157</v>
      </c>
      <c r="W55" s="73">
        <v>5.024</v>
      </c>
      <c r="X55" s="80">
        <v>2305</v>
      </c>
      <c r="Y55" s="81">
        <v>100</v>
      </c>
    </row>
    <row r="56" spans="1:25" s="24" customFormat="1" ht="15" customHeight="1" x14ac:dyDescent="0.2">
      <c r="A56" s="22" t="s">
        <v>19</v>
      </c>
      <c r="B56" s="64" t="s">
        <v>68</v>
      </c>
      <c r="C56" s="39">
        <v>32</v>
      </c>
      <c r="D56" s="40">
        <v>0</v>
      </c>
      <c r="E56" s="42">
        <v>0</v>
      </c>
      <c r="F56" s="44">
        <v>0</v>
      </c>
      <c r="G56" s="42">
        <v>0</v>
      </c>
      <c r="H56" s="44">
        <v>0</v>
      </c>
      <c r="I56" s="42">
        <v>0</v>
      </c>
      <c r="J56" s="43">
        <v>0</v>
      </c>
      <c r="K56" s="42">
        <v>0</v>
      </c>
      <c r="L56" s="44">
        <v>32</v>
      </c>
      <c r="M56" s="42">
        <v>100</v>
      </c>
      <c r="N56" s="43">
        <v>0</v>
      </c>
      <c r="O56" s="42">
        <v>0</v>
      </c>
      <c r="P56" s="45">
        <v>0</v>
      </c>
      <c r="Q56" s="41">
        <v>0</v>
      </c>
      <c r="R56" s="47">
        <v>0</v>
      </c>
      <c r="S56" s="46">
        <v>0</v>
      </c>
      <c r="T56" s="47">
        <v>0</v>
      </c>
      <c r="U56" s="41">
        <v>0</v>
      </c>
      <c r="V56" s="47">
        <v>0</v>
      </c>
      <c r="W56" s="41">
        <v>0</v>
      </c>
      <c r="X56" s="25">
        <v>720</v>
      </c>
      <c r="Y56" s="26">
        <v>100</v>
      </c>
    </row>
    <row r="57" spans="1:25" s="24" customFormat="1" ht="15" customHeight="1" x14ac:dyDescent="0.2">
      <c r="A57" s="22" t="s">
        <v>19</v>
      </c>
      <c r="B57" s="65" t="s">
        <v>69</v>
      </c>
      <c r="C57" s="63">
        <v>445</v>
      </c>
      <c r="D57" s="68">
        <v>8</v>
      </c>
      <c r="E57" s="69">
        <v>1.8141</v>
      </c>
      <c r="F57" s="71">
        <v>8</v>
      </c>
      <c r="G57" s="69">
        <v>1.81406</v>
      </c>
      <c r="H57" s="70">
        <v>49</v>
      </c>
      <c r="I57" s="69">
        <v>11.1111</v>
      </c>
      <c r="J57" s="70">
        <v>90</v>
      </c>
      <c r="K57" s="69">
        <v>20.408000000000001</v>
      </c>
      <c r="L57" s="70">
        <v>273</v>
      </c>
      <c r="M57" s="69">
        <v>61.905000000000001</v>
      </c>
      <c r="N57" s="70">
        <v>0</v>
      </c>
      <c r="O57" s="69">
        <v>0</v>
      </c>
      <c r="P57" s="75">
        <v>13</v>
      </c>
      <c r="Q57" s="73">
        <v>2.9478</v>
      </c>
      <c r="R57" s="76">
        <v>63</v>
      </c>
      <c r="S57" s="79">
        <v>14.157</v>
      </c>
      <c r="T57" s="76">
        <v>4</v>
      </c>
      <c r="U57" s="73">
        <v>0.89890000000000003</v>
      </c>
      <c r="V57" s="76">
        <v>8</v>
      </c>
      <c r="W57" s="73">
        <v>1.7978000000000001</v>
      </c>
      <c r="X57" s="80">
        <v>2232</v>
      </c>
      <c r="Y57" s="81">
        <v>100</v>
      </c>
    </row>
    <row r="58" spans="1:25" s="24" customFormat="1" ht="15" customHeight="1" thickBot="1" x14ac:dyDescent="0.25">
      <c r="A58" s="22" t="s">
        <v>19</v>
      </c>
      <c r="B58" s="67" t="s">
        <v>70</v>
      </c>
      <c r="C58" s="50">
        <v>62</v>
      </c>
      <c r="D58" s="53">
        <v>0</v>
      </c>
      <c r="E58" s="54">
        <v>0</v>
      </c>
      <c r="F58" s="55">
        <v>0</v>
      </c>
      <c r="G58" s="54">
        <v>0</v>
      </c>
      <c r="H58" s="56">
        <v>7</v>
      </c>
      <c r="I58" s="54">
        <v>11.2903</v>
      </c>
      <c r="J58" s="55">
        <v>0</v>
      </c>
      <c r="K58" s="54">
        <v>0</v>
      </c>
      <c r="L58" s="55">
        <v>54</v>
      </c>
      <c r="M58" s="54">
        <v>87.096999999999994</v>
      </c>
      <c r="N58" s="55">
        <v>0</v>
      </c>
      <c r="O58" s="54">
        <v>0</v>
      </c>
      <c r="P58" s="78">
        <v>1</v>
      </c>
      <c r="Q58" s="52">
        <v>1.6129</v>
      </c>
      <c r="R58" s="51">
        <v>6</v>
      </c>
      <c r="S58" s="57">
        <v>9.6769999999999996</v>
      </c>
      <c r="T58" s="51">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and without disabilities who received ", LOWER(A7), ", ",D68," (",TEXT(U7,"0.0"),"%) were served solely under Section 504 and ", F68," (",TEXT(S7,"0.0"),"%) were served under IDEA.")</f>
        <v>NOTE: Table reads (for US Totals):  Of all 25,466 public school students with and without disabilities who received expulsions without educational services, 522 (2.0%) were served solely under Section 504 and 3,939 (15.5%)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students without and with disabilities served under IDEA who received ",LOWER(A7), ", ",TEXT(D7,"#,##0")," (",TEXT(E7,"0.0"),"%) were American Indian or Alaska Native.")</f>
        <v xml:space="preserve">            Table reads (for US Race/Ethnicity):  Of all 24,944 public school students without and with disabilities served under IDEA who received expulsions without educational services, 536 (2.1%)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6" t="s">
        <v>74</v>
      </c>
      <c r="C65" s="86"/>
      <c r="D65" s="86"/>
      <c r="E65" s="86"/>
      <c r="F65" s="86"/>
      <c r="G65" s="86"/>
      <c r="H65" s="86"/>
      <c r="I65" s="86"/>
      <c r="J65" s="86"/>
      <c r="K65" s="86"/>
      <c r="L65" s="86"/>
      <c r="M65" s="86"/>
      <c r="N65" s="86"/>
      <c r="O65" s="86"/>
      <c r="P65" s="86"/>
      <c r="Q65" s="86"/>
      <c r="R65" s="86"/>
      <c r="S65" s="86"/>
      <c r="T65" s="86"/>
      <c r="U65" s="86"/>
      <c r="V65" s="86"/>
      <c r="W65" s="86"/>
      <c r="X65" s="30"/>
      <c r="Y65" s="30"/>
    </row>
    <row r="66" spans="1:26" s="35" customFormat="1" ht="14.1" customHeight="1" x14ac:dyDescent="0.2">
      <c r="A66" s="38"/>
      <c r="B66" s="86" t="s">
        <v>75</v>
      </c>
      <c r="C66" s="86"/>
      <c r="D66" s="86"/>
      <c r="E66" s="86"/>
      <c r="F66" s="86"/>
      <c r="G66" s="86"/>
      <c r="H66" s="86"/>
      <c r="I66" s="86"/>
      <c r="J66" s="86"/>
      <c r="K66" s="86"/>
      <c r="L66" s="86"/>
      <c r="M66" s="86"/>
      <c r="N66" s="86"/>
      <c r="O66" s="86"/>
      <c r="P66" s="86"/>
      <c r="Q66" s="86"/>
      <c r="R66" s="86"/>
      <c r="S66" s="86"/>
      <c r="T66" s="86"/>
      <c r="U66" s="86"/>
      <c r="V66" s="86"/>
      <c r="W66" s="86"/>
      <c r="X66" s="34"/>
      <c r="Y66" s="33"/>
    </row>
    <row r="68" spans="1:26" ht="15" customHeight="1" x14ac:dyDescent="0.2">
      <c r="B68" s="58"/>
      <c r="C68" s="59" t="str">
        <f>IF(ISTEXT(C7),LEFT(C7,3),TEXT(C7,"#,##0"))</f>
        <v>25,466</v>
      </c>
      <c r="D68" s="59" t="str">
        <f>IF(ISTEXT(T7),LEFT(T7,3),TEXT(T7,"#,##0"))</f>
        <v>522</v>
      </c>
      <c r="E68" s="59"/>
      <c r="F68" s="59" t="str">
        <f>IF(ISTEXT(R7),LEFT(R7,3),TEXT(R7,"#,##0"))</f>
        <v>3,939</v>
      </c>
      <c r="G68" s="59"/>
      <c r="H68" s="59" t="str">
        <f>IF(ISTEXT(D7),LEFT(D7,3),TEXT(D7,"#,##0"))</f>
        <v>536</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A8:Z58">
    <sortCondition ref="B8:B58"/>
  </sortState>
  <mergeCells count="16">
    <mergeCell ref="X4:X5"/>
    <mergeCell ref="Y4:Y5"/>
    <mergeCell ref="D5:E5"/>
    <mergeCell ref="F5:G5"/>
    <mergeCell ref="H5:I5"/>
    <mergeCell ref="J5:K5"/>
    <mergeCell ref="L5:M5"/>
    <mergeCell ref="N5:O5"/>
    <mergeCell ref="P5:Q5"/>
    <mergeCell ref="V4:W5"/>
    <mergeCell ref="B2:W2"/>
    <mergeCell ref="B4:B5"/>
    <mergeCell ref="C4:C5"/>
    <mergeCell ref="T4:U5"/>
    <mergeCell ref="R4:S5"/>
    <mergeCell ref="D4:Q4"/>
  </mergeCells>
  <phoneticPr fontId="16" type="noConversion"/>
  <printOptions horizontalCentered="1"/>
  <pageMargins left="0.25" right="0.25" top="0.75" bottom="0.75" header="0.3" footer="0.3"/>
  <pageSetup scale="41"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85546875" style="36" customWidth="1"/>
    <col min="2" max="2" width="18.140625" style="6" customWidth="1"/>
    <col min="3"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84"/>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85"/>
      <c r="B2" s="88" t="str">
        <f>CONCATENATE("Number and percentage of public school male students with and without disabilities receiving ",LOWER(A7), " by race/ethnicity, disability status, and English proficiency, by state: School Year 2015-16")</f>
        <v>Number and percentage of public school male students with and without disabilities receiving expulsions without educational services by race/ethnicity, disability status, and English proficiency, by state: School Year 2015-16</v>
      </c>
      <c r="C2" s="88"/>
      <c r="D2" s="88"/>
      <c r="E2" s="88"/>
      <c r="F2" s="88"/>
      <c r="G2" s="88"/>
      <c r="H2" s="88"/>
      <c r="I2" s="88"/>
      <c r="J2" s="88"/>
      <c r="K2" s="88"/>
      <c r="L2" s="88"/>
      <c r="M2" s="88"/>
      <c r="N2" s="88"/>
      <c r="O2" s="88"/>
      <c r="P2" s="88"/>
      <c r="Q2" s="88"/>
      <c r="R2" s="88"/>
      <c r="S2" s="88"/>
      <c r="T2" s="88"/>
      <c r="U2" s="88"/>
      <c r="V2" s="88"/>
      <c r="W2" s="88"/>
    </row>
    <row r="3" spans="1:25" s="6" customFormat="1" ht="15" customHeight="1" thickBot="1" x14ac:dyDescent="0.3">
      <c r="A3" s="82">
        <f>C7-T7</f>
        <v>18188</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83"/>
      <c r="B4" s="89" t="s">
        <v>0</v>
      </c>
      <c r="C4" s="91" t="s">
        <v>1</v>
      </c>
      <c r="D4" s="97" t="s">
        <v>86</v>
      </c>
      <c r="E4" s="98"/>
      <c r="F4" s="98"/>
      <c r="G4" s="98"/>
      <c r="H4" s="98"/>
      <c r="I4" s="98"/>
      <c r="J4" s="98"/>
      <c r="K4" s="98"/>
      <c r="L4" s="98"/>
      <c r="M4" s="98"/>
      <c r="N4" s="98"/>
      <c r="O4" s="98"/>
      <c r="P4" s="98"/>
      <c r="Q4" s="99"/>
      <c r="R4" s="93" t="s">
        <v>2</v>
      </c>
      <c r="S4" s="94"/>
      <c r="T4" s="93" t="s">
        <v>3</v>
      </c>
      <c r="U4" s="94"/>
      <c r="V4" s="93" t="s">
        <v>4</v>
      </c>
      <c r="W4" s="94"/>
      <c r="X4" s="100" t="s">
        <v>5</v>
      </c>
      <c r="Y4" s="102" t="s">
        <v>6</v>
      </c>
    </row>
    <row r="5" spans="1:25" s="12" customFormat="1" ht="24.95" customHeight="1" x14ac:dyDescent="0.2">
      <c r="A5" s="83"/>
      <c r="B5" s="90"/>
      <c r="C5" s="92"/>
      <c r="D5" s="104" t="s">
        <v>7</v>
      </c>
      <c r="E5" s="105"/>
      <c r="F5" s="106" t="s">
        <v>8</v>
      </c>
      <c r="G5" s="105"/>
      <c r="H5" s="107" t="s">
        <v>9</v>
      </c>
      <c r="I5" s="105"/>
      <c r="J5" s="107" t="s">
        <v>10</v>
      </c>
      <c r="K5" s="105"/>
      <c r="L5" s="107" t="s">
        <v>11</v>
      </c>
      <c r="M5" s="105"/>
      <c r="N5" s="107" t="s">
        <v>12</v>
      </c>
      <c r="O5" s="105"/>
      <c r="P5" s="107" t="s">
        <v>13</v>
      </c>
      <c r="Q5" s="108"/>
      <c r="R5" s="95"/>
      <c r="S5" s="96"/>
      <c r="T5" s="95"/>
      <c r="U5" s="96"/>
      <c r="V5" s="95"/>
      <c r="W5" s="96"/>
      <c r="X5" s="101"/>
      <c r="Y5" s="103"/>
    </row>
    <row r="6" spans="1:25" s="12" customFormat="1" ht="15" customHeight="1" thickBot="1" x14ac:dyDescent="0.25">
      <c r="A6" s="83"/>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18609</v>
      </c>
      <c r="D7" s="68">
        <v>352</v>
      </c>
      <c r="E7" s="69">
        <v>1.9353</v>
      </c>
      <c r="F7" s="70">
        <v>200</v>
      </c>
      <c r="G7" s="69">
        <v>1.0996300000000001</v>
      </c>
      <c r="H7" s="70">
        <v>3123</v>
      </c>
      <c r="I7" s="69">
        <v>17.1707</v>
      </c>
      <c r="J7" s="70">
        <v>4950</v>
      </c>
      <c r="K7" s="69">
        <v>27.216000000000001</v>
      </c>
      <c r="L7" s="70">
        <v>8694</v>
      </c>
      <c r="M7" s="69">
        <v>47.801000000000002</v>
      </c>
      <c r="N7" s="71">
        <v>59</v>
      </c>
      <c r="O7" s="69">
        <v>0.32400000000000001</v>
      </c>
      <c r="P7" s="72">
        <v>810</v>
      </c>
      <c r="Q7" s="73">
        <v>4.4535</v>
      </c>
      <c r="R7" s="74">
        <v>3186</v>
      </c>
      <c r="S7" s="79">
        <v>17.120999999999999</v>
      </c>
      <c r="T7" s="74">
        <v>421</v>
      </c>
      <c r="U7" s="73">
        <v>2.2623000000000002</v>
      </c>
      <c r="V7" s="74">
        <v>973</v>
      </c>
      <c r="W7" s="73">
        <v>5.2286999999999999</v>
      </c>
      <c r="X7" s="80">
        <v>96360</v>
      </c>
      <c r="Y7" s="81">
        <v>99.984999999999999</v>
      </c>
    </row>
    <row r="8" spans="1:25" s="24" customFormat="1" ht="15" customHeight="1" x14ac:dyDescent="0.2">
      <c r="A8" s="22" t="s">
        <v>19</v>
      </c>
      <c r="B8" s="64" t="s">
        <v>20</v>
      </c>
      <c r="C8" s="39">
        <v>453</v>
      </c>
      <c r="D8" s="40">
        <v>5</v>
      </c>
      <c r="E8" s="42">
        <v>1.1037999999999999</v>
      </c>
      <c r="F8" s="44">
        <v>2</v>
      </c>
      <c r="G8" s="42">
        <v>0.4415</v>
      </c>
      <c r="H8" s="43">
        <v>42</v>
      </c>
      <c r="I8" s="42">
        <v>9.2714999999999996</v>
      </c>
      <c r="J8" s="44">
        <v>139</v>
      </c>
      <c r="K8" s="42">
        <v>30.684000000000001</v>
      </c>
      <c r="L8" s="44">
        <v>260</v>
      </c>
      <c r="M8" s="42">
        <v>57.395000000000003</v>
      </c>
      <c r="N8" s="44">
        <v>1</v>
      </c>
      <c r="O8" s="42">
        <v>0.221</v>
      </c>
      <c r="P8" s="48">
        <v>4</v>
      </c>
      <c r="Q8" s="41">
        <v>0.88300000000000001</v>
      </c>
      <c r="R8" s="47">
        <v>50</v>
      </c>
      <c r="S8" s="46">
        <v>11.038</v>
      </c>
      <c r="T8" s="40">
        <v>0</v>
      </c>
      <c r="U8" s="41">
        <v>0</v>
      </c>
      <c r="V8" s="40">
        <v>9</v>
      </c>
      <c r="W8" s="41">
        <v>1.9867999999999999</v>
      </c>
      <c r="X8" s="25">
        <v>1400</v>
      </c>
      <c r="Y8" s="26">
        <v>100</v>
      </c>
    </row>
    <row r="9" spans="1:25" s="24" customFormat="1" ht="15" customHeight="1" x14ac:dyDescent="0.2">
      <c r="A9" s="22" t="s">
        <v>19</v>
      </c>
      <c r="B9" s="65" t="s">
        <v>21</v>
      </c>
      <c r="C9" s="63">
        <v>6</v>
      </c>
      <c r="D9" s="68">
        <v>0</v>
      </c>
      <c r="E9" s="69">
        <v>0</v>
      </c>
      <c r="F9" s="70">
        <v>0</v>
      </c>
      <c r="G9" s="69">
        <v>0</v>
      </c>
      <c r="H9" s="70">
        <v>1</v>
      </c>
      <c r="I9" s="69">
        <v>16.666699999999999</v>
      </c>
      <c r="J9" s="71">
        <v>3</v>
      </c>
      <c r="K9" s="69">
        <v>50</v>
      </c>
      <c r="L9" s="71">
        <v>2</v>
      </c>
      <c r="M9" s="69">
        <v>33.332999999999998</v>
      </c>
      <c r="N9" s="70">
        <v>0</v>
      </c>
      <c r="O9" s="69">
        <v>0</v>
      </c>
      <c r="P9" s="75">
        <v>0</v>
      </c>
      <c r="Q9" s="73">
        <v>0</v>
      </c>
      <c r="R9" s="76">
        <v>1</v>
      </c>
      <c r="S9" s="79">
        <v>16.667000000000002</v>
      </c>
      <c r="T9" s="76">
        <v>0</v>
      </c>
      <c r="U9" s="73">
        <v>0</v>
      </c>
      <c r="V9" s="76">
        <v>0</v>
      </c>
      <c r="W9" s="73">
        <v>0</v>
      </c>
      <c r="X9" s="80">
        <v>503</v>
      </c>
      <c r="Y9" s="81">
        <v>100</v>
      </c>
    </row>
    <row r="10" spans="1:25" s="24" customFormat="1" ht="15" customHeight="1" x14ac:dyDescent="0.2">
      <c r="A10" s="22" t="s">
        <v>19</v>
      </c>
      <c r="B10" s="64" t="s">
        <v>22</v>
      </c>
      <c r="C10" s="39">
        <v>243</v>
      </c>
      <c r="D10" s="47">
        <v>9</v>
      </c>
      <c r="E10" s="42">
        <v>3.7343999999999999</v>
      </c>
      <c r="F10" s="44">
        <v>6</v>
      </c>
      <c r="G10" s="42">
        <v>2.48963</v>
      </c>
      <c r="H10" s="43">
        <v>106</v>
      </c>
      <c r="I10" s="42">
        <v>43.983400000000003</v>
      </c>
      <c r="J10" s="44">
        <v>29</v>
      </c>
      <c r="K10" s="42">
        <v>12.032999999999999</v>
      </c>
      <c r="L10" s="43">
        <v>83</v>
      </c>
      <c r="M10" s="42">
        <v>34.44</v>
      </c>
      <c r="N10" s="43">
        <v>0</v>
      </c>
      <c r="O10" s="42">
        <v>0</v>
      </c>
      <c r="P10" s="45">
        <v>8</v>
      </c>
      <c r="Q10" s="41">
        <v>3.3195000000000001</v>
      </c>
      <c r="R10" s="47">
        <v>8</v>
      </c>
      <c r="S10" s="46">
        <v>3.2919999999999998</v>
      </c>
      <c r="T10" s="47">
        <v>2</v>
      </c>
      <c r="U10" s="41">
        <v>0.82299999999999995</v>
      </c>
      <c r="V10" s="47">
        <v>6</v>
      </c>
      <c r="W10" s="41">
        <v>2.4691000000000001</v>
      </c>
      <c r="X10" s="25">
        <v>1977</v>
      </c>
      <c r="Y10" s="26">
        <v>100</v>
      </c>
    </row>
    <row r="11" spans="1:25" s="24" customFormat="1" ht="15" customHeight="1" x14ac:dyDescent="0.2">
      <c r="A11" s="22" t="s">
        <v>19</v>
      </c>
      <c r="B11" s="65" t="s">
        <v>23</v>
      </c>
      <c r="C11" s="63">
        <v>390</v>
      </c>
      <c r="D11" s="68">
        <v>0</v>
      </c>
      <c r="E11" s="69">
        <v>0</v>
      </c>
      <c r="F11" s="71">
        <v>2</v>
      </c>
      <c r="G11" s="69">
        <v>0.52356000000000003</v>
      </c>
      <c r="H11" s="70">
        <v>48</v>
      </c>
      <c r="I11" s="69">
        <v>12.5654</v>
      </c>
      <c r="J11" s="70">
        <v>107</v>
      </c>
      <c r="K11" s="69">
        <v>28.01</v>
      </c>
      <c r="L11" s="70">
        <v>218</v>
      </c>
      <c r="M11" s="69">
        <v>57.067999999999998</v>
      </c>
      <c r="N11" s="70">
        <v>2</v>
      </c>
      <c r="O11" s="69">
        <v>0.52400000000000002</v>
      </c>
      <c r="P11" s="75">
        <v>5</v>
      </c>
      <c r="Q11" s="73">
        <v>1.3089</v>
      </c>
      <c r="R11" s="68">
        <v>14</v>
      </c>
      <c r="S11" s="79">
        <v>3.59</v>
      </c>
      <c r="T11" s="76">
        <v>8</v>
      </c>
      <c r="U11" s="73">
        <v>2.0512999999999999</v>
      </c>
      <c r="V11" s="76">
        <v>29</v>
      </c>
      <c r="W11" s="73">
        <v>7.4359000000000002</v>
      </c>
      <c r="X11" s="80">
        <v>1092</v>
      </c>
      <c r="Y11" s="81">
        <v>100</v>
      </c>
    </row>
    <row r="12" spans="1:25" s="24" customFormat="1" ht="15" customHeight="1" x14ac:dyDescent="0.2">
      <c r="A12" s="22" t="s">
        <v>19</v>
      </c>
      <c r="B12" s="64" t="s">
        <v>24</v>
      </c>
      <c r="C12" s="39">
        <v>1861</v>
      </c>
      <c r="D12" s="40">
        <v>29</v>
      </c>
      <c r="E12" s="42">
        <v>1.5811999999999999</v>
      </c>
      <c r="F12" s="43">
        <v>52</v>
      </c>
      <c r="G12" s="42">
        <v>2.8353299999999999</v>
      </c>
      <c r="H12" s="44">
        <v>859</v>
      </c>
      <c r="I12" s="42">
        <v>46.837499999999999</v>
      </c>
      <c r="J12" s="44">
        <v>206</v>
      </c>
      <c r="K12" s="42">
        <v>11.231999999999999</v>
      </c>
      <c r="L12" s="44">
        <v>570</v>
      </c>
      <c r="M12" s="42">
        <v>31.08</v>
      </c>
      <c r="N12" s="43">
        <v>11</v>
      </c>
      <c r="O12" s="42">
        <v>0.6</v>
      </c>
      <c r="P12" s="48">
        <v>107</v>
      </c>
      <c r="Q12" s="41">
        <v>5.8342000000000001</v>
      </c>
      <c r="R12" s="40">
        <v>513</v>
      </c>
      <c r="S12" s="46">
        <v>27.565999999999999</v>
      </c>
      <c r="T12" s="47">
        <v>27</v>
      </c>
      <c r="U12" s="41">
        <v>1.4508000000000001</v>
      </c>
      <c r="V12" s="47">
        <v>316</v>
      </c>
      <c r="W12" s="41">
        <v>16.9801</v>
      </c>
      <c r="X12" s="25">
        <v>10138</v>
      </c>
      <c r="Y12" s="26">
        <v>100</v>
      </c>
    </row>
    <row r="13" spans="1:25" s="24" customFormat="1" ht="15" customHeight="1" x14ac:dyDescent="0.2">
      <c r="A13" s="22" t="s">
        <v>19</v>
      </c>
      <c r="B13" s="65" t="s">
        <v>25</v>
      </c>
      <c r="C13" s="63">
        <v>209</v>
      </c>
      <c r="D13" s="68">
        <v>1</v>
      </c>
      <c r="E13" s="69">
        <v>0.4854</v>
      </c>
      <c r="F13" s="71">
        <v>3</v>
      </c>
      <c r="G13" s="69">
        <v>1.45631</v>
      </c>
      <c r="H13" s="70">
        <v>76</v>
      </c>
      <c r="I13" s="69">
        <v>36.8932</v>
      </c>
      <c r="J13" s="71">
        <v>11</v>
      </c>
      <c r="K13" s="69">
        <v>5.34</v>
      </c>
      <c r="L13" s="70">
        <v>104</v>
      </c>
      <c r="M13" s="69">
        <v>50.484999999999999</v>
      </c>
      <c r="N13" s="70">
        <v>1</v>
      </c>
      <c r="O13" s="69">
        <v>0.48499999999999999</v>
      </c>
      <c r="P13" s="72">
        <v>10</v>
      </c>
      <c r="Q13" s="73">
        <v>4.8544</v>
      </c>
      <c r="R13" s="76">
        <v>22</v>
      </c>
      <c r="S13" s="79">
        <v>10.526</v>
      </c>
      <c r="T13" s="68">
        <v>3</v>
      </c>
      <c r="U13" s="73">
        <v>1.4354</v>
      </c>
      <c r="V13" s="68">
        <v>30</v>
      </c>
      <c r="W13" s="73">
        <v>14.354100000000001</v>
      </c>
      <c r="X13" s="80">
        <v>1868</v>
      </c>
      <c r="Y13" s="81">
        <v>100</v>
      </c>
    </row>
    <row r="14" spans="1:25" s="24" customFormat="1" ht="15" customHeight="1" x14ac:dyDescent="0.2">
      <c r="A14" s="22" t="s">
        <v>19</v>
      </c>
      <c r="B14" s="64" t="s">
        <v>26</v>
      </c>
      <c r="C14" s="49">
        <v>75</v>
      </c>
      <c r="D14" s="40">
        <v>0</v>
      </c>
      <c r="E14" s="42">
        <v>0</v>
      </c>
      <c r="F14" s="44">
        <v>0</v>
      </c>
      <c r="G14" s="42">
        <v>0</v>
      </c>
      <c r="H14" s="43">
        <v>22</v>
      </c>
      <c r="I14" s="42">
        <v>29.333300000000001</v>
      </c>
      <c r="J14" s="43">
        <v>34</v>
      </c>
      <c r="K14" s="42">
        <v>45.332999999999998</v>
      </c>
      <c r="L14" s="43">
        <v>18</v>
      </c>
      <c r="M14" s="42">
        <v>24</v>
      </c>
      <c r="N14" s="44">
        <v>0</v>
      </c>
      <c r="O14" s="42">
        <v>0</v>
      </c>
      <c r="P14" s="45">
        <v>1</v>
      </c>
      <c r="Q14" s="41">
        <v>1.3332999999999999</v>
      </c>
      <c r="R14" s="40">
        <v>15</v>
      </c>
      <c r="S14" s="46">
        <v>20</v>
      </c>
      <c r="T14" s="47">
        <v>0</v>
      </c>
      <c r="U14" s="41">
        <v>0</v>
      </c>
      <c r="V14" s="47">
        <v>1</v>
      </c>
      <c r="W14" s="41">
        <v>1.3332999999999999</v>
      </c>
      <c r="X14" s="25">
        <v>1238</v>
      </c>
      <c r="Y14" s="26">
        <v>100</v>
      </c>
    </row>
    <row r="15" spans="1:25" s="24" customFormat="1" ht="15" customHeight="1" x14ac:dyDescent="0.2">
      <c r="A15" s="22" t="s">
        <v>19</v>
      </c>
      <c r="B15" s="65" t="s">
        <v>27</v>
      </c>
      <c r="C15" s="66">
        <v>21</v>
      </c>
      <c r="D15" s="68">
        <v>0</v>
      </c>
      <c r="E15" s="69">
        <v>0</v>
      </c>
      <c r="F15" s="70">
        <v>0</v>
      </c>
      <c r="G15" s="69">
        <v>0</v>
      </c>
      <c r="H15" s="70">
        <v>0</v>
      </c>
      <c r="I15" s="69">
        <v>0</v>
      </c>
      <c r="J15" s="71">
        <v>12</v>
      </c>
      <c r="K15" s="69">
        <v>57.143000000000001</v>
      </c>
      <c r="L15" s="70">
        <v>7</v>
      </c>
      <c r="M15" s="69">
        <v>33.332999999999998</v>
      </c>
      <c r="N15" s="71">
        <v>0</v>
      </c>
      <c r="O15" s="69">
        <v>0</v>
      </c>
      <c r="P15" s="72">
        <v>2</v>
      </c>
      <c r="Q15" s="73">
        <v>9.5237999999999996</v>
      </c>
      <c r="R15" s="68">
        <v>1</v>
      </c>
      <c r="S15" s="79">
        <v>4.7619999999999996</v>
      </c>
      <c r="T15" s="76">
        <v>0</v>
      </c>
      <c r="U15" s="73">
        <v>0</v>
      </c>
      <c r="V15" s="76">
        <v>0</v>
      </c>
      <c r="W15" s="73">
        <v>0</v>
      </c>
      <c r="X15" s="80">
        <v>235</v>
      </c>
      <c r="Y15" s="81">
        <v>100</v>
      </c>
    </row>
    <row r="16" spans="1:25" s="24" customFormat="1" ht="15" customHeight="1" x14ac:dyDescent="0.2">
      <c r="A16" s="22" t="s">
        <v>19</v>
      </c>
      <c r="B16" s="64" t="s">
        <v>28</v>
      </c>
      <c r="C16" s="49">
        <v>27</v>
      </c>
      <c r="D16" s="47">
        <v>0</v>
      </c>
      <c r="E16" s="42">
        <v>0</v>
      </c>
      <c r="F16" s="43">
        <v>0</v>
      </c>
      <c r="G16" s="42">
        <v>0</v>
      </c>
      <c r="H16" s="44">
        <v>0</v>
      </c>
      <c r="I16" s="42">
        <v>0</v>
      </c>
      <c r="J16" s="43">
        <v>27</v>
      </c>
      <c r="K16" s="42">
        <v>100</v>
      </c>
      <c r="L16" s="44">
        <v>0</v>
      </c>
      <c r="M16" s="42">
        <v>0</v>
      </c>
      <c r="N16" s="43">
        <v>0</v>
      </c>
      <c r="O16" s="42">
        <v>0</v>
      </c>
      <c r="P16" s="45">
        <v>0</v>
      </c>
      <c r="Q16" s="41">
        <v>0</v>
      </c>
      <c r="R16" s="40">
        <v>7</v>
      </c>
      <c r="S16" s="46">
        <v>25.925999999999998</v>
      </c>
      <c r="T16" s="40">
        <v>0</v>
      </c>
      <c r="U16" s="41">
        <v>0</v>
      </c>
      <c r="V16" s="40">
        <v>3</v>
      </c>
      <c r="W16" s="41">
        <v>11.1111</v>
      </c>
      <c r="X16" s="25">
        <v>221</v>
      </c>
      <c r="Y16" s="26">
        <v>100</v>
      </c>
    </row>
    <row r="17" spans="1:25" s="24" customFormat="1" ht="15" customHeight="1" x14ac:dyDescent="0.2">
      <c r="A17" s="22" t="s">
        <v>19</v>
      </c>
      <c r="B17" s="65" t="s">
        <v>29</v>
      </c>
      <c r="C17" s="63">
        <v>208</v>
      </c>
      <c r="D17" s="68">
        <v>3</v>
      </c>
      <c r="E17" s="69">
        <v>1.5707</v>
      </c>
      <c r="F17" s="71">
        <v>1</v>
      </c>
      <c r="G17" s="69">
        <v>0.52356000000000003</v>
      </c>
      <c r="H17" s="70">
        <v>31</v>
      </c>
      <c r="I17" s="69">
        <v>16.230399999999999</v>
      </c>
      <c r="J17" s="71">
        <v>75</v>
      </c>
      <c r="K17" s="69">
        <v>39.267000000000003</v>
      </c>
      <c r="L17" s="71">
        <v>76</v>
      </c>
      <c r="M17" s="69">
        <v>39.790999999999997</v>
      </c>
      <c r="N17" s="71">
        <v>1</v>
      </c>
      <c r="O17" s="69">
        <v>0.52400000000000002</v>
      </c>
      <c r="P17" s="75">
        <v>4</v>
      </c>
      <c r="Q17" s="73">
        <v>2.0941999999999998</v>
      </c>
      <c r="R17" s="68">
        <v>7</v>
      </c>
      <c r="S17" s="79">
        <v>3.3650000000000002</v>
      </c>
      <c r="T17" s="68">
        <v>17</v>
      </c>
      <c r="U17" s="73">
        <v>8.1730999999999998</v>
      </c>
      <c r="V17" s="68">
        <v>6</v>
      </c>
      <c r="W17" s="73">
        <v>2.8845999999999998</v>
      </c>
      <c r="X17" s="80">
        <v>3952</v>
      </c>
      <c r="Y17" s="81">
        <v>100</v>
      </c>
    </row>
    <row r="18" spans="1:25" s="24" customFormat="1" ht="15" customHeight="1" x14ac:dyDescent="0.2">
      <c r="A18" s="22" t="s">
        <v>19</v>
      </c>
      <c r="B18" s="64" t="s">
        <v>30</v>
      </c>
      <c r="C18" s="39">
        <v>969</v>
      </c>
      <c r="D18" s="47">
        <v>2</v>
      </c>
      <c r="E18" s="42">
        <v>0.21010000000000001</v>
      </c>
      <c r="F18" s="44">
        <v>5</v>
      </c>
      <c r="G18" s="42">
        <v>0.52520999999999995</v>
      </c>
      <c r="H18" s="44">
        <v>66</v>
      </c>
      <c r="I18" s="42">
        <v>6.9328000000000003</v>
      </c>
      <c r="J18" s="44">
        <v>604</v>
      </c>
      <c r="K18" s="42">
        <v>63.445</v>
      </c>
      <c r="L18" s="44">
        <v>236</v>
      </c>
      <c r="M18" s="42">
        <v>24.79</v>
      </c>
      <c r="N18" s="44">
        <v>1</v>
      </c>
      <c r="O18" s="42">
        <v>0.105</v>
      </c>
      <c r="P18" s="45">
        <v>38</v>
      </c>
      <c r="Q18" s="41">
        <v>3.9916</v>
      </c>
      <c r="R18" s="40">
        <v>101</v>
      </c>
      <c r="S18" s="46">
        <v>10.423</v>
      </c>
      <c r="T18" s="47">
        <v>17</v>
      </c>
      <c r="U18" s="41">
        <v>1.7544</v>
      </c>
      <c r="V18" s="47">
        <v>11</v>
      </c>
      <c r="W18" s="41">
        <v>1.1352</v>
      </c>
      <c r="X18" s="25">
        <v>2407</v>
      </c>
      <c r="Y18" s="26">
        <v>100</v>
      </c>
    </row>
    <row r="19" spans="1:25" s="24" customFormat="1" ht="15" customHeight="1" x14ac:dyDescent="0.2">
      <c r="A19" s="22" t="s">
        <v>19</v>
      </c>
      <c r="B19" s="65" t="s">
        <v>31</v>
      </c>
      <c r="C19" s="63">
        <v>1</v>
      </c>
      <c r="D19" s="68">
        <v>0</v>
      </c>
      <c r="E19" s="69">
        <v>0</v>
      </c>
      <c r="F19" s="70">
        <v>0</v>
      </c>
      <c r="G19" s="69">
        <v>0</v>
      </c>
      <c r="H19" s="70">
        <v>0</v>
      </c>
      <c r="I19" s="69">
        <v>0</v>
      </c>
      <c r="J19" s="70">
        <v>0</v>
      </c>
      <c r="K19" s="69">
        <v>0</v>
      </c>
      <c r="L19" s="70">
        <v>0</v>
      </c>
      <c r="M19" s="69">
        <v>0</v>
      </c>
      <c r="N19" s="70">
        <v>1</v>
      </c>
      <c r="O19" s="69">
        <v>100</v>
      </c>
      <c r="P19" s="72">
        <v>0</v>
      </c>
      <c r="Q19" s="73">
        <v>0</v>
      </c>
      <c r="R19" s="68">
        <v>1</v>
      </c>
      <c r="S19" s="79">
        <v>100</v>
      </c>
      <c r="T19" s="68">
        <v>0</v>
      </c>
      <c r="U19" s="73">
        <v>0</v>
      </c>
      <c r="V19" s="68">
        <v>0</v>
      </c>
      <c r="W19" s="73">
        <v>0</v>
      </c>
      <c r="X19" s="80">
        <v>290</v>
      </c>
      <c r="Y19" s="81">
        <v>100</v>
      </c>
    </row>
    <row r="20" spans="1:25" s="24" customFormat="1" ht="15" customHeight="1" x14ac:dyDescent="0.2">
      <c r="A20" s="22" t="s">
        <v>19</v>
      </c>
      <c r="B20" s="64" t="s">
        <v>32</v>
      </c>
      <c r="C20" s="49">
        <v>103</v>
      </c>
      <c r="D20" s="47">
        <v>0</v>
      </c>
      <c r="E20" s="42">
        <v>0</v>
      </c>
      <c r="F20" s="43">
        <v>0</v>
      </c>
      <c r="G20" s="42">
        <v>0</v>
      </c>
      <c r="H20" s="44">
        <v>31</v>
      </c>
      <c r="I20" s="42">
        <v>31.313099999999999</v>
      </c>
      <c r="J20" s="43">
        <v>0</v>
      </c>
      <c r="K20" s="42">
        <v>0</v>
      </c>
      <c r="L20" s="43">
        <v>64</v>
      </c>
      <c r="M20" s="42">
        <v>64.646000000000001</v>
      </c>
      <c r="N20" s="43">
        <v>1</v>
      </c>
      <c r="O20" s="42">
        <v>1.01</v>
      </c>
      <c r="P20" s="45">
        <v>3</v>
      </c>
      <c r="Q20" s="41">
        <v>3.0303</v>
      </c>
      <c r="R20" s="40">
        <v>9</v>
      </c>
      <c r="S20" s="46">
        <v>8.7379999999999995</v>
      </c>
      <c r="T20" s="47">
        <v>4</v>
      </c>
      <c r="U20" s="41">
        <v>3.8835000000000002</v>
      </c>
      <c r="V20" s="47">
        <v>8</v>
      </c>
      <c r="W20" s="41">
        <v>7.7670000000000003</v>
      </c>
      <c r="X20" s="25">
        <v>720</v>
      </c>
      <c r="Y20" s="26">
        <v>100</v>
      </c>
    </row>
    <row r="21" spans="1:25" s="24" customFormat="1" ht="15" customHeight="1" x14ac:dyDescent="0.2">
      <c r="A21" s="22" t="s">
        <v>19</v>
      </c>
      <c r="B21" s="65" t="s">
        <v>33</v>
      </c>
      <c r="C21" s="63">
        <v>215</v>
      </c>
      <c r="D21" s="76">
        <v>2</v>
      </c>
      <c r="E21" s="69">
        <v>0.95689999999999997</v>
      </c>
      <c r="F21" s="70">
        <v>1</v>
      </c>
      <c r="G21" s="69">
        <v>0.47847000000000001</v>
      </c>
      <c r="H21" s="71">
        <v>28</v>
      </c>
      <c r="I21" s="69">
        <v>13.3971</v>
      </c>
      <c r="J21" s="70">
        <v>60</v>
      </c>
      <c r="K21" s="69">
        <v>28.707999999999998</v>
      </c>
      <c r="L21" s="70">
        <v>109</v>
      </c>
      <c r="M21" s="69">
        <v>52.152999999999999</v>
      </c>
      <c r="N21" s="70">
        <v>0</v>
      </c>
      <c r="O21" s="69">
        <v>0</v>
      </c>
      <c r="P21" s="75">
        <v>9</v>
      </c>
      <c r="Q21" s="73">
        <v>4.3061999999999996</v>
      </c>
      <c r="R21" s="76">
        <v>22</v>
      </c>
      <c r="S21" s="79">
        <v>10.233000000000001</v>
      </c>
      <c r="T21" s="68">
        <v>6</v>
      </c>
      <c r="U21" s="73">
        <v>2.7907000000000002</v>
      </c>
      <c r="V21" s="68">
        <v>8</v>
      </c>
      <c r="W21" s="73">
        <v>3.7208999999999999</v>
      </c>
      <c r="X21" s="80">
        <v>4081</v>
      </c>
      <c r="Y21" s="81">
        <v>99.706000000000003</v>
      </c>
    </row>
    <row r="22" spans="1:25" s="24" customFormat="1" ht="15" customHeight="1" x14ac:dyDescent="0.2">
      <c r="A22" s="22" t="s">
        <v>19</v>
      </c>
      <c r="B22" s="64" t="s">
        <v>34</v>
      </c>
      <c r="C22" s="39">
        <v>2090</v>
      </c>
      <c r="D22" s="40">
        <v>1</v>
      </c>
      <c r="E22" s="42">
        <v>4.8500000000000001E-2</v>
      </c>
      <c r="F22" s="43">
        <v>11</v>
      </c>
      <c r="G22" s="42">
        <v>0.53371999999999997</v>
      </c>
      <c r="H22" s="43">
        <v>220</v>
      </c>
      <c r="I22" s="42">
        <v>10.6744</v>
      </c>
      <c r="J22" s="44">
        <v>451</v>
      </c>
      <c r="K22" s="42">
        <v>21.882999999999999</v>
      </c>
      <c r="L22" s="44">
        <v>1279</v>
      </c>
      <c r="M22" s="42">
        <v>62.057000000000002</v>
      </c>
      <c r="N22" s="44">
        <v>1</v>
      </c>
      <c r="O22" s="42">
        <v>4.9000000000000002E-2</v>
      </c>
      <c r="P22" s="48">
        <v>98</v>
      </c>
      <c r="Q22" s="41">
        <v>4.7549999999999999</v>
      </c>
      <c r="R22" s="47">
        <v>292</v>
      </c>
      <c r="S22" s="46">
        <v>13.971</v>
      </c>
      <c r="T22" s="47">
        <v>29</v>
      </c>
      <c r="U22" s="41">
        <v>1.3875999999999999</v>
      </c>
      <c r="V22" s="47">
        <v>97</v>
      </c>
      <c r="W22" s="41">
        <v>4.6410999999999998</v>
      </c>
      <c r="X22" s="25">
        <v>1879</v>
      </c>
      <c r="Y22" s="26">
        <v>100</v>
      </c>
    </row>
    <row r="23" spans="1:25" s="24" customFormat="1" ht="15" customHeight="1" x14ac:dyDescent="0.2">
      <c r="A23" s="22" t="s">
        <v>19</v>
      </c>
      <c r="B23" s="65" t="s">
        <v>35</v>
      </c>
      <c r="C23" s="63">
        <v>92</v>
      </c>
      <c r="D23" s="68">
        <v>0</v>
      </c>
      <c r="E23" s="69">
        <v>0</v>
      </c>
      <c r="F23" s="70">
        <v>1</v>
      </c>
      <c r="G23" s="69">
        <v>1.11111</v>
      </c>
      <c r="H23" s="70">
        <v>14</v>
      </c>
      <c r="I23" s="69">
        <v>15.5556</v>
      </c>
      <c r="J23" s="70">
        <v>10</v>
      </c>
      <c r="K23" s="69">
        <v>11.111000000000001</v>
      </c>
      <c r="L23" s="70">
        <v>57</v>
      </c>
      <c r="M23" s="69">
        <v>63.332999999999998</v>
      </c>
      <c r="N23" s="70">
        <v>0</v>
      </c>
      <c r="O23" s="69">
        <v>0</v>
      </c>
      <c r="P23" s="75">
        <v>8</v>
      </c>
      <c r="Q23" s="73">
        <v>8.8888999999999996</v>
      </c>
      <c r="R23" s="68">
        <v>6</v>
      </c>
      <c r="S23" s="79">
        <v>6.5220000000000002</v>
      </c>
      <c r="T23" s="76">
        <v>2</v>
      </c>
      <c r="U23" s="73">
        <v>2.1739000000000002</v>
      </c>
      <c r="V23" s="76">
        <v>2</v>
      </c>
      <c r="W23" s="73">
        <v>2.1739000000000002</v>
      </c>
      <c r="X23" s="80">
        <v>1365</v>
      </c>
      <c r="Y23" s="81">
        <v>100</v>
      </c>
    </row>
    <row r="24" spans="1:25" s="24" customFormat="1" ht="15" customHeight="1" x14ac:dyDescent="0.2">
      <c r="A24" s="22" t="s">
        <v>19</v>
      </c>
      <c r="B24" s="64" t="s">
        <v>36</v>
      </c>
      <c r="C24" s="39">
        <v>419</v>
      </c>
      <c r="D24" s="47">
        <v>9</v>
      </c>
      <c r="E24" s="42">
        <v>2.1686999999999999</v>
      </c>
      <c r="F24" s="44">
        <v>3</v>
      </c>
      <c r="G24" s="42">
        <v>0.72289000000000003</v>
      </c>
      <c r="H24" s="43">
        <v>75</v>
      </c>
      <c r="I24" s="42">
        <v>18.072299999999998</v>
      </c>
      <c r="J24" s="44">
        <v>49</v>
      </c>
      <c r="K24" s="42">
        <v>11.807</v>
      </c>
      <c r="L24" s="44">
        <v>260</v>
      </c>
      <c r="M24" s="42">
        <v>62.651000000000003</v>
      </c>
      <c r="N24" s="44">
        <v>0</v>
      </c>
      <c r="O24" s="42">
        <v>0</v>
      </c>
      <c r="P24" s="48">
        <v>19</v>
      </c>
      <c r="Q24" s="41">
        <v>4.5782999999999996</v>
      </c>
      <c r="R24" s="40">
        <v>81</v>
      </c>
      <c r="S24" s="46">
        <v>19.332000000000001</v>
      </c>
      <c r="T24" s="47">
        <v>4</v>
      </c>
      <c r="U24" s="41">
        <v>0.95469999999999999</v>
      </c>
      <c r="V24" s="47">
        <v>20</v>
      </c>
      <c r="W24" s="41">
        <v>4.7732999999999999</v>
      </c>
      <c r="X24" s="25">
        <v>1356</v>
      </c>
      <c r="Y24" s="26">
        <v>100</v>
      </c>
    </row>
    <row r="25" spans="1:25" s="24" customFormat="1" ht="15" customHeight="1" x14ac:dyDescent="0.2">
      <c r="A25" s="22" t="s">
        <v>19</v>
      </c>
      <c r="B25" s="65" t="s">
        <v>37</v>
      </c>
      <c r="C25" s="66">
        <v>29</v>
      </c>
      <c r="D25" s="68">
        <v>0</v>
      </c>
      <c r="E25" s="69">
        <v>0</v>
      </c>
      <c r="F25" s="70">
        <v>0</v>
      </c>
      <c r="G25" s="69">
        <v>0</v>
      </c>
      <c r="H25" s="70">
        <v>0</v>
      </c>
      <c r="I25" s="69">
        <v>0</v>
      </c>
      <c r="J25" s="70">
        <v>6</v>
      </c>
      <c r="K25" s="69">
        <v>20.69</v>
      </c>
      <c r="L25" s="71">
        <v>23</v>
      </c>
      <c r="M25" s="69">
        <v>79.31</v>
      </c>
      <c r="N25" s="70">
        <v>0</v>
      </c>
      <c r="O25" s="69">
        <v>0</v>
      </c>
      <c r="P25" s="75">
        <v>0</v>
      </c>
      <c r="Q25" s="73">
        <v>0</v>
      </c>
      <c r="R25" s="68">
        <v>3</v>
      </c>
      <c r="S25" s="79">
        <v>10.345000000000001</v>
      </c>
      <c r="T25" s="68">
        <v>0</v>
      </c>
      <c r="U25" s="73">
        <v>0</v>
      </c>
      <c r="V25" s="68">
        <v>0</v>
      </c>
      <c r="W25" s="73">
        <v>0</v>
      </c>
      <c r="X25" s="80">
        <v>1407</v>
      </c>
      <c r="Y25" s="81">
        <v>100</v>
      </c>
    </row>
    <row r="26" spans="1:25" s="24" customFormat="1" ht="15" customHeight="1" x14ac:dyDescent="0.2">
      <c r="A26" s="22" t="s">
        <v>19</v>
      </c>
      <c r="B26" s="64" t="s">
        <v>38</v>
      </c>
      <c r="C26" s="39">
        <v>184</v>
      </c>
      <c r="D26" s="40">
        <v>1</v>
      </c>
      <c r="E26" s="42">
        <v>0.58479999999999999</v>
      </c>
      <c r="F26" s="43">
        <v>2</v>
      </c>
      <c r="G26" s="42">
        <v>1.1695899999999999</v>
      </c>
      <c r="H26" s="43">
        <v>6</v>
      </c>
      <c r="I26" s="42">
        <v>3.5087999999999999</v>
      </c>
      <c r="J26" s="44">
        <v>122</v>
      </c>
      <c r="K26" s="42">
        <v>71.344999999999999</v>
      </c>
      <c r="L26" s="44">
        <v>39</v>
      </c>
      <c r="M26" s="42">
        <v>22.806999999999999</v>
      </c>
      <c r="N26" s="43">
        <v>0</v>
      </c>
      <c r="O26" s="42">
        <v>0</v>
      </c>
      <c r="P26" s="48">
        <v>1</v>
      </c>
      <c r="Q26" s="41">
        <v>0.58479999999999999</v>
      </c>
      <c r="R26" s="40">
        <v>18</v>
      </c>
      <c r="S26" s="46">
        <v>9.7829999999999995</v>
      </c>
      <c r="T26" s="40">
        <v>13</v>
      </c>
      <c r="U26" s="41">
        <v>7.0651999999999999</v>
      </c>
      <c r="V26" s="40">
        <v>1</v>
      </c>
      <c r="W26" s="41">
        <v>0.54349999999999998</v>
      </c>
      <c r="X26" s="25">
        <v>1367</v>
      </c>
      <c r="Y26" s="26">
        <v>100</v>
      </c>
    </row>
    <row r="27" spans="1:25" s="24" customFormat="1" ht="15" customHeight="1" x14ac:dyDescent="0.2">
      <c r="A27" s="22" t="s">
        <v>19</v>
      </c>
      <c r="B27" s="65" t="s">
        <v>39</v>
      </c>
      <c r="C27" s="66">
        <v>73</v>
      </c>
      <c r="D27" s="76">
        <v>1</v>
      </c>
      <c r="E27" s="69">
        <v>1.4085000000000001</v>
      </c>
      <c r="F27" s="70">
        <v>0</v>
      </c>
      <c r="G27" s="69">
        <v>0</v>
      </c>
      <c r="H27" s="70">
        <v>1</v>
      </c>
      <c r="I27" s="69">
        <v>1.4085000000000001</v>
      </c>
      <c r="J27" s="70">
        <v>2</v>
      </c>
      <c r="K27" s="69">
        <v>2.8170000000000002</v>
      </c>
      <c r="L27" s="71">
        <v>66</v>
      </c>
      <c r="M27" s="69">
        <v>92.957999999999998</v>
      </c>
      <c r="N27" s="70">
        <v>0</v>
      </c>
      <c r="O27" s="69">
        <v>0</v>
      </c>
      <c r="P27" s="75">
        <v>1</v>
      </c>
      <c r="Q27" s="73">
        <v>1.4085000000000001</v>
      </c>
      <c r="R27" s="68">
        <v>5</v>
      </c>
      <c r="S27" s="79">
        <v>6.8490000000000002</v>
      </c>
      <c r="T27" s="76">
        <v>2</v>
      </c>
      <c r="U27" s="73">
        <v>2.7397</v>
      </c>
      <c r="V27" s="76">
        <v>1</v>
      </c>
      <c r="W27" s="73">
        <v>1.3698999999999999</v>
      </c>
      <c r="X27" s="80">
        <v>589</v>
      </c>
      <c r="Y27" s="81">
        <v>100</v>
      </c>
    </row>
    <row r="28" spans="1:25" s="24" customFormat="1" ht="15" customHeight="1" x14ac:dyDescent="0.2">
      <c r="A28" s="22" t="s">
        <v>19</v>
      </c>
      <c r="B28" s="64" t="s">
        <v>40</v>
      </c>
      <c r="C28" s="49">
        <v>2</v>
      </c>
      <c r="D28" s="47">
        <v>0</v>
      </c>
      <c r="E28" s="42">
        <v>0</v>
      </c>
      <c r="F28" s="44">
        <v>0</v>
      </c>
      <c r="G28" s="42">
        <v>0</v>
      </c>
      <c r="H28" s="44">
        <v>0</v>
      </c>
      <c r="I28" s="42">
        <v>0</v>
      </c>
      <c r="J28" s="44">
        <v>1</v>
      </c>
      <c r="K28" s="42">
        <v>50</v>
      </c>
      <c r="L28" s="43">
        <v>1</v>
      </c>
      <c r="M28" s="42">
        <v>50</v>
      </c>
      <c r="N28" s="44">
        <v>0</v>
      </c>
      <c r="O28" s="42">
        <v>0</v>
      </c>
      <c r="P28" s="45">
        <v>0</v>
      </c>
      <c r="Q28" s="41">
        <v>0</v>
      </c>
      <c r="R28" s="47">
        <v>1</v>
      </c>
      <c r="S28" s="46">
        <v>50</v>
      </c>
      <c r="T28" s="40">
        <v>0</v>
      </c>
      <c r="U28" s="41">
        <v>0</v>
      </c>
      <c r="V28" s="40">
        <v>0</v>
      </c>
      <c r="W28" s="41">
        <v>0</v>
      </c>
      <c r="X28" s="25">
        <v>1434</v>
      </c>
      <c r="Y28" s="26">
        <v>100</v>
      </c>
    </row>
    <row r="29" spans="1:25" s="24" customFormat="1" ht="15" customHeight="1" x14ac:dyDescent="0.2">
      <c r="A29" s="22" t="s">
        <v>19</v>
      </c>
      <c r="B29" s="65" t="s">
        <v>41</v>
      </c>
      <c r="C29" s="63">
        <v>44</v>
      </c>
      <c r="D29" s="68">
        <v>0</v>
      </c>
      <c r="E29" s="69">
        <v>0</v>
      </c>
      <c r="F29" s="70">
        <v>0</v>
      </c>
      <c r="G29" s="69">
        <v>0</v>
      </c>
      <c r="H29" s="71">
        <v>4</v>
      </c>
      <c r="I29" s="69">
        <v>9.0908999999999995</v>
      </c>
      <c r="J29" s="70">
        <v>6</v>
      </c>
      <c r="K29" s="69">
        <v>13.635999999999999</v>
      </c>
      <c r="L29" s="71">
        <v>32</v>
      </c>
      <c r="M29" s="69">
        <v>72.727000000000004</v>
      </c>
      <c r="N29" s="70">
        <v>0</v>
      </c>
      <c r="O29" s="69">
        <v>0</v>
      </c>
      <c r="P29" s="75">
        <v>2</v>
      </c>
      <c r="Q29" s="73">
        <v>4.5454999999999997</v>
      </c>
      <c r="R29" s="68">
        <v>5</v>
      </c>
      <c r="S29" s="79">
        <v>11.364000000000001</v>
      </c>
      <c r="T29" s="68">
        <v>0</v>
      </c>
      <c r="U29" s="73">
        <v>0</v>
      </c>
      <c r="V29" s="68">
        <v>1</v>
      </c>
      <c r="W29" s="73">
        <v>2.2726999999999999</v>
      </c>
      <c r="X29" s="80">
        <v>1873</v>
      </c>
      <c r="Y29" s="81">
        <v>100</v>
      </c>
    </row>
    <row r="30" spans="1:25" s="24" customFormat="1" ht="15" customHeight="1" x14ac:dyDescent="0.2">
      <c r="A30" s="22" t="s">
        <v>19</v>
      </c>
      <c r="B30" s="64" t="s">
        <v>42</v>
      </c>
      <c r="C30" s="39">
        <v>695</v>
      </c>
      <c r="D30" s="47">
        <v>5</v>
      </c>
      <c r="E30" s="42">
        <v>0.72360000000000002</v>
      </c>
      <c r="F30" s="43">
        <v>6</v>
      </c>
      <c r="G30" s="42">
        <v>0.86831000000000003</v>
      </c>
      <c r="H30" s="44">
        <v>38</v>
      </c>
      <c r="I30" s="42">
        <v>5.4992999999999999</v>
      </c>
      <c r="J30" s="44">
        <v>208</v>
      </c>
      <c r="K30" s="42">
        <v>30.100999999999999</v>
      </c>
      <c r="L30" s="44">
        <v>414</v>
      </c>
      <c r="M30" s="42">
        <v>59.912999999999997</v>
      </c>
      <c r="N30" s="44">
        <v>1</v>
      </c>
      <c r="O30" s="42">
        <v>0.14499999999999999</v>
      </c>
      <c r="P30" s="45">
        <v>19</v>
      </c>
      <c r="Q30" s="41">
        <v>2.7496</v>
      </c>
      <c r="R30" s="47">
        <v>102</v>
      </c>
      <c r="S30" s="46">
        <v>14.676</v>
      </c>
      <c r="T30" s="40">
        <v>4</v>
      </c>
      <c r="U30" s="41">
        <v>0.57550000000000001</v>
      </c>
      <c r="V30" s="40">
        <v>12</v>
      </c>
      <c r="W30" s="41">
        <v>1.7265999999999999</v>
      </c>
      <c r="X30" s="25">
        <v>3616</v>
      </c>
      <c r="Y30" s="26">
        <v>99.971999999999994</v>
      </c>
    </row>
    <row r="31" spans="1:25" s="24" customFormat="1" ht="15" customHeight="1" x14ac:dyDescent="0.2">
      <c r="A31" s="22" t="s">
        <v>19</v>
      </c>
      <c r="B31" s="65" t="s">
        <v>43</v>
      </c>
      <c r="C31" s="66">
        <v>155</v>
      </c>
      <c r="D31" s="68">
        <v>2</v>
      </c>
      <c r="E31" s="69">
        <v>1.3071999999999999</v>
      </c>
      <c r="F31" s="71">
        <v>4</v>
      </c>
      <c r="G31" s="69">
        <v>2.6143800000000001</v>
      </c>
      <c r="H31" s="70">
        <v>15</v>
      </c>
      <c r="I31" s="69">
        <v>9.8039000000000005</v>
      </c>
      <c r="J31" s="71">
        <v>33</v>
      </c>
      <c r="K31" s="69">
        <v>21.568999999999999</v>
      </c>
      <c r="L31" s="70">
        <v>91</v>
      </c>
      <c r="M31" s="69">
        <v>59.476999999999997</v>
      </c>
      <c r="N31" s="70">
        <v>1</v>
      </c>
      <c r="O31" s="69">
        <v>0.65400000000000003</v>
      </c>
      <c r="P31" s="72">
        <v>7</v>
      </c>
      <c r="Q31" s="73">
        <v>4.5751999999999997</v>
      </c>
      <c r="R31" s="76">
        <v>29</v>
      </c>
      <c r="S31" s="79">
        <v>18.71</v>
      </c>
      <c r="T31" s="68">
        <v>2</v>
      </c>
      <c r="U31" s="73">
        <v>1.2903</v>
      </c>
      <c r="V31" s="68">
        <v>8</v>
      </c>
      <c r="W31" s="73">
        <v>5.1612999999999998</v>
      </c>
      <c r="X31" s="80">
        <v>2170</v>
      </c>
      <c r="Y31" s="81">
        <v>99.953999999999994</v>
      </c>
    </row>
    <row r="32" spans="1:25" s="24" customFormat="1" ht="15" customHeight="1" x14ac:dyDescent="0.2">
      <c r="A32" s="22" t="s">
        <v>19</v>
      </c>
      <c r="B32" s="64" t="s">
        <v>44</v>
      </c>
      <c r="C32" s="39">
        <v>393</v>
      </c>
      <c r="D32" s="40">
        <v>1</v>
      </c>
      <c r="E32" s="42">
        <v>0.2545</v>
      </c>
      <c r="F32" s="44">
        <v>0</v>
      </c>
      <c r="G32" s="42">
        <v>0</v>
      </c>
      <c r="H32" s="44">
        <v>9</v>
      </c>
      <c r="I32" s="42">
        <v>2.2900999999999998</v>
      </c>
      <c r="J32" s="44">
        <v>289</v>
      </c>
      <c r="K32" s="42">
        <v>73.537000000000006</v>
      </c>
      <c r="L32" s="43">
        <v>84</v>
      </c>
      <c r="M32" s="42">
        <v>21.373999999999999</v>
      </c>
      <c r="N32" s="43">
        <v>0</v>
      </c>
      <c r="O32" s="42">
        <v>0</v>
      </c>
      <c r="P32" s="48">
        <v>10</v>
      </c>
      <c r="Q32" s="41">
        <v>2.5445000000000002</v>
      </c>
      <c r="R32" s="40">
        <v>14</v>
      </c>
      <c r="S32" s="46">
        <v>3.5619999999999998</v>
      </c>
      <c r="T32" s="47">
        <v>0</v>
      </c>
      <c r="U32" s="41">
        <v>0</v>
      </c>
      <c r="V32" s="47">
        <v>3</v>
      </c>
      <c r="W32" s="41">
        <v>0.76339999999999997</v>
      </c>
      <c r="X32" s="25">
        <v>978</v>
      </c>
      <c r="Y32" s="26">
        <v>100</v>
      </c>
    </row>
    <row r="33" spans="1:25" s="24" customFormat="1" ht="15" customHeight="1" x14ac:dyDescent="0.2">
      <c r="A33" s="22" t="s">
        <v>19</v>
      </c>
      <c r="B33" s="65" t="s">
        <v>45</v>
      </c>
      <c r="C33" s="63">
        <v>310</v>
      </c>
      <c r="D33" s="76">
        <v>5</v>
      </c>
      <c r="E33" s="69">
        <v>1.6129</v>
      </c>
      <c r="F33" s="70">
        <v>0</v>
      </c>
      <c r="G33" s="69">
        <v>0</v>
      </c>
      <c r="H33" s="71">
        <v>10</v>
      </c>
      <c r="I33" s="69">
        <v>3.2258</v>
      </c>
      <c r="J33" s="70">
        <v>42</v>
      </c>
      <c r="K33" s="69">
        <v>13.548</v>
      </c>
      <c r="L33" s="70">
        <v>248</v>
      </c>
      <c r="M33" s="69">
        <v>80</v>
      </c>
      <c r="N33" s="71">
        <v>1</v>
      </c>
      <c r="O33" s="69">
        <v>0.32300000000000001</v>
      </c>
      <c r="P33" s="75">
        <v>4</v>
      </c>
      <c r="Q33" s="73">
        <v>1.2903</v>
      </c>
      <c r="R33" s="76">
        <v>133</v>
      </c>
      <c r="S33" s="79">
        <v>42.902999999999999</v>
      </c>
      <c r="T33" s="76">
        <v>0</v>
      </c>
      <c r="U33" s="73">
        <v>0</v>
      </c>
      <c r="V33" s="76">
        <v>1</v>
      </c>
      <c r="W33" s="73">
        <v>0.3226</v>
      </c>
      <c r="X33" s="80">
        <v>2372</v>
      </c>
      <c r="Y33" s="81">
        <v>100</v>
      </c>
    </row>
    <row r="34" spans="1:25" s="24" customFormat="1" ht="15" customHeight="1" x14ac:dyDescent="0.2">
      <c r="A34" s="22" t="s">
        <v>19</v>
      </c>
      <c r="B34" s="64" t="s">
        <v>46</v>
      </c>
      <c r="C34" s="49">
        <v>49</v>
      </c>
      <c r="D34" s="40">
        <v>20</v>
      </c>
      <c r="E34" s="42">
        <v>40.816299999999998</v>
      </c>
      <c r="F34" s="44">
        <v>0</v>
      </c>
      <c r="G34" s="42">
        <v>0</v>
      </c>
      <c r="H34" s="43">
        <v>0</v>
      </c>
      <c r="I34" s="42">
        <v>0</v>
      </c>
      <c r="J34" s="44">
        <v>0</v>
      </c>
      <c r="K34" s="42">
        <v>0</v>
      </c>
      <c r="L34" s="43">
        <v>28</v>
      </c>
      <c r="M34" s="42">
        <v>57.143000000000001</v>
      </c>
      <c r="N34" s="43">
        <v>0</v>
      </c>
      <c r="O34" s="42">
        <v>0</v>
      </c>
      <c r="P34" s="45">
        <v>1</v>
      </c>
      <c r="Q34" s="41">
        <v>2.0407999999999999</v>
      </c>
      <c r="R34" s="47">
        <v>4</v>
      </c>
      <c r="S34" s="46">
        <v>8.1630000000000003</v>
      </c>
      <c r="T34" s="47">
        <v>0</v>
      </c>
      <c r="U34" s="41">
        <v>0</v>
      </c>
      <c r="V34" s="47">
        <v>6</v>
      </c>
      <c r="W34" s="41">
        <v>12.244899999999999</v>
      </c>
      <c r="X34" s="25">
        <v>825</v>
      </c>
      <c r="Y34" s="26">
        <v>100</v>
      </c>
    </row>
    <row r="35" spans="1:25" s="24" customFormat="1" ht="15" customHeight="1" x14ac:dyDescent="0.2">
      <c r="A35" s="22" t="s">
        <v>19</v>
      </c>
      <c r="B35" s="65" t="s">
        <v>47</v>
      </c>
      <c r="C35" s="66">
        <v>19</v>
      </c>
      <c r="D35" s="76">
        <v>9</v>
      </c>
      <c r="E35" s="69">
        <v>47.368400000000001</v>
      </c>
      <c r="F35" s="70">
        <v>0</v>
      </c>
      <c r="G35" s="69">
        <v>0</v>
      </c>
      <c r="H35" s="71">
        <v>3</v>
      </c>
      <c r="I35" s="69">
        <v>15.7895</v>
      </c>
      <c r="J35" s="70">
        <v>1</v>
      </c>
      <c r="K35" s="69">
        <v>5.2629999999999999</v>
      </c>
      <c r="L35" s="71">
        <v>6</v>
      </c>
      <c r="M35" s="69">
        <v>31.579000000000001</v>
      </c>
      <c r="N35" s="70">
        <v>0</v>
      </c>
      <c r="O35" s="69">
        <v>0</v>
      </c>
      <c r="P35" s="75">
        <v>0</v>
      </c>
      <c r="Q35" s="73">
        <v>0</v>
      </c>
      <c r="R35" s="76">
        <v>5</v>
      </c>
      <c r="S35" s="79">
        <v>26.315999999999999</v>
      </c>
      <c r="T35" s="76">
        <v>0</v>
      </c>
      <c r="U35" s="73">
        <v>0</v>
      </c>
      <c r="V35" s="76">
        <v>0</v>
      </c>
      <c r="W35" s="73">
        <v>0</v>
      </c>
      <c r="X35" s="80">
        <v>1064</v>
      </c>
      <c r="Y35" s="81">
        <v>100</v>
      </c>
    </row>
    <row r="36" spans="1:25" s="24" customFormat="1" ht="15" customHeight="1" x14ac:dyDescent="0.2">
      <c r="A36" s="22" t="s">
        <v>19</v>
      </c>
      <c r="B36" s="64" t="s">
        <v>48</v>
      </c>
      <c r="C36" s="49">
        <v>33</v>
      </c>
      <c r="D36" s="47">
        <v>0</v>
      </c>
      <c r="E36" s="42">
        <v>0</v>
      </c>
      <c r="F36" s="44">
        <v>0</v>
      </c>
      <c r="G36" s="42">
        <v>0</v>
      </c>
      <c r="H36" s="44">
        <v>12</v>
      </c>
      <c r="I36" s="42">
        <v>36.363599999999998</v>
      </c>
      <c r="J36" s="43">
        <v>5</v>
      </c>
      <c r="K36" s="42">
        <v>15.151999999999999</v>
      </c>
      <c r="L36" s="43">
        <v>15</v>
      </c>
      <c r="M36" s="42">
        <v>45.454999999999998</v>
      </c>
      <c r="N36" s="44">
        <v>0</v>
      </c>
      <c r="O36" s="42">
        <v>0</v>
      </c>
      <c r="P36" s="48">
        <v>1</v>
      </c>
      <c r="Q36" s="41">
        <v>3.0303</v>
      </c>
      <c r="R36" s="40">
        <v>3</v>
      </c>
      <c r="S36" s="46">
        <v>9.0909999999999993</v>
      </c>
      <c r="T36" s="47">
        <v>0</v>
      </c>
      <c r="U36" s="41">
        <v>0</v>
      </c>
      <c r="V36" s="47">
        <v>4</v>
      </c>
      <c r="W36" s="41">
        <v>12.1212</v>
      </c>
      <c r="X36" s="25">
        <v>658</v>
      </c>
      <c r="Y36" s="26">
        <v>100</v>
      </c>
    </row>
    <row r="37" spans="1:25" s="24" customFormat="1" ht="15" customHeight="1" x14ac:dyDescent="0.2">
      <c r="A37" s="22" t="s">
        <v>19</v>
      </c>
      <c r="B37" s="65" t="s">
        <v>49</v>
      </c>
      <c r="C37" s="63">
        <v>29</v>
      </c>
      <c r="D37" s="68">
        <v>0</v>
      </c>
      <c r="E37" s="69">
        <v>0</v>
      </c>
      <c r="F37" s="70">
        <v>0</v>
      </c>
      <c r="G37" s="69">
        <v>0</v>
      </c>
      <c r="H37" s="70">
        <v>0</v>
      </c>
      <c r="I37" s="69">
        <v>0</v>
      </c>
      <c r="J37" s="70">
        <v>0</v>
      </c>
      <c r="K37" s="69">
        <v>0</v>
      </c>
      <c r="L37" s="70">
        <v>27</v>
      </c>
      <c r="M37" s="69">
        <v>100</v>
      </c>
      <c r="N37" s="71">
        <v>0</v>
      </c>
      <c r="O37" s="69">
        <v>0</v>
      </c>
      <c r="P37" s="75">
        <v>0</v>
      </c>
      <c r="Q37" s="73">
        <v>0</v>
      </c>
      <c r="R37" s="68">
        <v>2</v>
      </c>
      <c r="S37" s="79">
        <v>6.8970000000000002</v>
      </c>
      <c r="T37" s="76">
        <v>2</v>
      </c>
      <c r="U37" s="73">
        <v>6.8966000000000003</v>
      </c>
      <c r="V37" s="76">
        <v>0</v>
      </c>
      <c r="W37" s="73">
        <v>0</v>
      </c>
      <c r="X37" s="80">
        <v>483</v>
      </c>
      <c r="Y37" s="81">
        <v>100</v>
      </c>
    </row>
    <row r="38" spans="1:25" s="24" customFormat="1" ht="15" customHeight="1" x14ac:dyDescent="0.2">
      <c r="A38" s="22" t="s">
        <v>19</v>
      </c>
      <c r="B38" s="64" t="s">
        <v>50</v>
      </c>
      <c r="C38" s="39">
        <v>155</v>
      </c>
      <c r="D38" s="40">
        <v>0</v>
      </c>
      <c r="E38" s="42">
        <v>0</v>
      </c>
      <c r="F38" s="44">
        <v>0</v>
      </c>
      <c r="G38" s="42">
        <v>0</v>
      </c>
      <c r="H38" s="44">
        <v>14</v>
      </c>
      <c r="I38" s="42">
        <v>9.0322999999999993</v>
      </c>
      <c r="J38" s="44">
        <v>32</v>
      </c>
      <c r="K38" s="42">
        <v>20.645</v>
      </c>
      <c r="L38" s="44">
        <v>109</v>
      </c>
      <c r="M38" s="42">
        <v>70.322999999999993</v>
      </c>
      <c r="N38" s="44">
        <v>0</v>
      </c>
      <c r="O38" s="42">
        <v>0</v>
      </c>
      <c r="P38" s="45">
        <v>0</v>
      </c>
      <c r="Q38" s="41">
        <v>0</v>
      </c>
      <c r="R38" s="40">
        <v>9</v>
      </c>
      <c r="S38" s="46">
        <v>5.806</v>
      </c>
      <c r="T38" s="47">
        <v>0</v>
      </c>
      <c r="U38" s="41">
        <v>0</v>
      </c>
      <c r="V38" s="47">
        <v>0</v>
      </c>
      <c r="W38" s="41">
        <v>0</v>
      </c>
      <c r="X38" s="25">
        <v>2577</v>
      </c>
      <c r="Y38" s="26">
        <v>100</v>
      </c>
    </row>
    <row r="39" spans="1:25" s="24" customFormat="1" ht="15" customHeight="1" x14ac:dyDescent="0.2">
      <c r="A39" s="22" t="s">
        <v>19</v>
      </c>
      <c r="B39" s="65" t="s">
        <v>51</v>
      </c>
      <c r="C39" s="63">
        <v>196</v>
      </c>
      <c r="D39" s="76">
        <v>102</v>
      </c>
      <c r="E39" s="69">
        <v>52.040799999999997</v>
      </c>
      <c r="F39" s="70">
        <v>0</v>
      </c>
      <c r="G39" s="69">
        <v>0</v>
      </c>
      <c r="H39" s="71">
        <v>62</v>
      </c>
      <c r="I39" s="69">
        <v>31.6327</v>
      </c>
      <c r="J39" s="70">
        <v>5</v>
      </c>
      <c r="K39" s="69">
        <v>2.5510000000000002</v>
      </c>
      <c r="L39" s="71">
        <v>24</v>
      </c>
      <c r="M39" s="69">
        <v>12.244999999999999</v>
      </c>
      <c r="N39" s="70">
        <v>0</v>
      </c>
      <c r="O39" s="69">
        <v>0</v>
      </c>
      <c r="P39" s="75">
        <v>3</v>
      </c>
      <c r="Q39" s="73">
        <v>1.5306</v>
      </c>
      <c r="R39" s="68">
        <v>48</v>
      </c>
      <c r="S39" s="79">
        <v>24.49</v>
      </c>
      <c r="T39" s="68">
        <v>0</v>
      </c>
      <c r="U39" s="73">
        <v>0</v>
      </c>
      <c r="V39" s="68">
        <v>40</v>
      </c>
      <c r="W39" s="73">
        <v>20.408200000000001</v>
      </c>
      <c r="X39" s="80">
        <v>880</v>
      </c>
      <c r="Y39" s="81">
        <v>100</v>
      </c>
    </row>
    <row r="40" spans="1:25" s="24" customFormat="1" ht="15" customHeight="1" x14ac:dyDescent="0.2">
      <c r="A40" s="22" t="s">
        <v>19</v>
      </c>
      <c r="B40" s="64" t="s">
        <v>52</v>
      </c>
      <c r="C40" s="49">
        <v>163</v>
      </c>
      <c r="D40" s="40">
        <v>2</v>
      </c>
      <c r="E40" s="42">
        <v>1.2422</v>
      </c>
      <c r="F40" s="44">
        <v>3</v>
      </c>
      <c r="G40" s="42">
        <v>1.8633500000000001</v>
      </c>
      <c r="H40" s="44">
        <v>20</v>
      </c>
      <c r="I40" s="42">
        <v>12.4224</v>
      </c>
      <c r="J40" s="43">
        <v>32</v>
      </c>
      <c r="K40" s="42">
        <v>19.876000000000001</v>
      </c>
      <c r="L40" s="43">
        <v>98</v>
      </c>
      <c r="M40" s="42">
        <v>60.87</v>
      </c>
      <c r="N40" s="44">
        <v>0</v>
      </c>
      <c r="O40" s="42">
        <v>0</v>
      </c>
      <c r="P40" s="45">
        <v>6</v>
      </c>
      <c r="Q40" s="41">
        <v>3.7267000000000001</v>
      </c>
      <c r="R40" s="40">
        <v>44</v>
      </c>
      <c r="S40" s="46">
        <v>26.994</v>
      </c>
      <c r="T40" s="47">
        <v>2</v>
      </c>
      <c r="U40" s="41">
        <v>1.2270000000000001</v>
      </c>
      <c r="V40" s="47">
        <v>13</v>
      </c>
      <c r="W40" s="41">
        <v>7.9755000000000003</v>
      </c>
      <c r="X40" s="25">
        <v>4916</v>
      </c>
      <c r="Y40" s="26">
        <v>100</v>
      </c>
    </row>
    <row r="41" spans="1:25" s="24" customFormat="1" ht="15" customHeight="1" x14ac:dyDescent="0.2">
      <c r="A41" s="22" t="s">
        <v>19</v>
      </c>
      <c r="B41" s="65" t="s">
        <v>53</v>
      </c>
      <c r="C41" s="63">
        <v>316</v>
      </c>
      <c r="D41" s="76">
        <v>14</v>
      </c>
      <c r="E41" s="69">
        <v>4.5602999999999998</v>
      </c>
      <c r="F41" s="70">
        <v>1</v>
      </c>
      <c r="G41" s="69">
        <v>0.32573000000000002</v>
      </c>
      <c r="H41" s="70">
        <v>31</v>
      </c>
      <c r="I41" s="69">
        <v>10.0977</v>
      </c>
      <c r="J41" s="70">
        <v>159</v>
      </c>
      <c r="K41" s="69">
        <v>51.792000000000002</v>
      </c>
      <c r="L41" s="71">
        <v>90</v>
      </c>
      <c r="M41" s="69">
        <v>29.315999999999999</v>
      </c>
      <c r="N41" s="71">
        <v>0</v>
      </c>
      <c r="O41" s="69">
        <v>0</v>
      </c>
      <c r="P41" s="72">
        <v>12</v>
      </c>
      <c r="Q41" s="73">
        <v>3.9087999999999998</v>
      </c>
      <c r="R41" s="76">
        <v>41</v>
      </c>
      <c r="S41" s="79">
        <v>12.975</v>
      </c>
      <c r="T41" s="68">
        <v>9</v>
      </c>
      <c r="U41" s="73">
        <v>2.8481000000000001</v>
      </c>
      <c r="V41" s="68">
        <v>13</v>
      </c>
      <c r="W41" s="73">
        <v>4.1139000000000001</v>
      </c>
      <c r="X41" s="80">
        <v>2618</v>
      </c>
      <c r="Y41" s="81">
        <v>100</v>
      </c>
    </row>
    <row r="42" spans="1:25" s="24" customFormat="1" ht="15" customHeight="1" x14ac:dyDescent="0.2">
      <c r="A42" s="22" t="s">
        <v>19</v>
      </c>
      <c r="B42" s="64" t="s">
        <v>54</v>
      </c>
      <c r="C42" s="49">
        <v>20</v>
      </c>
      <c r="D42" s="40">
        <v>10</v>
      </c>
      <c r="E42" s="42">
        <v>58.823500000000003</v>
      </c>
      <c r="F42" s="44">
        <v>1</v>
      </c>
      <c r="G42" s="42">
        <v>5.8823499999999997</v>
      </c>
      <c r="H42" s="44">
        <v>1</v>
      </c>
      <c r="I42" s="42">
        <v>5.8823999999999996</v>
      </c>
      <c r="J42" s="43">
        <v>0</v>
      </c>
      <c r="K42" s="42">
        <v>0</v>
      </c>
      <c r="L42" s="43">
        <v>5</v>
      </c>
      <c r="M42" s="42">
        <v>29.411999999999999</v>
      </c>
      <c r="N42" s="43">
        <v>0</v>
      </c>
      <c r="O42" s="42">
        <v>0</v>
      </c>
      <c r="P42" s="45">
        <v>0</v>
      </c>
      <c r="Q42" s="41">
        <v>0</v>
      </c>
      <c r="R42" s="40">
        <v>1</v>
      </c>
      <c r="S42" s="46">
        <v>5</v>
      </c>
      <c r="T42" s="47">
        <v>3</v>
      </c>
      <c r="U42" s="41">
        <v>15</v>
      </c>
      <c r="V42" s="47">
        <v>0</v>
      </c>
      <c r="W42" s="41">
        <v>0</v>
      </c>
      <c r="X42" s="25">
        <v>481</v>
      </c>
      <c r="Y42" s="26">
        <v>100</v>
      </c>
    </row>
    <row r="43" spans="1:25" s="24" customFormat="1" ht="15" customHeight="1" x14ac:dyDescent="0.2">
      <c r="A43" s="22" t="s">
        <v>19</v>
      </c>
      <c r="B43" s="65" t="s">
        <v>55</v>
      </c>
      <c r="C43" s="63">
        <v>2343</v>
      </c>
      <c r="D43" s="68">
        <v>2</v>
      </c>
      <c r="E43" s="69">
        <v>8.7599999999999997E-2</v>
      </c>
      <c r="F43" s="70">
        <v>18</v>
      </c>
      <c r="G43" s="69">
        <v>0.78808999999999996</v>
      </c>
      <c r="H43" s="71">
        <v>137</v>
      </c>
      <c r="I43" s="69">
        <v>5.9981999999999998</v>
      </c>
      <c r="J43" s="70">
        <v>791</v>
      </c>
      <c r="K43" s="69">
        <v>34.631999999999998</v>
      </c>
      <c r="L43" s="70">
        <v>1220</v>
      </c>
      <c r="M43" s="69">
        <v>53.414999999999999</v>
      </c>
      <c r="N43" s="70">
        <v>2</v>
      </c>
      <c r="O43" s="69">
        <v>8.7999999999999995E-2</v>
      </c>
      <c r="P43" s="72">
        <v>114</v>
      </c>
      <c r="Q43" s="73">
        <v>4.9912000000000001</v>
      </c>
      <c r="R43" s="76">
        <v>380</v>
      </c>
      <c r="S43" s="79">
        <v>16.219000000000001</v>
      </c>
      <c r="T43" s="76">
        <v>59</v>
      </c>
      <c r="U43" s="73">
        <v>2.5181</v>
      </c>
      <c r="V43" s="76">
        <v>29</v>
      </c>
      <c r="W43" s="73">
        <v>1.2377</v>
      </c>
      <c r="X43" s="80">
        <v>3631</v>
      </c>
      <c r="Y43" s="81">
        <v>100</v>
      </c>
    </row>
    <row r="44" spans="1:25" s="24" customFormat="1" ht="15" customHeight="1" x14ac:dyDescent="0.2">
      <c r="A44" s="22" t="s">
        <v>19</v>
      </c>
      <c r="B44" s="64" t="s">
        <v>56</v>
      </c>
      <c r="C44" s="39">
        <v>259</v>
      </c>
      <c r="D44" s="40">
        <v>57</v>
      </c>
      <c r="E44" s="42">
        <v>22.265599999999999</v>
      </c>
      <c r="F44" s="43">
        <v>1</v>
      </c>
      <c r="G44" s="42">
        <v>0.39062999999999998</v>
      </c>
      <c r="H44" s="44">
        <v>29</v>
      </c>
      <c r="I44" s="42">
        <v>11.328099999999999</v>
      </c>
      <c r="J44" s="44">
        <v>27</v>
      </c>
      <c r="K44" s="42">
        <v>10.547000000000001</v>
      </c>
      <c r="L44" s="44">
        <v>128</v>
      </c>
      <c r="M44" s="42">
        <v>50</v>
      </c>
      <c r="N44" s="43">
        <v>0</v>
      </c>
      <c r="O44" s="42">
        <v>0</v>
      </c>
      <c r="P44" s="48">
        <v>14</v>
      </c>
      <c r="Q44" s="41">
        <v>5.4687999999999999</v>
      </c>
      <c r="R44" s="47">
        <v>41</v>
      </c>
      <c r="S44" s="46">
        <v>15.83</v>
      </c>
      <c r="T44" s="47">
        <v>3</v>
      </c>
      <c r="U44" s="41">
        <v>1.1583000000000001</v>
      </c>
      <c r="V44" s="47">
        <v>11</v>
      </c>
      <c r="W44" s="41">
        <v>4.2470999999999997</v>
      </c>
      <c r="X44" s="25">
        <v>1815</v>
      </c>
      <c r="Y44" s="26">
        <v>100</v>
      </c>
    </row>
    <row r="45" spans="1:25" s="24" customFormat="1" ht="15" customHeight="1" x14ac:dyDescent="0.2">
      <c r="A45" s="22" t="s">
        <v>19</v>
      </c>
      <c r="B45" s="65" t="s">
        <v>57</v>
      </c>
      <c r="C45" s="63">
        <v>223</v>
      </c>
      <c r="D45" s="76">
        <v>8</v>
      </c>
      <c r="E45" s="69">
        <v>3.6865999999999999</v>
      </c>
      <c r="F45" s="70">
        <v>1</v>
      </c>
      <c r="G45" s="69">
        <v>0.46083000000000002</v>
      </c>
      <c r="H45" s="71">
        <v>71</v>
      </c>
      <c r="I45" s="69">
        <v>32.718899999999998</v>
      </c>
      <c r="J45" s="70">
        <v>6</v>
      </c>
      <c r="K45" s="69">
        <v>2.7650000000000001</v>
      </c>
      <c r="L45" s="71">
        <v>116</v>
      </c>
      <c r="M45" s="69">
        <v>53.456000000000003</v>
      </c>
      <c r="N45" s="70">
        <v>4</v>
      </c>
      <c r="O45" s="69">
        <v>1.843</v>
      </c>
      <c r="P45" s="72">
        <v>11</v>
      </c>
      <c r="Q45" s="73">
        <v>5.0690999999999997</v>
      </c>
      <c r="R45" s="76">
        <v>36</v>
      </c>
      <c r="S45" s="79">
        <v>16.143000000000001</v>
      </c>
      <c r="T45" s="68">
        <v>6</v>
      </c>
      <c r="U45" s="73">
        <v>2.6905999999999999</v>
      </c>
      <c r="V45" s="68">
        <v>18</v>
      </c>
      <c r="W45" s="73">
        <v>8.0716999999999999</v>
      </c>
      <c r="X45" s="80">
        <v>1283</v>
      </c>
      <c r="Y45" s="81">
        <v>100</v>
      </c>
    </row>
    <row r="46" spans="1:25" s="24" customFormat="1" ht="15" customHeight="1" x14ac:dyDescent="0.2">
      <c r="A46" s="22" t="s">
        <v>19</v>
      </c>
      <c r="B46" s="64" t="s">
        <v>58</v>
      </c>
      <c r="C46" s="39">
        <v>293</v>
      </c>
      <c r="D46" s="40">
        <v>1</v>
      </c>
      <c r="E46" s="42">
        <v>0.34720000000000001</v>
      </c>
      <c r="F46" s="44">
        <v>2</v>
      </c>
      <c r="G46" s="42">
        <v>0.69443999999999995</v>
      </c>
      <c r="H46" s="44">
        <v>72</v>
      </c>
      <c r="I46" s="42">
        <v>25</v>
      </c>
      <c r="J46" s="44">
        <v>72</v>
      </c>
      <c r="K46" s="42">
        <v>25</v>
      </c>
      <c r="L46" s="43">
        <v>128</v>
      </c>
      <c r="M46" s="42">
        <v>44.444000000000003</v>
      </c>
      <c r="N46" s="43">
        <v>0</v>
      </c>
      <c r="O46" s="42">
        <v>0</v>
      </c>
      <c r="P46" s="48">
        <v>13</v>
      </c>
      <c r="Q46" s="41">
        <v>4.5138999999999996</v>
      </c>
      <c r="R46" s="40">
        <v>109</v>
      </c>
      <c r="S46" s="46">
        <v>37.201000000000001</v>
      </c>
      <c r="T46" s="40">
        <v>5</v>
      </c>
      <c r="U46" s="41">
        <v>1.7064999999999999</v>
      </c>
      <c r="V46" s="40">
        <v>18</v>
      </c>
      <c r="W46" s="41">
        <v>6.1433</v>
      </c>
      <c r="X46" s="25">
        <v>3027</v>
      </c>
      <c r="Y46" s="26">
        <v>100</v>
      </c>
    </row>
    <row r="47" spans="1:25" s="24" customFormat="1" ht="15" customHeight="1" x14ac:dyDescent="0.2">
      <c r="A47" s="22" t="s">
        <v>19</v>
      </c>
      <c r="B47" s="65" t="s">
        <v>59</v>
      </c>
      <c r="C47" s="66">
        <v>0</v>
      </c>
      <c r="D47" s="68">
        <v>0</v>
      </c>
      <c r="E47" s="69">
        <v>0</v>
      </c>
      <c r="F47" s="71">
        <v>0</v>
      </c>
      <c r="G47" s="69">
        <v>0</v>
      </c>
      <c r="H47" s="71">
        <v>0</v>
      </c>
      <c r="I47" s="69">
        <v>0</v>
      </c>
      <c r="J47" s="71">
        <v>0</v>
      </c>
      <c r="K47" s="69">
        <v>0</v>
      </c>
      <c r="L47" s="71">
        <v>0</v>
      </c>
      <c r="M47" s="69">
        <v>0</v>
      </c>
      <c r="N47" s="70">
        <v>0</v>
      </c>
      <c r="O47" s="69">
        <v>0</v>
      </c>
      <c r="P47" s="72">
        <v>0</v>
      </c>
      <c r="Q47" s="73">
        <v>0</v>
      </c>
      <c r="R47" s="68">
        <v>0</v>
      </c>
      <c r="S47" s="79">
        <v>0</v>
      </c>
      <c r="T47" s="76">
        <v>0</v>
      </c>
      <c r="U47" s="73">
        <v>0</v>
      </c>
      <c r="V47" s="76">
        <v>0</v>
      </c>
      <c r="W47" s="73">
        <v>0</v>
      </c>
      <c r="X47" s="80">
        <v>308</v>
      </c>
      <c r="Y47" s="81">
        <v>100</v>
      </c>
    </row>
    <row r="48" spans="1:25" s="24" customFormat="1" ht="15" customHeight="1" x14ac:dyDescent="0.2">
      <c r="A48" s="22" t="s">
        <v>19</v>
      </c>
      <c r="B48" s="64" t="s">
        <v>60</v>
      </c>
      <c r="C48" s="39">
        <v>792</v>
      </c>
      <c r="D48" s="47">
        <v>1</v>
      </c>
      <c r="E48" s="42">
        <v>0.12759999999999999</v>
      </c>
      <c r="F48" s="44">
        <v>1</v>
      </c>
      <c r="G48" s="42">
        <v>0.12755</v>
      </c>
      <c r="H48" s="43">
        <v>26</v>
      </c>
      <c r="I48" s="42">
        <v>3.3163</v>
      </c>
      <c r="J48" s="44">
        <v>447</v>
      </c>
      <c r="K48" s="42">
        <v>57.015000000000001</v>
      </c>
      <c r="L48" s="44">
        <v>277</v>
      </c>
      <c r="M48" s="42">
        <v>35.332000000000001</v>
      </c>
      <c r="N48" s="43">
        <v>6</v>
      </c>
      <c r="O48" s="42">
        <v>0.76500000000000001</v>
      </c>
      <c r="P48" s="48">
        <v>26</v>
      </c>
      <c r="Q48" s="41">
        <v>3.3163</v>
      </c>
      <c r="R48" s="47">
        <v>48</v>
      </c>
      <c r="S48" s="46">
        <v>6.0609999999999999</v>
      </c>
      <c r="T48" s="47">
        <v>8</v>
      </c>
      <c r="U48" s="41">
        <v>1.0101</v>
      </c>
      <c r="V48" s="47">
        <v>15</v>
      </c>
      <c r="W48" s="41">
        <v>1.8938999999999999</v>
      </c>
      <c r="X48" s="25">
        <v>1236</v>
      </c>
      <c r="Y48" s="26">
        <v>100</v>
      </c>
    </row>
    <row r="49" spans="1:25" s="24" customFormat="1" ht="15" customHeight="1" x14ac:dyDescent="0.2">
      <c r="A49" s="22" t="s">
        <v>19</v>
      </c>
      <c r="B49" s="65" t="s">
        <v>61</v>
      </c>
      <c r="C49" s="66">
        <v>19</v>
      </c>
      <c r="D49" s="68">
        <v>11</v>
      </c>
      <c r="E49" s="69">
        <v>57.8947</v>
      </c>
      <c r="F49" s="70">
        <v>0</v>
      </c>
      <c r="G49" s="69">
        <v>0</v>
      </c>
      <c r="H49" s="70">
        <v>0</v>
      </c>
      <c r="I49" s="69">
        <v>0</v>
      </c>
      <c r="J49" s="70">
        <v>0</v>
      </c>
      <c r="K49" s="69">
        <v>0</v>
      </c>
      <c r="L49" s="71">
        <v>6</v>
      </c>
      <c r="M49" s="69">
        <v>31.579000000000001</v>
      </c>
      <c r="N49" s="71">
        <v>0</v>
      </c>
      <c r="O49" s="69">
        <v>0</v>
      </c>
      <c r="P49" s="72">
        <v>2</v>
      </c>
      <c r="Q49" s="73">
        <v>10.526300000000001</v>
      </c>
      <c r="R49" s="76">
        <v>6</v>
      </c>
      <c r="S49" s="79">
        <v>31.579000000000001</v>
      </c>
      <c r="T49" s="76">
        <v>0</v>
      </c>
      <c r="U49" s="73">
        <v>0</v>
      </c>
      <c r="V49" s="76">
        <v>0</v>
      </c>
      <c r="W49" s="73">
        <v>0</v>
      </c>
      <c r="X49" s="80">
        <v>688</v>
      </c>
      <c r="Y49" s="81">
        <v>100</v>
      </c>
    </row>
    <row r="50" spans="1:25" s="24" customFormat="1" ht="15" customHeight="1" x14ac:dyDescent="0.2">
      <c r="A50" s="22" t="s">
        <v>19</v>
      </c>
      <c r="B50" s="64" t="s">
        <v>62</v>
      </c>
      <c r="C50" s="39">
        <v>906</v>
      </c>
      <c r="D50" s="40">
        <v>0</v>
      </c>
      <c r="E50" s="42">
        <v>0</v>
      </c>
      <c r="F50" s="44">
        <v>4</v>
      </c>
      <c r="G50" s="42">
        <v>0.45096000000000003</v>
      </c>
      <c r="H50" s="43">
        <v>65</v>
      </c>
      <c r="I50" s="42">
        <v>7.3281000000000001</v>
      </c>
      <c r="J50" s="44">
        <v>553</v>
      </c>
      <c r="K50" s="42">
        <v>62.344999999999999</v>
      </c>
      <c r="L50" s="44">
        <v>242</v>
      </c>
      <c r="M50" s="42">
        <v>27.283000000000001</v>
      </c>
      <c r="N50" s="43">
        <v>2</v>
      </c>
      <c r="O50" s="42">
        <v>0.22500000000000001</v>
      </c>
      <c r="P50" s="48">
        <v>21</v>
      </c>
      <c r="Q50" s="41">
        <v>2.3675000000000002</v>
      </c>
      <c r="R50" s="40">
        <v>114</v>
      </c>
      <c r="S50" s="46">
        <v>12.583</v>
      </c>
      <c r="T50" s="40">
        <v>19</v>
      </c>
      <c r="U50" s="41">
        <v>2.0971000000000002</v>
      </c>
      <c r="V50" s="40">
        <v>27</v>
      </c>
      <c r="W50" s="41">
        <v>2.9801000000000002</v>
      </c>
      <c r="X50" s="25">
        <v>1818</v>
      </c>
      <c r="Y50" s="26">
        <v>100</v>
      </c>
    </row>
    <row r="51" spans="1:25" s="24" customFormat="1" ht="15" customHeight="1" x14ac:dyDescent="0.2">
      <c r="A51" s="22" t="s">
        <v>19</v>
      </c>
      <c r="B51" s="65" t="s">
        <v>63</v>
      </c>
      <c r="C51" s="63">
        <v>745</v>
      </c>
      <c r="D51" s="68">
        <v>2</v>
      </c>
      <c r="E51" s="69">
        <v>0.28939999999999999</v>
      </c>
      <c r="F51" s="71">
        <v>3</v>
      </c>
      <c r="G51" s="69">
        <v>0.43414999999999998</v>
      </c>
      <c r="H51" s="70">
        <v>389</v>
      </c>
      <c r="I51" s="69">
        <v>56.295200000000001</v>
      </c>
      <c r="J51" s="70">
        <v>93</v>
      </c>
      <c r="K51" s="69">
        <v>13.459</v>
      </c>
      <c r="L51" s="70">
        <v>179</v>
      </c>
      <c r="M51" s="69">
        <v>25.904</v>
      </c>
      <c r="N51" s="71">
        <v>0</v>
      </c>
      <c r="O51" s="69">
        <v>0</v>
      </c>
      <c r="P51" s="72">
        <v>25</v>
      </c>
      <c r="Q51" s="73">
        <v>3.6179000000000001</v>
      </c>
      <c r="R51" s="68">
        <v>126</v>
      </c>
      <c r="S51" s="79">
        <v>16.913</v>
      </c>
      <c r="T51" s="68">
        <v>54</v>
      </c>
      <c r="U51" s="73">
        <v>7.2483000000000004</v>
      </c>
      <c r="V51" s="68">
        <v>59</v>
      </c>
      <c r="W51" s="73">
        <v>7.9195000000000002</v>
      </c>
      <c r="X51" s="80">
        <v>8616</v>
      </c>
      <c r="Y51" s="81">
        <v>100</v>
      </c>
    </row>
    <row r="52" spans="1:25" s="24" customFormat="1" ht="15" customHeight="1" x14ac:dyDescent="0.2">
      <c r="A52" s="22" t="s">
        <v>19</v>
      </c>
      <c r="B52" s="64" t="s">
        <v>64</v>
      </c>
      <c r="C52" s="39">
        <v>84</v>
      </c>
      <c r="D52" s="47">
        <v>2</v>
      </c>
      <c r="E52" s="42">
        <v>2.3809999999999998</v>
      </c>
      <c r="F52" s="44">
        <v>0</v>
      </c>
      <c r="G52" s="42">
        <v>0</v>
      </c>
      <c r="H52" s="43">
        <v>29</v>
      </c>
      <c r="I52" s="42">
        <v>34.523800000000001</v>
      </c>
      <c r="J52" s="43">
        <v>3</v>
      </c>
      <c r="K52" s="42">
        <v>3.5710000000000002</v>
      </c>
      <c r="L52" s="44">
        <v>45</v>
      </c>
      <c r="M52" s="42">
        <v>53.570999999999998</v>
      </c>
      <c r="N52" s="43">
        <v>0</v>
      </c>
      <c r="O52" s="42">
        <v>0</v>
      </c>
      <c r="P52" s="45">
        <v>5</v>
      </c>
      <c r="Q52" s="41">
        <v>5.9523999999999999</v>
      </c>
      <c r="R52" s="40">
        <v>7</v>
      </c>
      <c r="S52" s="46">
        <v>8.3330000000000002</v>
      </c>
      <c r="T52" s="40">
        <v>0</v>
      </c>
      <c r="U52" s="41">
        <v>0</v>
      </c>
      <c r="V52" s="40">
        <v>11</v>
      </c>
      <c r="W52" s="41">
        <v>13.0952</v>
      </c>
      <c r="X52" s="25">
        <v>1009</v>
      </c>
      <c r="Y52" s="26">
        <v>100</v>
      </c>
    </row>
    <row r="53" spans="1:25" s="24" customFormat="1" ht="15" customHeight="1" x14ac:dyDescent="0.2">
      <c r="A53" s="22" t="s">
        <v>19</v>
      </c>
      <c r="B53" s="65" t="s">
        <v>65</v>
      </c>
      <c r="C53" s="66">
        <v>17</v>
      </c>
      <c r="D53" s="76">
        <v>0</v>
      </c>
      <c r="E53" s="69">
        <v>0</v>
      </c>
      <c r="F53" s="70">
        <v>0</v>
      </c>
      <c r="G53" s="69">
        <v>0</v>
      </c>
      <c r="H53" s="71">
        <v>0</v>
      </c>
      <c r="I53" s="69">
        <v>0</v>
      </c>
      <c r="J53" s="70">
        <v>0</v>
      </c>
      <c r="K53" s="69">
        <v>0</v>
      </c>
      <c r="L53" s="71">
        <v>17</v>
      </c>
      <c r="M53" s="69">
        <v>100</v>
      </c>
      <c r="N53" s="71">
        <v>0</v>
      </c>
      <c r="O53" s="69">
        <v>0</v>
      </c>
      <c r="P53" s="72">
        <v>0</v>
      </c>
      <c r="Q53" s="73">
        <v>0</v>
      </c>
      <c r="R53" s="68">
        <v>2</v>
      </c>
      <c r="S53" s="79">
        <v>11.765000000000001</v>
      </c>
      <c r="T53" s="76">
        <v>0</v>
      </c>
      <c r="U53" s="73">
        <v>0</v>
      </c>
      <c r="V53" s="76">
        <v>0</v>
      </c>
      <c r="W53" s="73">
        <v>0</v>
      </c>
      <c r="X53" s="80">
        <v>306</v>
      </c>
      <c r="Y53" s="81">
        <v>100</v>
      </c>
    </row>
    <row r="54" spans="1:25" s="24" customFormat="1" ht="15" customHeight="1" x14ac:dyDescent="0.2">
      <c r="A54" s="22" t="s">
        <v>19</v>
      </c>
      <c r="B54" s="64" t="s">
        <v>66</v>
      </c>
      <c r="C54" s="39">
        <v>124</v>
      </c>
      <c r="D54" s="47">
        <v>2</v>
      </c>
      <c r="E54" s="42">
        <v>1.6393</v>
      </c>
      <c r="F54" s="44">
        <v>0</v>
      </c>
      <c r="G54" s="77">
        <v>0</v>
      </c>
      <c r="H54" s="43">
        <v>8</v>
      </c>
      <c r="I54" s="77">
        <v>6.5574000000000003</v>
      </c>
      <c r="J54" s="44">
        <v>31</v>
      </c>
      <c r="K54" s="42">
        <v>25.41</v>
      </c>
      <c r="L54" s="44">
        <v>74</v>
      </c>
      <c r="M54" s="42">
        <v>60.655999999999999</v>
      </c>
      <c r="N54" s="44">
        <v>0</v>
      </c>
      <c r="O54" s="42">
        <v>0</v>
      </c>
      <c r="P54" s="48">
        <v>7</v>
      </c>
      <c r="Q54" s="41">
        <v>5.7377000000000002</v>
      </c>
      <c r="R54" s="47">
        <v>16</v>
      </c>
      <c r="S54" s="46">
        <v>12.903</v>
      </c>
      <c r="T54" s="40">
        <v>2</v>
      </c>
      <c r="U54" s="41">
        <v>1.6129</v>
      </c>
      <c r="V54" s="40">
        <v>3</v>
      </c>
      <c r="W54" s="41">
        <v>2.4194</v>
      </c>
      <c r="X54" s="25">
        <v>1971</v>
      </c>
      <c r="Y54" s="26">
        <v>100</v>
      </c>
    </row>
    <row r="55" spans="1:25" s="24" customFormat="1" ht="15" customHeight="1" x14ac:dyDescent="0.2">
      <c r="A55" s="22" t="s">
        <v>19</v>
      </c>
      <c r="B55" s="65" t="s">
        <v>67</v>
      </c>
      <c r="C55" s="63">
        <v>2190</v>
      </c>
      <c r="D55" s="68">
        <v>29</v>
      </c>
      <c r="E55" s="69">
        <v>1.3922000000000001</v>
      </c>
      <c r="F55" s="70">
        <v>62</v>
      </c>
      <c r="G55" s="69">
        <v>2.97648</v>
      </c>
      <c r="H55" s="71">
        <v>413</v>
      </c>
      <c r="I55" s="69">
        <v>19.827200000000001</v>
      </c>
      <c r="J55" s="71">
        <v>117</v>
      </c>
      <c r="K55" s="69">
        <v>5.617</v>
      </c>
      <c r="L55" s="70">
        <v>1257</v>
      </c>
      <c r="M55" s="69">
        <v>60.345999999999997</v>
      </c>
      <c r="N55" s="70">
        <v>22</v>
      </c>
      <c r="O55" s="69">
        <v>1.056</v>
      </c>
      <c r="P55" s="75">
        <v>183</v>
      </c>
      <c r="Q55" s="73">
        <v>8.7853999999999992</v>
      </c>
      <c r="R55" s="76">
        <v>633</v>
      </c>
      <c r="S55" s="79">
        <v>28.904</v>
      </c>
      <c r="T55" s="68">
        <v>107</v>
      </c>
      <c r="U55" s="73">
        <v>4.8857999999999997</v>
      </c>
      <c r="V55" s="68">
        <v>126</v>
      </c>
      <c r="W55" s="73">
        <v>5.7534000000000001</v>
      </c>
      <c r="X55" s="80">
        <v>2305</v>
      </c>
      <c r="Y55" s="81">
        <v>100</v>
      </c>
    </row>
    <row r="56" spans="1:25" s="24" customFormat="1" ht="15" customHeight="1" x14ac:dyDescent="0.2">
      <c r="A56" s="22" t="s">
        <v>19</v>
      </c>
      <c r="B56" s="64" t="s">
        <v>68</v>
      </c>
      <c r="C56" s="39">
        <v>22</v>
      </c>
      <c r="D56" s="40">
        <v>0</v>
      </c>
      <c r="E56" s="42">
        <v>0</v>
      </c>
      <c r="F56" s="44">
        <v>0</v>
      </c>
      <c r="G56" s="42">
        <v>0</v>
      </c>
      <c r="H56" s="44">
        <v>0</v>
      </c>
      <c r="I56" s="42">
        <v>0</v>
      </c>
      <c r="J56" s="43">
        <v>0</v>
      </c>
      <c r="K56" s="42">
        <v>0</v>
      </c>
      <c r="L56" s="44">
        <v>22</v>
      </c>
      <c r="M56" s="42">
        <v>100</v>
      </c>
      <c r="N56" s="43">
        <v>0</v>
      </c>
      <c r="O56" s="42">
        <v>0</v>
      </c>
      <c r="P56" s="45">
        <v>0</v>
      </c>
      <c r="Q56" s="41">
        <v>0</v>
      </c>
      <c r="R56" s="47">
        <v>0</v>
      </c>
      <c r="S56" s="46">
        <v>0</v>
      </c>
      <c r="T56" s="47">
        <v>0</v>
      </c>
      <c r="U56" s="41">
        <v>0</v>
      </c>
      <c r="V56" s="47">
        <v>0</v>
      </c>
      <c r="W56" s="41">
        <v>0</v>
      </c>
      <c r="X56" s="25">
        <v>720</v>
      </c>
      <c r="Y56" s="26">
        <v>100</v>
      </c>
    </row>
    <row r="57" spans="1:25" s="24" customFormat="1" ht="15" customHeight="1" x14ac:dyDescent="0.2">
      <c r="A57" s="22" t="s">
        <v>19</v>
      </c>
      <c r="B57" s="65" t="s">
        <v>69</v>
      </c>
      <c r="C57" s="63">
        <v>297</v>
      </c>
      <c r="D57" s="68">
        <v>4</v>
      </c>
      <c r="E57" s="69">
        <v>1.3559000000000001</v>
      </c>
      <c r="F57" s="71">
        <v>4</v>
      </c>
      <c r="G57" s="69">
        <v>1.3559300000000001</v>
      </c>
      <c r="H57" s="70">
        <v>33</v>
      </c>
      <c r="I57" s="69">
        <v>11.186400000000001</v>
      </c>
      <c r="J57" s="70">
        <v>50</v>
      </c>
      <c r="K57" s="69">
        <v>16.949000000000002</v>
      </c>
      <c r="L57" s="70">
        <v>199</v>
      </c>
      <c r="M57" s="69">
        <v>67.457999999999998</v>
      </c>
      <c r="N57" s="70">
        <v>0</v>
      </c>
      <c r="O57" s="69">
        <v>0</v>
      </c>
      <c r="P57" s="75">
        <v>5</v>
      </c>
      <c r="Q57" s="73">
        <v>1.6949000000000001</v>
      </c>
      <c r="R57" s="76">
        <v>48</v>
      </c>
      <c r="S57" s="79">
        <v>16.161999999999999</v>
      </c>
      <c r="T57" s="76">
        <v>2</v>
      </c>
      <c r="U57" s="73">
        <v>0.6734</v>
      </c>
      <c r="V57" s="76">
        <v>7</v>
      </c>
      <c r="W57" s="73">
        <v>2.3569</v>
      </c>
      <c r="X57" s="80">
        <v>2232</v>
      </c>
      <c r="Y57" s="81">
        <v>100</v>
      </c>
    </row>
    <row r="58" spans="1:25" s="24" customFormat="1" ht="15" customHeight="1" thickBot="1" x14ac:dyDescent="0.25">
      <c r="A58" s="22" t="s">
        <v>19</v>
      </c>
      <c r="B58" s="67" t="s">
        <v>70</v>
      </c>
      <c r="C58" s="50">
        <v>48</v>
      </c>
      <c r="D58" s="53">
        <v>0</v>
      </c>
      <c r="E58" s="54">
        <v>0</v>
      </c>
      <c r="F58" s="55">
        <v>0</v>
      </c>
      <c r="G58" s="54">
        <v>0</v>
      </c>
      <c r="H58" s="56">
        <v>6</v>
      </c>
      <c r="I58" s="54">
        <v>12.5</v>
      </c>
      <c r="J58" s="55">
        <v>0</v>
      </c>
      <c r="K58" s="54">
        <v>0</v>
      </c>
      <c r="L58" s="55">
        <v>41</v>
      </c>
      <c r="M58" s="54">
        <v>85.417000000000002</v>
      </c>
      <c r="N58" s="55">
        <v>0</v>
      </c>
      <c r="O58" s="54">
        <v>0</v>
      </c>
      <c r="P58" s="78">
        <v>1</v>
      </c>
      <c r="Q58" s="52">
        <v>2.0832999999999999</v>
      </c>
      <c r="R58" s="51">
        <v>3</v>
      </c>
      <c r="S58" s="57">
        <v>6.25</v>
      </c>
      <c r="T58" s="51">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and without disabilities who received ", LOWER(A7), ", ",D68," (",TEXT(U7,"0.0"),"%) were served solely under Section 504 and ", F68," (",TEXT(S7,"0.0"),"%) were served under IDEA.")</f>
        <v>NOTE: Table reads (for US Totals):  Of all 18,609 public school male students with and without disabilities who received expulsions without educational services, 421 (2.3%) were served solely under Section 504 and 3,186 (17.1%)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male students without and with disabilities served under IDEA who received ",LOWER(A7), ", ",TEXT(D7,"#,##0")," (",TEXT(E7,"0.0"),"%) were American Indian or Alaska Native.")</f>
        <v xml:space="preserve">            Table reads (for US Race/Ethnicity):  Of all 18,188 public school male students without and with disabilities served under IDEA who received expulsions without educational services, 352 (1.9%)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6" t="s">
        <v>74</v>
      </c>
      <c r="C65" s="86"/>
      <c r="D65" s="86"/>
      <c r="E65" s="86"/>
      <c r="F65" s="86"/>
      <c r="G65" s="86"/>
      <c r="H65" s="86"/>
      <c r="I65" s="86"/>
      <c r="J65" s="86"/>
      <c r="K65" s="86"/>
      <c r="L65" s="86"/>
      <c r="M65" s="86"/>
      <c r="N65" s="86"/>
      <c r="O65" s="86"/>
      <c r="P65" s="86"/>
      <c r="Q65" s="86"/>
      <c r="R65" s="86"/>
      <c r="S65" s="86"/>
      <c r="T65" s="86"/>
      <c r="U65" s="86"/>
      <c r="V65" s="86"/>
      <c r="W65" s="86"/>
      <c r="X65" s="30"/>
      <c r="Y65" s="30"/>
    </row>
    <row r="66" spans="1:26" s="35" customFormat="1" ht="14.1" customHeight="1" x14ac:dyDescent="0.2">
      <c r="A66" s="38"/>
      <c r="B66" s="86" t="s">
        <v>75</v>
      </c>
      <c r="C66" s="86"/>
      <c r="D66" s="86"/>
      <c r="E66" s="86"/>
      <c r="F66" s="86"/>
      <c r="G66" s="86"/>
      <c r="H66" s="86"/>
      <c r="I66" s="86"/>
      <c r="J66" s="86"/>
      <c r="K66" s="86"/>
      <c r="L66" s="86"/>
      <c r="M66" s="86"/>
      <c r="N66" s="86"/>
      <c r="O66" s="86"/>
      <c r="P66" s="86"/>
      <c r="Q66" s="86"/>
      <c r="R66" s="86"/>
      <c r="S66" s="86"/>
      <c r="T66" s="86"/>
      <c r="U66" s="86"/>
      <c r="V66" s="86"/>
      <c r="W66" s="86"/>
      <c r="X66" s="34"/>
      <c r="Y66" s="33"/>
    </row>
    <row r="67" spans="1:26" ht="15" customHeight="1" x14ac:dyDescent="0.2"/>
    <row r="68" spans="1:26" x14ac:dyDescent="0.2">
      <c r="B68" s="58"/>
      <c r="C68" s="59" t="str">
        <f>IF(ISTEXT(C7),LEFT(C7,3),TEXT(C7,"#,##0"))</f>
        <v>18,609</v>
      </c>
      <c r="D68" s="59" t="str">
        <f>IF(ISTEXT(T7),LEFT(T7,3),TEXT(T7,"#,##0"))</f>
        <v>421</v>
      </c>
      <c r="E68" s="59"/>
      <c r="F68" s="59" t="str">
        <f>IF(ISTEXT(R7),LEFT(R7,3),TEXT(R7,"#,##0"))</f>
        <v>3,186</v>
      </c>
      <c r="G68" s="59"/>
      <c r="H68" s="59" t="str">
        <f>IF(ISTEXT(D7),LEFT(D7,3),TEXT(D7,"#,##0"))</f>
        <v>352</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8.140625" style="6" customWidth="1"/>
    <col min="3"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8" t="str">
        <f>CONCATENATE("Number and percentage of public school female students with and without disabilities receiving ",LOWER(A7), " by race/ethnicity, disability status, and English proficiency, by state: School Year 2015-16")</f>
        <v>Number and percentage of public school female students with and without disabilities receiving expulsions without educational services by race/ethnicity, disability status, and English proficiency, by state: School Year 2015-16</v>
      </c>
      <c r="C2" s="88"/>
      <c r="D2" s="88"/>
      <c r="E2" s="88"/>
      <c r="F2" s="88"/>
      <c r="G2" s="88"/>
      <c r="H2" s="88"/>
      <c r="I2" s="88"/>
      <c r="J2" s="88"/>
      <c r="K2" s="88"/>
      <c r="L2" s="88"/>
      <c r="M2" s="88"/>
      <c r="N2" s="88"/>
      <c r="O2" s="88"/>
      <c r="P2" s="88"/>
      <c r="Q2" s="88"/>
      <c r="R2" s="88"/>
      <c r="S2" s="88"/>
      <c r="T2" s="88"/>
      <c r="U2" s="88"/>
      <c r="V2" s="88"/>
      <c r="W2" s="88"/>
    </row>
    <row r="3" spans="1:25" s="6" customFormat="1" ht="15" customHeight="1" thickBot="1" x14ac:dyDescent="0.3">
      <c r="A3" s="82">
        <f>C7-T7</f>
        <v>6756</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9" t="s">
        <v>0</v>
      </c>
      <c r="C4" s="91" t="s">
        <v>1</v>
      </c>
      <c r="D4" s="97" t="s">
        <v>86</v>
      </c>
      <c r="E4" s="98"/>
      <c r="F4" s="98"/>
      <c r="G4" s="98"/>
      <c r="H4" s="98"/>
      <c r="I4" s="98"/>
      <c r="J4" s="98"/>
      <c r="K4" s="98"/>
      <c r="L4" s="98"/>
      <c r="M4" s="98"/>
      <c r="N4" s="98"/>
      <c r="O4" s="98"/>
      <c r="P4" s="98"/>
      <c r="Q4" s="99"/>
      <c r="R4" s="93" t="s">
        <v>2</v>
      </c>
      <c r="S4" s="94"/>
      <c r="T4" s="93" t="s">
        <v>3</v>
      </c>
      <c r="U4" s="94"/>
      <c r="V4" s="93" t="s">
        <v>4</v>
      </c>
      <c r="W4" s="94"/>
      <c r="X4" s="100" t="s">
        <v>5</v>
      </c>
      <c r="Y4" s="102" t="s">
        <v>6</v>
      </c>
    </row>
    <row r="5" spans="1:25" s="12" customFormat="1" ht="24.95" customHeight="1" x14ac:dyDescent="0.2">
      <c r="A5" s="11"/>
      <c r="B5" s="90"/>
      <c r="C5" s="92"/>
      <c r="D5" s="104" t="s">
        <v>7</v>
      </c>
      <c r="E5" s="105"/>
      <c r="F5" s="106" t="s">
        <v>8</v>
      </c>
      <c r="G5" s="105"/>
      <c r="H5" s="107" t="s">
        <v>9</v>
      </c>
      <c r="I5" s="105"/>
      <c r="J5" s="107" t="s">
        <v>10</v>
      </c>
      <c r="K5" s="105"/>
      <c r="L5" s="107" t="s">
        <v>11</v>
      </c>
      <c r="M5" s="105"/>
      <c r="N5" s="107" t="s">
        <v>12</v>
      </c>
      <c r="O5" s="105"/>
      <c r="P5" s="107" t="s">
        <v>13</v>
      </c>
      <c r="Q5" s="108"/>
      <c r="R5" s="95"/>
      <c r="S5" s="96"/>
      <c r="T5" s="95"/>
      <c r="U5" s="96"/>
      <c r="V5" s="95"/>
      <c r="W5" s="96"/>
      <c r="X5" s="101"/>
      <c r="Y5" s="103"/>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6857</v>
      </c>
      <c r="D7" s="68">
        <v>184</v>
      </c>
      <c r="E7" s="69">
        <v>2.7235</v>
      </c>
      <c r="F7" s="70">
        <v>62</v>
      </c>
      <c r="G7" s="69">
        <v>0.91769999999999996</v>
      </c>
      <c r="H7" s="70">
        <v>951</v>
      </c>
      <c r="I7" s="69">
        <v>14.0764</v>
      </c>
      <c r="J7" s="70">
        <v>2262</v>
      </c>
      <c r="K7" s="69">
        <v>33.481000000000002</v>
      </c>
      <c r="L7" s="70">
        <v>2915</v>
      </c>
      <c r="M7" s="69">
        <v>43.146999999999998</v>
      </c>
      <c r="N7" s="71">
        <v>55</v>
      </c>
      <c r="O7" s="69">
        <v>0.81410000000000005</v>
      </c>
      <c r="P7" s="72">
        <v>327</v>
      </c>
      <c r="Q7" s="73">
        <v>4.8400999999999996</v>
      </c>
      <c r="R7" s="74">
        <v>753</v>
      </c>
      <c r="S7" s="79">
        <v>10.9815</v>
      </c>
      <c r="T7" s="74">
        <v>101</v>
      </c>
      <c r="U7" s="73">
        <v>1.47295</v>
      </c>
      <c r="V7" s="74">
        <v>203</v>
      </c>
      <c r="W7" s="73">
        <v>2.9605000000000001</v>
      </c>
      <c r="X7" s="80">
        <v>96360</v>
      </c>
      <c r="Y7" s="81">
        <v>99.984999999999999</v>
      </c>
    </row>
    <row r="8" spans="1:25" s="24" customFormat="1" ht="15" customHeight="1" x14ac:dyDescent="0.2">
      <c r="A8" s="22" t="s">
        <v>19</v>
      </c>
      <c r="B8" s="64" t="s">
        <v>20</v>
      </c>
      <c r="C8" s="39">
        <v>108</v>
      </c>
      <c r="D8" s="40">
        <v>0</v>
      </c>
      <c r="E8" s="42">
        <v>0</v>
      </c>
      <c r="F8" s="44">
        <v>0</v>
      </c>
      <c r="G8" s="42">
        <v>0</v>
      </c>
      <c r="H8" s="43">
        <v>6</v>
      </c>
      <c r="I8" s="42">
        <v>5.5556000000000001</v>
      </c>
      <c r="J8" s="44">
        <v>37</v>
      </c>
      <c r="K8" s="42">
        <v>34.259</v>
      </c>
      <c r="L8" s="44">
        <v>61</v>
      </c>
      <c r="M8" s="42">
        <v>56.481000000000002</v>
      </c>
      <c r="N8" s="44">
        <v>3</v>
      </c>
      <c r="O8" s="42">
        <v>2.7778</v>
      </c>
      <c r="P8" s="48">
        <v>1</v>
      </c>
      <c r="Q8" s="41">
        <v>0.92589999999999995</v>
      </c>
      <c r="R8" s="47">
        <v>7</v>
      </c>
      <c r="S8" s="46">
        <v>6.4814999999999996</v>
      </c>
      <c r="T8" s="40">
        <v>0</v>
      </c>
      <c r="U8" s="41">
        <v>0</v>
      </c>
      <c r="V8" s="40">
        <v>1</v>
      </c>
      <c r="W8" s="41">
        <v>0.92589999999999995</v>
      </c>
      <c r="X8" s="25">
        <v>1400</v>
      </c>
      <c r="Y8" s="26">
        <v>100</v>
      </c>
    </row>
    <row r="9" spans="1:25" s="24" customFormat="1" ht="15" customHeight="1" x14ac:dyDescent="0.2">
      <c r="A9" s="22" t="s">
        <v>19</v>
      </c>
      <c r="B9" s="65" t="s">
        <v>21</v>
      </c>
      <c r="C9" s="63">
        <v>2</v>
      </c>
      <c r="D9" s="68">
        <v>1</v>
      </c>
      <c r="E9" s="69">
        <v>50</v>
      </c>
      <c r="F9" s="70">
        <v>0</v>
      </c>
      <c r="G9" s="69">
        <v>0</v>
      </c>
      <c r="H9" s="70">
        <v>0</v>
      </c>
      <c r="I9" s="69">
        <v>0</v>
      </c>
      <c r="J9" s="71">
        <v>0</v>
      </c>
      <c r="K9" s="69">
        <v>0</v>
      </c>
      <c r="L9" s="71">
        <v>1</v>
      </c>
      <c r="M9" s="69">
        <v>50</v>
      </c>
      <c r="N9" s="70">
        <v>0</v>
      </c>
      <c r="O9" s="69">
        <v>0</v>
      </c>
      <c r="P9" s="75">
        <v>0</v>
      </c>
      <c r="Q9" s="73">
        <v>0</v>
      </c>
      <c r="R9" s="76">
        <v>0</v>
      </c>
      <c r="S9" s="79">
        <v>0</v>
      </c>
      <c r="T9" s="76">
        <v>0</v>
      </c>
      <c r="U9" s="73">
        <v>0</v>
      </c>
      <c r="V9" s="76">
        <v>0</v>
      </c>
      <c r="W9" s="73">
        <v>0</v>
      </c>
      <c r="X9" s="80">
        <v>503</v>
      </c>
      <c r="Y9" s="81">
        <v>100</v>
      </c>
    </row>
    <row r="10" spans="1:25" s="24" customFormat="1" ht="15" customHeight="1" x14ac:dyDescent="0.2">
      <c r="A10" s="22" t="s">
        <v>19</v>
      </c>
      <c r="B10" s="64" t="s">
        <v>22</v>
      </c>
      <c r="C10" s="39">
        <v>76</v>
      </c>
      <c r="D10" s="47">
        <v>4</v>
      </c>
      <c r="E10" s="42">
        <v>5.3333000000000004</v>
      </c>
      <c r="F10" s="44">
        <v>2</v>
      </c>
      <c r="G10" s="42">
        <v>2.6666699999999999</v>
      </c>
      <c r="H10" s="43">
        <v>20</v>
      </c>
      <c r="I10" s="42">
        <v>26.666699999999999</v>
      </c>
      <c r="J10" s="44">
        <v>12</v>
      </c>
      <c r="K10" s="42">
        <v>16</v>
      </c>
      <c r="L10" s="43">
        <v>31</v>
      </c>
      <c r="M10" s="42">
        <v>41.332999999999998</v>
      </c>
      <c r="N10" s="43">
        <v>0</v>
      </c>
      <c r="O10" s="42">
        <v>0</v>
      </c>
      <c r="P10" s="45">
        <v>6</v>
      </c>
      <c r="Q10" s="41">
        <v>8</v>
      </c>
      <c r="R10" s="47">
        <v>2</v>
      </c>
      <c r="S10" s="46">
        <v>2.6316000000000002</v>
      </c>
      <c r="T10" s="47">
        <v>1</v>
      </c>
      <c r="U10" s="41">
        <v>1.31579</v>
      </c>
      <c r="V10" s="47">
        <v>0</v>
      </c>
      <c r="W10" s="41">
        <v>0</v>
      </c>
      <c r="X10" s="25">
        <v>1977</v>
      </c>
      <c r="Y10" s="26">
        <v>100</v>
      </c>
    </row>
    <row r="11" spans="1:25" s="24" customFormat="1" ht="15" customHeight="1" x14ac:dyDescent="0.2">
      <c r="A11" s="22" t="s">
        <v>19</v>
      </c>
      <c r="B11" s="65" t="s">
        <v>23</v>
      </c>
      <c r="C11" s="63">
        <v>129</v>
      </c>
      <c r="D11" s="68">
        <v>2</v>
      </c>
      <c r="E11" s="69">
        <v>1.5504</v>
      </c>
      <c r="F11" s="71">
        <v>0</v>
      </c>
      <c r="G11" s="69">
        <v>0</v>
      </c>
      <c r="H11" s="70">
        <v>8</v>
      </c>
      <c r="I11" s="69">
        <v>6.2016</v>
      </c>
      <c r="J11" s="70">
        <v>55</v>
      </c>
      <c r="K11" s="69">
        <v>42.636000000000003</v>
      </c>
      <c r="L11" s="70">
        <v>61</v>
      </c>
      <c r="M11" s="69">
        <v>47.286999999999999</v>
      </c>
      <c r="N11" s="70">
        <v>1</v>
      </c>
      <c r="O11" s="69">
        <v>0.7752</v>
      </c>
      <c r="P11" s="75">
        <v>2</v>
      </c>
      <c r="Q11" s="73">
        <v>1.5504</v>
      </c>
      <c r="R11" s="68">
        <v>1</v>
      </c>
      <c r="S11" s="79">
        <v>0.7752</v>
      </c>
      <c r="T11" s="76">
        <v>0</v>
      </c>
      <c r="U11" s="73">
        <v>0</v>
      </c>
      <c r="V11" s="76">
        <v>7</v>
      </c>
      <c r="W11" s="73">
        <v>5.4264000000000001</v>
      </c>
      <c r="X11" s="80">
        <v>1092</v>
      </c>
      <c r="Y11" s="81">
        <v>100</v>
      </c>
    </row>
    <row r="12" spans="1:25" s="24" customFormat="1" ht="15" customHeight="1" x14ac:dyDescent="0.2">
      <c r="A12" s="22" t="s">
        <v>19</v>
      </c>
      <c r="B12" s="64" t="s">
        <v>24</v>
      </c>
      <c r="C12" s="39">
        <v>540</v>
      </c>
      <c r="D12" s="40">
        <v>23</v>
      </c>
      <c r="E12" s="42">
        <v>4.2831000000000001</v>
      </c>
      <c r="F12" s="43">
        <v>8</v>
      </c>
      <c r="G12" s="42">
        <v>1.48976</v>
      </c>
      <c r="H12" s="44">
        <v>208</v>
      </c>
      <c r="I12" s="42">
        <v>38.733699999999999</v>
      </c>
      <c r="J12" s="44">
        <v>62</v>
      </c>
      <c r="K12" s="42">
        <v>11.545999999999999</v>
      </c>
      <c r="L12" s="44">
        <v>164</v>
      </c>
      <c r="M12" s="42">
        <v>30.54</v>
      </c>
      <c r="N12" s="43">
        <v>40</v>
      </c>
      <c r="O12" s="42">
        <v>7.4488000000000003</v>
      </c>
      <c r="P12" s="48">
        <v>32</v>
      </c>
      <c r="Q12" s="41">
        <v>5.9589999999999996</v>
      </c>
      <c r="R12" s="40">
        <v>99</v>
      </c>
      <c r="S12" s="46">
        <v>18.333300000000001</v>
      </c>
      <c r="T12" s="47">
        <v>3</v>
      </c>
      <c r="U12" s="41">
        <v>0.55556000000000005</v>
      </c>
      <c r="V12" s="47">
        <v>53</v>
      </c>
      <c r="W12" s="41">
        <v>9.8148</v>
      </c>
      <c r="X12" s="25">
        <v>10138</v>
      </c>
      <c r="Y12" s="26">
        <v>100</v>
      </c>
    </row>
    <row r="13" spans="1:25" s="24" customFormat="1" ht="15" customHeight="1" x14ac:dyDescent="0.2">
      <c r="A13" s="22" t="s">
        <v>19</v>
      </c>
      <c r="B13" s="65" t="s">
        <v>25</v>
      </c>
      <c r="C13" s="63">
        <v>53</v>
      </c>
      <c r="D13" s="68">
        <v>0</v>
      </c>
      <c r="E13" s="69">
        <v>0</v>
      </c>
      <c r="F13" s="71">
        <v>1</v>
      </c>
      <c r="G13" s="69">
        <v>1.88679</v>
      </c>
      <c r="H13" s="70">
        <v>25</v>
      </c>
      <c r="I13" s="69">
        <v>47.169800000000002</v>
      </c>
      <c r="J13" s="71">
        <v>2</v>
      </c>
      <c r="K13" s="69">
        <v>3.774</v>
      </c>
      <c r="L13" s="70">
        <v>24</v>
      </c>
      <c r="M13" s="69">
        <v>45.283000000000001</v>
      </c>
      <c r="N13" s="70">
        <v>1</v>
      </c>
      <c r="O13" s="69">
        <v>1.8868</v>
      </c>
      <c r="P13" s="72">
        <v>0</v>
      </c>
      <c r="Q13" s="73">
        <v>0</v>
      </c>
      <c r="R13" s="76">
        <v>2</v>
      </c>
      <c r="S13" s="79">
        <v>3.7736000000000001</v>
      </c>
      <c r="T13" s="68">
        <v>0</v>
      </c>
      <c r="U13" s="73">
        <v>0</v>
      </c>
      <c r="V13" s="68">
        <v>7</v>
      </c>
      <c r="W13" s="73">
        <v>13.2075</v>
      </c>
      <c r="X13" s="80">
        <v>1868</v>
      </c>
      <c r="Y13" s="81">
        <v>100</v>
      </c>
    </row>
    <row r="14" spans="1:25" s="24" customFormat="1" ht="15" customHeight="1" x14ac:dyDescent="0.2">
      <c r="A14" s="22" t="s">
        <v>19</v>
      </c>
      <c r="B14" s="64" t="s">
        <v>26</v>
      </c>
      <c r="C14" s="49">
        <v>27</v>
      </c>
      <c r="D14" s="40">
        <v>0</v>
      </c>
      <c r="E14" s="42">
        <v>0</v>
      </c>
      <c r="F14" s="44">
        <v>0</v>
      </c>
      <c r="G14" s="42">
        <v>0</v>
      </c>
      <c r="H14" s="43">
        <v>11</v>
      </c>
      <c r="I14" s="42">
        <v>40.740699999999997</v>
      </c>
      <c r="J14" s="43">
        <v>10</v>
      </c>
      <c r="K14" s="42">
        <v>37.036999999999999</v>
      </c>
      <c r="L14" s="43">
        <v>6</v>
      </c>
      <c r="M14" s="42">
        <v>22.222000000000001</v>
      </c>
      <c r="N14" s="44">
        <v>0</v>
      </c>
      <c r="O14" s="42">
        <v>0</v>
      </c>
      <c r="P14" s="45">
        <v>0</v>
      </c>
      <c r="Q14" s="41">
        <v>0</v>
      </c>
      <c r="R14" s="40">
        <v>5</v>
      </c>
      <c r="S14" s="46">
        <v>18.5185</v>
      </c>
      <c r="T14" s="47">
        <v>0</v>
      </c>
      <c r="U14" s="41">
        <v>0</v>
      </c>
      <c r="V14" s="47">
        <v>0</v>
      </c>
      <c r="W14" s="41">
        <v>0</v>
      </c>
      <c r="X14" s="25">
        <v>1238</v>
      </c>
      <c r="Y14" s="26">
        <v>100</v>
      </c>
    </row>
    <row r="15" spans="1:25" s="24" customFormat="1" ht="15" customHeight="1" x14ac:dyDescent="0.2">
      <c r="A15" s="22" t="s">
        <v>19</v>
      </c>
      <c r="B15" s="65" t="s">
        <v>27</v>
      </c>
      <c r="C15" s="66">
        <v>3</v>
      </c>
      <c r="D15" s="68">
        <v>0</v>
      </c>
      <c r="E15" s="69">
        <v>0</v>
      </c>
      <c r="F15" s="70">
        <v>0</v>
      </c>
      <c r="G15" s="69">
        <v>0</v>
      </c>
      <c r="H15" s="70">
        <v>0</v>
      </c>
      <c r="I15" s="69">
        <v>0</v>
      </c>
      <c r="J15" s="71">
        <v>2</v>
      </c>
      <c r="K15" s="69">
        <v>66.667000000000002</v>
      </c>
      <c r="L15" s="70">
        <v>0</v>
      </c>
      <c r="M15" s="69">
        <v>0</v>
      </c>
      <c r="N15" s="71">
        <v>0</v>
      </c>
      <c r="O15" s="69">
        <v>0</v>
      </c>
      <c r="P15" s="72">
        <v>1</v>
      </c>
      <c r="Q15" s="73">
        <v>33.333300000000001</v>
      </c>
      <c r="R15" s="68">
        <v>0</v>
      </c>
      <c r="S15" s="79">
        <v>0</v>
      </c>
      <c r="T15" s="76">
        <v>0</v>
      </c>
      <c r="U15" s="73">
        <v>0</v>
      </c>
      <c r="V15" s="76">
        <v>0</v>
      </c>
      <c r="W15" s="73">
        <v>0</v>
      </c>
      <c r="X15" s="80">
        <v>235</v>
      </c>
      <c r="Y15" s="81">
        <v>100</v>
      </c>
    </row>
    <row r="16" spans="1:25" s="24" customFormat="1" ht="15" customHeight="1" x14ac:dyDescent="0.2">
      <c r="A16" s="22" t="s">
        <v>19</v>
      </c>
      <c r="B16" s="64" t="s">
        <v>28</v>
      </c>
      <c r="C16" s="49">
        <v>12</v>
      </c>
      <c r="D16" s="47">
        <v>0</v>
      </c>
      <c r="E16" s="42">
        <v>0</v>
      </c>
      <c r="F16" s="43">
        <v>0</v>
      </c>
      <c r="G16" s="42">
        <v>0</v>
      </c>
      <c r="H16" s="44">
        <v>0</v>
      </c>
      <c r="I16" s="42">
        <v>0</v>
      </c>
      <c r="J16" s="43">
        <v>12</v>
      </c>
      <c r="K16" s="42">
        <v>100</v>
      </c>
      <c r="L16" s="44">
        <v>0</v>
      </c>
      <c r="M16" s="42">
        <v>0</v>
      </c>
      <c r="N16" s="43">
        <v>0</v>
      </c>
      <c r="O16" s="42">
        <v>0</v>
      </c>
      <c r="P16" s="45">
        <v>0</v>
      </c>
      <c r="Q16" s="41">
        <v>0</v>
      </c>
      <c r="R16" s="40">
        <v>2</v>
      </c>
      <c r="S16" s="46">
        <v>16.666699999999999</v>
      </c>
      <c r="T16" s="40">
        <v>0</v>
      </c>
      <c r="U16" s="41">
        <v>0</v>
      </c>
      <c r="V16" s="40">
        <v>0</v>
      </c>
      <c r="W16" s="41">
        <v>0</v>
      </c>
      <c r="X16" s="25">
        <v>221</v>
      </c>
      <c r="Y16" s="26">
        <v>100</v>
      </c>
    </row>
    <row r="17" spans="1:25" s="24" customFormat="1" ht="15" customHeight="1" x14ac:dyDescent="0.2">
      <c r="A17" s="22" t="s">
        <v>19</v>
      </c>
      <c r="B17" s="65" t="s">
        <v>29</v>
      </c>
      <c r="C17" s="63">
        <v>59</v>
      </c>
      <c r="D17" s="68">
        <v>0</v>
      </c>
      <c r="E17" s="69">
        <v>0</v>
      </c>
      <c r="F17" s="71">
        <v>0</v>
      </c>
      <c r="G17" s="69">
        <v>0</v>
      </c>
      <c r="H17" s="70">
        <v>5</v>
      </c>
      <c r="I17" s="69">
        <v>9.2592999999999996</v>
      </c>
      <c r="J17" s="71">
        <v>32</v>
      </c>
      <c r="K17" s="69">
        <v>59.259</v>
      </c>
      <c r="L17" s="71">
        <v>13</v>
      </c>
      <c r="M17" s="69">
        <v>24.074000000000002</v>
      </c>
      <c r="N17" s="71">
        <v>0</v>
      </c>
      <c r="O17" s="69">
        <v>0</v>
      </c>
      <c r="P17" s="75">
        <v>4</v>
      </c>
      <c r="Q17" s="73">
        <v>7.4074</v>
      </c>
      <c r="R17" s="68">
        <v>1</v>
      </c>
      <c r="S17" s="79">
        <v>1.6949000000000001</v>
      </c>
      <c r="T17" s="68">
        <v>5</v>
      </c>
      <c r="U17" s="73">
        <v>8.4745799999999996</v>
      </c>
      <c r="V17" s="68">
        <v>0</v>
      </c>
      <c r="W17" s="73">
        <v>0</v>
      </c>
      <c r="X17" s="80">
        <v>3952</v>
      </c>
      <c r="Y17" s="81">
        <v>100</v>
      </c>
    </row>
    <row r="18" spans="1:25" s="24" customFormat="1" ht="15" customHeight="1" x14ac:dyDescent="0.2">
      <c r="A18" s="22" t="s">
        <v>19</v>
      </c>
      <c r="B18" s="64" t="s">
        <v>30</v>
      </c>
      <c r="C18" s="39">
        <v>400</v>
      </c>
      <c r="D18" s="47">
        <v>2</v>
      </c>
      <c r="E18" s="42">
        <v>0.50509999999999999</v>
      </c>
      <c r="F18" s="44">
        <v>2</v>
      </c>
      <c r="G18" s="42">
        <v>0.50505</v>
      </c>
      <c r="H18" s="44">
        <v>13</v>
      </c>
      <c r="I18" s="42">
        <v>3.2827999999999999</v>
      </c>
      <c r="J18" s="44">
        <v>300</v>
      </c>
      <c r="K18" s="42">
        <v>75.757999999999996</v>
      </c>
      <c r="L18" s="44">
        <v>69</v>
      </c>
      <c r="M18" s="42">
        <v>17.423999999999999</v>
      </c>
      <c r="N18" s="44">
        <v>1</v>
      </c>
      <c r="O18" s="42">
        <v>0.2525</v>
      </c>
      <c r="P18" s="45">
        <v>9</v>
      </c>
      <c r="Q18" s="41">
        <v>2.2726999999999999</v>
      </c>
      <c r="R18" s="40">
        <v>12</v>
      </c>
      <c r="S18" s="46">
        <v>3</v>
      </c>
      <c r="T18" s="47">
        <v>4</v>
      </c>
      <c r="U18" s="41">
        <v>1</v>
      </c>
      <c r="V18" s="47">
        <v>1</v>
      </c>
      <c r="W18" s="41">
        <v>0.25</v>
      </c>
      <c r="X18" s="25">
        <v>2407</v>
      </c>
      <c r="Y18" s="26">
        <v>100</v>
      </c>
    </row>
    <row r="19" spans="1:25" s="24" customFormat="1" ht="15" customHeight="1" x14ac:dyDescent="0.2">
      <c r="A19" s="22" t="s">
        <v>19</v>
      </c>
      <c r="B19" s="65" t="s">
        <v>31</v>
      </c>
      <c r="C19" s="63">
        <v>0</v>
      </c>
      <c r="D19" s="68">
        <v>0</v>
      </c>
      <c r="E19" s="69">
        <v>0</v>
      </c>
      <c r="F19" s="70">
        <v>0</v>
      </c>
      <c r="G19" s="69">
        <v>0</v>
      </c>
      <c r="H19" s="70">
        <v>0</v>
      </c>
      <c r="I19" s="69">
        <v>0</v>
      </c>
      <c r="J19" s="70">
        <v>0</v>
      </c>
      <c r="K19" s="69">
        <v>0</v>
      </c>
      <c r="L19" s="70">
        <v>0</v>
      </c>
      <c r="M19" s="69">
        <v>0</v>
      </c>
      <c r="N19" s="70">
        <v>0</v>
      </c>
      <c r="O19" s="69">
        <v>0</v>
      </c>
      <c r="P19" s="72">
        <v>0</v>
      </c>
      <c r="Q19" s="73">
        <v>0</v>
      </c>
      <c r="R19" s="68">
        <v>0</v>
      </c>
      <c r="S19" s="79">
        <v>0</v>
      </c>
      <c r="T19" s="68">
        <v>0</v>
      </c>
      <c r="U19" s="73">
        <v>0</v>
      </c>
      <c r="V19" s="68">
        <v>0</v>
      </c>
      <c r="W19" s="73">
        <v>0</v>
      </c>
      <c r="X19" s="80">
        <v>290</v>
      </c>
      <c r="Y19" s="81">
        <v>100</v>
      </c>
    </row>
    <row r="20" spans="1:25" s="24" customFormat="1" ht="15" customHeight="1" x14ac:dyDescent="0.2">
      <c r="A20" s="22" t="s">
        <v>19</v>
      </c>
      <c r="B20" s="64" t="s">
        <v>32</v>
      </c>
      <c r="C20" s="49">
        <v>24</v>
      </c>
      <c r="D20" s="47">
        <v>0</v>
      </c>
      <c r="E20" s="42">
        <v>0</v>
      </c>
      <c r="F20" s="43">
        <v>0</v>
      </c>
      <c r="G20" s="42">
        <v>0</v>
      </c>
      <c r="H20" s="44">
        <v>8</v>
      </c>
      <c r="I20" s="42">
        <v>33.333300000000001</v>
      </c>
      <c r="J20" s="43">
        <v>0</v>
      </c>
      <c r="K20" s="42">
        <v>0</v>
      </c>
      <c r="L20" s="43">
        <v>15</v>
      </c>
      <c r="M20" s="42">
        <v>62.5</v>
      </c>
      <c r="N20" s="43">
        <v>0</v>
      </c>
      <c r="O20" s="42">
        <v>0</v>
      </c>
      <c r="P20" s="45">
        <v>1</v>
      </c>
      <c r="Q20" s="41">
        <v>4.1666999999999996</v>
      </c>
      <c r="R20" s="40">
        <v>2</v>
      </c>
      <c r="S20" s="46">
        <v>8.3332999999999995</v>
      </c>
      <c r="T20" s="47">
        <v>0</v>
      </c>
      <c r="U20" s="41">
        <v>0</v>
      </c>
      <c r="V20" s="47">
        <v>4</v>
      </c>
      <c r="W20" s="41">
        <v>16.666699999999999</v>
      </c>
      <c r="X20" s="25">
        <v>720</v>
      </c>
      <c r="Y20" s="26">
        <v>100</v>
      </c>
    </row>
    <row r="21" spans="1:25" s="24" customFormat="1" ht="15" customHeight="1" x14ac:dyDescent="0.2">
      <c r="A21" s="22" t="s">
        <v>19</v>
      </c>
      <c r="B21" s="65" t="s">
        <v>33</v>
      </c>
      <c r="C21" s="63">
        <v>109</v>
      </c>
      <c r="D21" s="76">
        <v>0</v>
      </c>
      <c r="E21" s="69">
        <v>0</v>
      </c>
      <c r="F21" s="70">
        <v>1</v>
      </c>
      <c r="G21" s="69">
        <v>0.94340000000000002</v>
      </c>
      <c r="H21" s="71">
        <v>11</v>
      </c>
      <c r="I21" s="69">
        <v>10.3774</v>
      </c>
      <c r="J21" s="70">
        <v>54</v>
      </c>
      <c r="K21" s="69">
        <v>50.942999999999998</v>
      </c>
      <c r="L21" s="70">
        <v>35</v>
      </c>
      <c r="M21" s="69">
        <v>33.018999999999998</v>
      </c>
      <c r="N21" s="70">
        <v>0</v>
      </c>
      <c r="O21" s="69">
        <v>0</v>
      </c>
      <c r="P21" s="75">
        <v>5</v>
      </c>
      <c r="Q21" s="73">
        <v>4.7169999999999996</v>
      </c>
      <c r="R21" s="76">
        <v>9</v>
      </c>
      <c r="S21" s="79">
        <v>8.2568999999999999</v>
      </c>
      <c r="T21" s="68">
        <v>3</v>
      </c>
      <c r="U21" s="73">
        <v>2.7522899999999999</v>
      </c>
      <c r="V21" s="68">
        <v>2</v>
      </c>
      <c r="W21" s="73">
        <v>1.8349</v>
      </c>
      <c r="X21" s="80">
        <v>4081</v>
      </c>
      <c r="Y21" s="81">
        <v>99.706000000000003</v>
      </c>
    </row>
    <row r="22" spans="1:25" s="24" customFormat="1" ht="15" customHeight="1" x14ac:dyDescent="0.2">
      <c r="A22" s="22" t="s">
        <v>19</v>
      </c>
      <c r="B22" s="64" t="s">
        <v>34</v>
      </c>
      <c r="C22" s="39">
        <v>969</v>
      </c>
      <c r="D22" s="40">
        <v>4</v>
      </c>
      <c r="E22" s="42">
        <v>0.41539999999999999</v>
      </c>
      <c r="F22" s="43">
        <v>0</v>
      </c>
      <c r="G22" s="42">
        <v>0</v>
      </c>
      <c r="H22" s="43">
        <v>89</v>
      </c>
      <c r="I22" s="42">
        <v>9.2420000000000009</v>
      </c>
      <c r="J22" s="44">
        <v>254</v>
      </c>
      <c r="K22" s="42">
        <v>26.376000000000001</v>
      </c>
      <c r="L22" s="44">
        <v>559</v>
      </c>
      <c r="M22" s="42">
        <v>58.048000000000002</v>
      </c>
      <c r="N22" s="44">
        <v>0</v>
      </c>
      <c r="O22" s="42">
        <v>0</v>
      </c>
      <c r="P22" s="48">
        <v>57</v>
      </c>
      <c r="Q22" s="41">
        <v>5.9189999999999996</v>
      </c>
      <c r="R22" s="47">
        <v>80</v>
      </c>
      <c r="S22" s="46">
        <v>8.2559000000000005</v>
      </c>
      <c r="T22" s="47">
        <v>6</v>
      </c>
      <c r="U22" s="41">
        <v>0.61919999999999997</v>
      </c>
      <c r="V22" s="47">
        <v>12</v>
      </c>
      <c r="W22" s="41">
        <v>1.2383999999999999</v>
      </c>
      <c r="X22" s="25">
        <v>1879</v>
      </c>
      <c r="Y22" s="26">
        <v>100</v>
      </c>
    </row>
    <row r="23" spans="1:25" s="24" customFormat="1" ht="15" customHeight="1" x14ac:dyDescent="0.2">
      <c r="A23" s="22" t="s">
        <v>19</v>
      </c>
      <c r="B23" s="65" t="s">
        <v>35</v>
      </c>
      <c r="C23" s="63">
        <v>22</v>
      </c>
      <c r="D23" s="68">
        <v>0</v>
      </c>
      <c r="E23" s="69">
        <v>0</v>
      </c>
      <c r="F23" s="70">
        <v>0</v>
      </c>
      <c r="G23" s="69">
        <v>0</v>
      </c>
      <c r="H23" s="70">
        <v>1</v>
      </c>
      <c r="I23" s="69">
        <v>4.5454999999999997</v>
      </c>
      <c r="J23" s="70">
        <v>3</v>
      </c>
      <c r="K23" s="69">
        <v>13.635999999999999</v>
      </c>
      <c r="L23" s="70">
        <v>17</v>
      </c>
      <c r="M23" s="69">
        <v>77.272999999999996</v>
      </c>
      <c r="N23" s="70">
        <v>0</v>
      </c>
      <c r="O23" s="69">
        <v>0</v>
      </c>
      <c r="P23" s="75">
        <v>1</v>
      </c>
      <c r="Q23" s="73">
        <v>4.5454999999999997</v>
      </c>
      <c r="R23" s="68">
        <v>1</v>
      </c>
      <c r="S23" s="79">
        <v>4.5454999999999997</v>
      </c>
      <c r="T23" s="76">
        <v>0</v>
      </c>
      <c r="U23" s="73">
        <v>0</v>
      </c>
      <c r="V23" s="76">
        <v>0</v>
      </c>
      <c r="W23" s="73">
        <v>0</v>
      </c>
      <c r="X23" s="80">
        <v>1365</v>
      </c>
      <c r="Y23" s="81">
        <v>100</v>
      </c>
    </row>
    <row r="24" spans="1:25" s="24" customFormat="1" ht="15" customHeight="1" x14ac:dyDescent="0.2">
      <c r="A24" s="22" t="s">
        <v>19</v>
      </c>
      <c r="B24" s="64" t="s">
        <v>36</v>
      </c>
      <c r="C24" s="39">
        <v>117</v>
      </c>
      <c r="D24" s="47">
        <v>2</v>
      </c>
      <c r="E24" s="42">
        <v>1.7391000000000001</v>
      </c>
      <c r="F24" s="44">
        <v>1</v>
      </c>
      <c r="G24" s="42">
        <v>0.86956999999999995</v>
      </c>
      <c r="H24" s="43">
        <v>15</v>
      </c>
      <c r="I24" s="42">
        <v>13.0435</v>
      </c>
      <c r="J24" s="44">
        <v>13</v>
      </c>
      <c r="K24" s="42">
        <v>11.304</v>
      </c>
      <c r="L24" s="44">
        <v>71</v>
      </c>
      <c r="M24" s="42">
        <v>61.738999999999997</v>
      </c>
      <c r="N24" s="44">
        <v>0</v>
      </c>
      <c r="O24" s="42">
        <v>0</v>
      </c>
      <c r="P24" s="48">
        <v>13</v>
      </c>
      <c r="Q24" s="41">
        <v>11.3043</v>
      </c>
      <c r="R24" s="40">
        <v>17</v>
      </c>
      <c r="S24" s="46">
        <v>14.5299</v>
      </c>
      <c r="T24" s="47">
        <v>2</v>
      </c>
      <c r="U24" s="41">
        <v>1.7094</v>
      </c>
      <c r="V24" s="47">
        <v>3</v>
      </c>
      <c r="W24" s="41">
        <v>2.5640999999999998</v>
      </c>
      <c r="X24" s="25">
        <v>1356</v>
      </c>
      <c r="Y24" s="26">
        <v>100</v>
      </c>
    </row>
    <row r="25" spans="1:25" s="24" customFormat="1" ht="15" customHeight="1" x14ac:dyDescent="0.2">
      <c r="A25" s="22" t="s">
        <v>19</v>
      </c>
      <c r="B25" s="65" t="s">
        <v>37</v>
      </c>
      <c r="C25" s="66">
        <v>10</v>
      </c>
      <c r="D25" s="68">
        <v>0</v>
      </c>
      <c r="E25" s="69">
        <v>0</v>
      </c>
      <c r="F25" s="70">
        <v>0</v>
      </c>
      <c r="G25" s="69">
        <v>0</v>
      </c>
      <c r="H25" s="70">
        <v>0</v>
      </c>
      <c r="I25" s="69">
        <v>0</v>
      </c>
      <c r="J25" s="70">
        <v>0</v>
      </c>
      <c r="K25" s="69">
        <v>0</v>
      </c>
      <c r="L25" s="71">
        <v>9</v>
      </c>
      <c r="M25" s="69">
        <v>90</v>
      </c>
      <c r="N25" s="70">
        <v>0</v>
      </c>
      <c r="O25" s="69">
        <v>0</v>
      </c>
      <c r="P25" s="75">
        <v>1</v>
      </c>
      <c r="Q25" s="73">
        <v>10</v>
      </c>
      <c r="R25" s="68">
        <v>0</v>
      </c>
      <c r="S25" s="79">
        <v>0</v>
      </c>
      <c r="T25" s="68">
        <v>0</v>
      </c>
      <c r="U25" s="73">
        <v>0</v>
      </c>
      <c r="V25" s="68">
        <v>0</v>
      </c>
      <c r="W25" s="73">
        <v>0</v>
      </c>
      <c r="X25" s="80">
        <v>1407</v>
      </c>
      <c r="Y25" s="81">
        <v>100</v>
      </c>
    </row>
    <row r="26" spans="1:25" s="24" customFormat="1" ht="15" customHeight="1" x14ac:dyDescent="0.2">
      <c r="A26" s="22" t="s">
        <v>19</v>
      </c>
      <c r="B26" s="64" t="s">
        <v>38</v>
      </c>
      <c r="C26" s="39">
        <v>47</v>
      </c>
      <c r="D26" s="40">
        <v>0</v>
      </c>
      <c r="E26" s="42">
        <v>0</v>
      </c>
      <c r="F26" s="43">
        <v>0</v>
      </c>
      <c r="G26" s="42">
        <v>0</v>
      </c>
      <c r="H26" s="43">
        <v>3</v>
      </c>
      <c r="I26" s="42">
        <v>6.8182</v>
      </c>
      <c r="J26" s="44">
        <v>31</v>
      </c>
      <c r="K26" s="42">
        <v>70.454999999999998</v>
      </c>
      <c r="L26" s="44">
        <v>10</v>
      </c>
      <c r="M26" s="42">
        <v>22.727</v>
      </c>
      <c r="N26" s="43">
        <v>0</v>
      </c>
      <c r="O26" s="42">
        <v>0</v>
      </c>
      <c r="P26" s="48">
        <v>0</v>
      </c>
      <c r="Q26" s="41">
        <v>0</v>
      </c>
      <c r="R26" s="40">
        <v>4</v>
      </c>
      <c r="S26" s="46">
        <v>8.5106000000000002</v>
      </c>
      <c r="T26" s="40">
        <v>3</v>
      </c>
      <c r="U26" s="41">
        <v>6.3829799999999999</v>
      </c>
      <c r="V26" s="40">
        <v>0</v>
      </c>
      <c r="W26" s="41">
        <v>0</v>
      </c>
      <c r="X26" s="25">
        <v>1367</v>
      </c>
      <c r="Y26" s="26">
        <v>100</v>
      </c>
    </row>
    <row r="27" spans="1:25" s="24" customFormat="1" ht="15" customHeight="1" x14ac:dyDescent="0.2">
      <c r="A27" s="22" t="s">
        <v>19</v>
      </c>
      <c r="B27" s="65" t="s">
        <v>39</v>
      </c>
      <c r="C27" s="66">
        <v>27</v>
      </c>
      <c r="D27" s="76">
        <v>0</v>
      </c>
      <c r="E27" s="69">
        <v>0</v>
      </c>
      <c r="F27" s="70">
        <v>0</v>
      </c>
      <c r="G27" s="69">
        <v>0</v>
      </c>
      <c r="H27" s="70">
        <v>0</v>
      </c>
      <c r="I27" s="69">
        <v>0</v>
      </c>
      <c r="J27" s="70">
        <v>2</v>
      </c>
      <c r="K27" s="69">
        <v>7.407</v>
      </c>
      <c r="L27" s="71">
        <v>24</v>
      </c>
      <c r="M27" s="69">
        <v>88.888999999999996</v>
      </c>
      <c r="N27" s="70">
        <v>0</v>
      </c>
      <c r="O27" s="69">
        <v>0</v>
      </c>
      <c r="P27" s="75">
        <v>1</v>
      </c>
      <c r="Q27" s="73">
        <v>3.7037</v>
      </c>
      <c r="R27" s="68">
        <v>1</v>
      </c>
      <c r="S27" s="79">
        <v>3.7037</v>
      </c>
      <c r="T27" s="76">
        <v>0</v>
      </c>
      <c r="U27" s="73">
        <v>0</v>
      </c>
      <c r="V27" s="76">
        <v>0</v>
      </c>
      <c r="W27" s="73">
        <v>0</v>
      </c>
      <c r="X27" s="80">
        <v>589</v>
      </c>
      <c r="Y27" s="81">
        <v>100</v>
      </c>
    </row>
    <row r="28" spans="1:25" s="24" customFormat="1" ht="15" customHeight="1" x14ac:dyDescent="0.2">
      <c r="A28" s="22" t="s">
        <v>19</v>
      </c>
      <c r="B28" s="64" t="s">
        <v>40</v>
      </c>
      <c r="C28" s="49">
        <v>0</v>
      </c>
      <c r="D28" s="47">
        <v>0</v>
      </c>
      <c r="E28" s="42">
        <v>0</v>
      </c>
      <c r="F28" s="44">
        <v>0</v>
      </c>
      <c r="G28" s="42">
        <v>0</v>
      </c>
      <c r="H28" s="44">
        <v>0</v>
      </c>
      <c r="I28" s="42">
        <v>0</v>
      </c>
      <c r="J28" s="44">
        <v>0</v>
      </c>
      <c r="K28" s="42">
        <v>0</v>
      </c>
      <c r="L28" s="43">
        <v>0</v>
      </c>
      <c r="M28" s="42">
        <v>0</v>
      </c>
      <c r="N28" s="44">
        <v>0</v>
      </c>
      <c r="O28" s="42">
        <v>0</v>
      </c>
      <c r="P28" s="45">
        <v>0</v>
      </c>
      <c r="Q28" s="41">
        <v>0</v>
      </c>
      <c r="R28" s="47">
        <v>0</v>
      </c>
      <c r="S28" s="46">
        <v>0</v>
      </c>
      <c r="T28" s="40">
        <v>0</v>
      </c>
      <c r="U28" s="41">
        <v>0</v>
      </c>
      <c r="V28" s="40">
        <v>0</v>
      </c>
      <c r="W28" s="41">
        <v>0</v>
      </c>
      <c r="X28" s="25">
        <v>1434</v>
      </c>
      <c r="Y28" s="26">
        <v>100</v>
      </c>
    </row>
    <row r="29" spans="1:25" s="24" customFormat="1" ht="15" customHeight="1" x14ac:dyDescent="0.2">
      <c r="A29" s="22" t="s">
        <v>19</v>
      </c>
      <c r="B29" s="65" t="s">
        <v>41</v>
      </c>
      <c r="C29" s="63">
        <v>9</v>
      </c>
      <c r="D29" s="68">
        <v>0</v>
      </c>
      <c r="E29" s="69">
        <v>0</v>
      </c>
      <c r="F29" s="70">
        <v>0</v>
      </c>
      <c r="G29" s="69">
        <v>0</v>
      </c>
      <c r="H29" s="71">
        <v>1</v>
      </c>
      <c r="I29" s="69">
        <v>11.1111</v>
      </c>
      <c r="J29" s="70">
        <v>3</v>
      </c>
      <c r="K29" s="69">
        <v>33.332999999999998</v>
      </c>
      <c r="L29" s="71">
        <v>5</v>
      </c>
      <c r="M29" s="69">
        <v>55.555999999999997</v>
      </c>
      <c r="N29" s="70">
        <v>0</v>
      </c>
      <c r="O29" s="69">
        <v>0</v>
      </c>
      <c r="P29" s="75">
        <v>0</v>
      </c>
      <c r="Q29" s="73">
        <v>0</v>
      </c>
      <c r="R29" s="68">
        <v>1</v>
      </c>
      <c r="S29" s="79">
        <v>11.1111</v>
      </c>
      <c r="T29" s="68">
        <v>0</v>
      </c>
      <c r="U29" s="73">
        <v>0</v>
      </c>
      <c r="V29" s="68">
        <v>0</v>
      </c>
      <c r="W29" s="73">
        <v>0</v>
      </c>
      <c r="X29" s="80">
        <v>1873</v>
      </c>
      <c r="Y29" s="81">
        <v>100</v>
      </c>
    </row>
    <row r="30" spans="1:25" s="24" customFormat="1" ht="15" customHeight="1" x14ac:dyDescent="0.2">
      <c r="A30" s="22" t="s">
        <v>19</v>
      </c>
      <c r="B30" s="64" t="s">
        <v>42</v>
      </c>
      <c r="C30" s="39">
        <v>235</v>
      </c>
      <c r="D30" s="47">
        <v>3</v>
      </c>
      <c r="E30" s="42">
        <v>1.2876000000000001</v>
      </c>
      <c r="F30" s="43">
        <v>1</v>
      </c>
      <c r="G30" s="42">
        <v>0.42918000000000001</v>
      </c>
      <c r="H30" s="44">
        <v>12</v>
      </c>
      <c r="I30" s="42">
        <v>5.1501999999999999</v>
      </c>
      <c r="J30" s="44">
        <v>105</v>
      </c>
      <c r="K30" s="42">
        <v>45.064</v>
      </c>
      <c r="L30" s="44">
        <v>103</v>
      </c>
      <c r="M30" s="42">
        <v>44.206000000000003</v>
      </c>
      <c r="N30" s="44">
        <v>0</v>
      </c>
      <c r="O30" s="42">
        <v>0</v>
      </c>
      <c r="P30" s="45">
        <v>9</v>
      </c>
      <c r="Q30" s="41">
        <v>3.8626999999999998</v>
      </c>
      <c r="R30" s="47">
        <v>36</v>
      </c>
      <c r="S30" s="46">
        <v>15.319100000000001</v>
      </c>
      <c r="T30" s="40">
        <v>2</v>
      </c>
      <c r="U30" s="41">
        <v>0.85106000000000004</v>
      </c>
      <c r="V30" s="40">
        <v>3</v>
      </c>
      <c r="W30" s="41">
        <v>1.2766</v>
      </c>
      <c r="X30" s="25">
        <v>3616</v>
      </c>
      <c r="Y30" s="26">
        <v>99.971999999999994</v>
      </c>
    </row>
    <row r="31" spans="1:25" s="24" customFormat="1" ht="15" customHeight="1" x14ac:dyDescent="0.2">
      <c r="A31" s="22" t="s">
        <v>19</v>
      </c>
      <c r="B31" s="65" t="s">
        <v>43</v>
      </c>
      <c r="C31" s="66">
        <v>42</v>
      </c>
      <c r="D31" s="68">
        <v>0</v>
      </c>
      <c r="E31" s="69">
        <v>0</v>
      </c>
      <c r="F31" s="71">
        <v>1</v>
      </c>
      <c r="G31" s="69">
        <v>2.4390200000000002</v>
      </c>
      <c r="H31" s="70">
        <v>4</v>
      </c>
      <c r="I31" s="69">
        <v>9.7561</v>
      </c>
      <c r="J31" s="71">
        <v>8</v>
      </c>
      <c r="K31" s="69">
        <v>19.512</v>
      </c>
      <c r="L31" s="70">
        <v>26</v>
      </c>
      <c r="M31" s="69">
        <v>63.414999999999999</v>
      </c>
      <c r="N31" s="70">
        <v>0</v>
      </c>
      <c r="O31" s="69">
        <v>0</v>
      </c>
      <c r="P31" s="72">
        <v>2</v>
      </c>
      <c r="Q31" s="73">
        <v>4.8780000000000001</v>
      </c>
      <c r="R31" s="76">
        <v>8</v>
      </c>
      <c r="S31" s="79">
        <v>19.047599999999999</v>
      </c>
      <c r="T31" s="68">
        <v>1</v>
      </c>
      <c r="U31" s="73">
        <v>2.3809499999999999</v>
      </c>
      <c r="V31" s="68">
        <v>2</v>
      </c>
      <c r="W31" s="73">
        <v>4.7618999999999998</v>
      </c>
      <c r="X31" s="80">
        <v>2170</v>
      </c>
      <c r="Y31" s="81">
        <v>99.953999999999994</v>
      </c>
    </row>
    <row r="32" spans="1:25" s="24" customFormat="1" ht="15" customHeight="1" x14ac:dyDescent="0.2">
      <c r="A32" s="22" t="s">
        <v>19</v>
      </c>
      <c r="B32" s="64" t="s">
        <v>44</v>
      </c>
      <c r="C32" s="39">
        <v>102</v>
      </c>
      <c r="D32" s="40">
        <v>0</v>
      </c>
      <c r="E32" s="42">
        <v>0</v>
      </c>
      <c r="F32" s="44">
        <v>0</v>
      </c>
      <c r="G32" s="42">
        <v>0</v>
      </c>
      <c r="H32" s="44">
        <v>1</v>
      </c>
      <c r="I32" s="42">
        <v>0.99009999999999998</v>
      </c>
      <c r="J32" s="44">
        <v>84</v>
      </c>
      <c r="K32" s="42">
        <v>83.168000000000006</v>
      </c>
      <c r="L32" s="43">
        <v>14</v>
      </c>
      <c r="M32" s="42">
        <v>13.861000000000001</v>
      </c>
      <c r="N32" s="43">
        <v>0</v>
      </c>
      <c r="O32" s="42">
        <v>0</v>
      </c>
      <c r="P32" s="48">
        <v>2</v>
      </c>
      <c r="Q32" s="41">
        <v>1.9802</v>
      </c>
      <c r="R32" s="40">
        <v>4</v>
      </c>
      <c r="S32" s="46">
        <v>3.9216000000000002</v>
      </c>
      <c r="T32" s="47">
        <v>1</v>
      </c>
      <c r="U32" s="41">
        <v>0.98038999999999998</v>
      </c>
      <c r="V32" s="47">
        <v>0</v>
      </c>
      <c r="W32" s="41">
        <v>0</v>
      </c>
      <c r="X32" s="25">
        <v>978</v>
      </c>
      <c r="Y32" s="26">
        <v>100</v>
      </c>
    </row>
    <row r="33" spans="1:25" s="24" customFormat="1" ht="15" customHeight="1" x14ac:dyDescent="0.2">
      <c r="A33" s="22" t="s">
        <v>19</v>
      </c>
      <c r="B33" s="65" t="s">
        <v>45</v>
      </c>
      <c r="C33" s="63">
        <v>79</v>
      </c>
      <c r="D33" s="76">
        <v>0</v>
      </c>
      <c r="E33" s="69">
        <v>0</v>
      </c>
      <c r="F33" s="70">
        <v>1</v>
      </c>
      <c r="G33" s="69">
        <v>1.2820499999999999</v>
      </c>
      <c r="H33" s="71">
        <v>3</v>
      </c>
      <c r="I33" s="69">
        <v>3.8462000000000001</v>
      </c>
      <c r="J33" s="70">
        <v>12</v>
      </c>
      <c r="K33" s="69">
        <v>15.385</v>
      </c>
      <c r="L33" s="70">
        <v>60</v>
      </c>
      <c r="M33" s="69">
        <v>76.923000000000002</v>
      </c>
      <c r="N33" s="71">
        <v>0</v>
      </c>
      <c r="O33" s="69">
        <v>0</v>
      </c>
      <c r="P33" s="75">
        <v>2</v>
      </c>
      <c r="Q33" s="73">
        <v>2.5640999999999998</v>
      </c>
      <c r="R33" s="76">
        <v>29</v>
      </c>
      <c r="S33" s="79">
        <v>36.7089</v>
      </c>
      <c r="T33" s="76">
        <v>1</v>
      </c>
      <c r="U33" s="73">
        <v>1.2658199999999999</v>
      </c>
      <c r="V33" s="76">
        <v>0</v>
      </c>
      <c r="W33" s="73">
        <v>0</v>
      </c>
      <c r="X33" s="80">
        <v>2372</v>
      </c>
      <c r="Y33" s="81">
        <v>100</v>
      </c>
    </row>
    <row r="34" spans="1:25" s="24" customFormat="1" ht="15" customHeight="1" x14ac:dyDescent="0.2">
      <c r="A34" s="22" t="s">
        <v>19</v>
      </c>
      <c r="B34" s="64" t="s">
        <v>46</v>
      </c>
      <c r="C34" s="49">
        <v>15</v>
      </c>
      <c r="D34" s="40">
        <v>9</v>
      </c>
      <c r="E34" s="42">
        <v>60</v>
      </c>
      <c r="F34" s="44">
        <v>0</v>
      </c>
      <c r="G34" s="42">
        <v>0</v>
      </c>
      <c r="H34" s="43">
        <v>0</v>
      </c>
      <c r="I34" s="42">
        <v>0</v>
      </c>
      <c r="J34" s="44">
        <v>0</v>
      </c>
      <c r="K34" s="42">
        <v>0</v>
      </c>
      <c r="L34" s="43">
        <v>6</v>
      </c>
      <c r="M34" s="42">
        <v>40</v>
      </c>
      <c r="N34" s="43">
        <v>0</v>
      </c>
      <c r="O34" s="42">
        <v>0</v>
      </c>
      <c r="P34" s="45">
        <v>0</v>
      </c>
      <c r="Q34" s="41">
        <v>0</v>
      </c>
      <c r="R34" s="47">
        <v>0</v>
      </c>
      <c r="S34" s="46">
        <v>0</v>
      </c>
      <c r="T34" s="47">
        <v>0</v>
      </c>
      <c r="U34" s="41">
        <v>0</v>
      </c>
      <c r="V34" s="47">
        <v>1</v>
      </c>
      <c r="W34" s="41">
        <v>6.6666999999999996</v>
      </c>
      <c r="X34" s="25">
        <v>825</v>
      </c>
      <c r="Y34" s="26">
        <v>100</v>
      </c>
    </row>
    <row r="35" spans="1:25" s="24" customFormat="1" ht="15" customHeight="1" x14ac:dyDescent="0.2">
      <c r="A35" s="22" t="s">
        <v>19</v>
      </c>
      <c r="B35" s="65" t="s">
        <v>47</v>
      </c>
      <c r="C35" s="66">
        <v>7</v>
      </c>
      <c r="D35" s="76">
        <v>5</v>
      </c>
      <c r="E35" s="69">
        <v>71.428600000000003</v>
      </c>
      <c r="F35" s="70">
        <v>0</v>
      </c>
      <c r="G35" s="69">
        <v>0</v>
      </c>
      <c r="H35" s="71">
        <v>0</v>
      </c>
      <c r="I35" s="69">
        <v>0</v>
      </c>
      <c r="J35" s="70">
        <v>1</v>
      </c>
      <c r="K35" s="69">
        <v>14.286</v>
      </c>
      <c r="L35" s="71">
        <v>1</v>
      </c>
      <c r="M35" s="69">
        <v>14.286</v>
      </c>
      <c r="N35" s="70">
        <v>0</v>
      </c>
      <c r="O35" s="69">
        <v>0</v>
      </c>
      <c r="P35" s="75">
        <v>0</v>
      </c>
      <c r="Q35" s="73">
        <v>0</v>
      </c>
      <c r="R35" s="76">
        <v>0</v>
      </c>
      <c r="S35" s="79">
        <v>0</v>
      </c>
      <c r="T35" s="76">
        <v>0</v>
      </c>
      <c r="U35" s="73">
        <v>0</v>
      </c>
      <c r="V35" s="76">
        <v>0</v>
      </c>
      <c r="W35" s="73">
        <v>0</v>
      </c>
      <c r="X35" s="80">
        <v>1064</v>
      </c>
      <c r="Y35" s="81">
        <v>100</v>
      </c>
    </row>
    <row r="36" spans="1:25" s="24" customFormat="1" ht="15" customHeight="1" x14ac:dyDescent="0.2">
      <c r="A36" s="22" t="s">
        <v>19</v>
      </c>
      <c r="B36" s="64" t="s">
        <v>48</v>
      </c>
      <c r="C36" s="49">
        <v>9</v>
      </c>
      <c r="D36" s="47">
        <v>1</v>
      </c>
      <c r="E36" s="42">
        <v>11.1111</v>
      </c>
      <c r="F36" s="44">
        <v>0</v>
      </c>
      <c r="G36" s="42">
        <v>0</v>
      </c>
      <c r="H36" s="44">
        <v>1</v>
      </c>
      <c r="I36" s="42">
        <v>11.1111</v>
      </c>
      <c r="J36" s="43">
        <v>1</v>
      </c>
      <c r="K36" s="42">
        <v>11.111000000000001</v>
      </c>
      <c r="L36" s="43">
        <v>4</v>
      </c>
      <c r="M36" s="42">
        <v>44.444000000000003</v>
      </c>
      <c r="N36" s="44">
        <v>1</v>
      </c>
      <c r="O36" s="42">
        <v>11.1111</v>
      </c>
      <c r="P36" s="48">
        <v>1</v>
      </c>
      <c r="Q36" s="41">
        <v>11.1111</v>
      </c>
      <c r="R36" s="40">
        <v>0</v>
      </c>
      <c r="S36" s="46">
        <v>0</v>
      </c>
      <c r="T36" s="47">
        <v>0</v>
      </c>
      <c r="U36" s="41">
        <v>0</v>
      </c>
      <c r="V36" s="47">
        <v>0</v>
      </c>
      <c r="W36" s="41">
        <v>0</v>
      </c>
      <c r="X36" s="25">
        <v>658</v>
      </c>
      <c r="Y36" s="26">
        <v>100</v>
      </c>
    </row>
    <row r="37" spans="1:25" s="24" customFormat="1" ht="15" customHeight="1" x14ac:dyDescent="0.2">
      <c r="A37" s="22" t="s">
        <v>19</v>
      </c>
      <c r="B37" s="65" t="s">
        <v>49</v>
      </c>
      <c r="C37" s="63">
        <v>9</v>
      </c>
      <c r="D37" s="68">
        <v>0</v>
      </c>
      <c r="E37" s="69">
        <v>0</v>
      </c>
      <c r="F37" s="70">
        <v>0</v>
      </c>
      <c r="G37" s="69">
        <v>0</v>
      </c>
      <c r="H37" s="70">
        <v>1</v>
      </c>
      <c r="I37" s="69">
        <v>11.1111</v>
      </c>
      <c r="J37" s="70">
        <v>0</v>
      </c>
      <c r="K37" s="69">
        <v>0</v>
      </c>
      <c r="L37" s="70">
        <v>7</v>
      </c>
      <c r="M37" s="69">
        <v>77.778000000000006</v>
      </c>
      <c r="N37" s="71">
        <v>1</v>
      </c>
      <c r="O37" s="69">
        <v>11.1111</v>
      </c>
      <c r="P37" s="75">
        <v>0</v>
      </c>
      <c r="Q37" s="73">
        <v>0</v>
      </c>
      <c r="R37" s="68">
        <v>0</v>
      </c>
      <c r="S37" s="79">
        <v>0</v>
      </c>
      <c r="T37" s="76">
        <v>0</v>
      </c>
      <c r="U37" s="73">
        <v>0</v>
      </c>
      <c r="V37" s="76">
        <v>0</v>
      </c>
      <c r="W37" s="73">
        <v>0</v>
      </c>
      <c r="X37" s="80">
        <v>483</v>
      </c>
      <c r="Y37" s="81">
        <v>100</v>
      </c>
    </row>
    <row r="38" spans="1:25" s="24" customFormat="1" ht="15" customHeight="1" x14ac:dyDescent="0.2">
      <c r="A38" s="22" t="s">
        <v>19</v>
      </c>
      <c r="B38" s="64" t="s">
        <v>50</v>
      </c>
      <c r="C38" s="39">
        <v>99</v>
      </c>
      <c r="D38" s="40">
        <v>0</v>
      </c>
      <c r="E38" s="42">
        <v>0</v>
      </c>
      <c r="F38" s="44">
        <v>0</v>
      </c>
      <c r="G38" s="42">
        <v>0</v>
      </c>
      <c r="H38" s="44">
        <v>17</v>
      </c>
      <c r="I38" s="42">
        <v>17.171700000000001</v>
      </c>
      <c r="J38" s="44">
        <v>21</v>
      </c>
      <c r="K38" s="42">
        <v>21.212</v>
      </c>
      <c r="L38" s="44">
        <v>61</v>
      </c>
      <c r="M38" s="42">
        <v>61.616</v>
      </c>
      <c r="N38" s="44">
        <v>0</v>
      </c>
      <c r="O38" s="42">
        <v>0</v>
      </c>
      <c r="P38" s="45">
        <v>0</v>
      </c>
      <c r="Q38" s="41">
        <v>0</v>
      </c>
      <c r="R38" s="40">
        <v>0</v>
      </c>
      <c r="S38" s="46">
        <v>0</v>
      </c>
      <c r="T38" s="47">
        <v>0</v>
      </c>
      <c r="U38" s="41">
        <v>0</v>
      </c>
      <c r="V38" s="47">
        <v>0</v>
      </c>
      <c r="W38" s="41">
        <v>0</v>
      </c>
      <c r="X38" s="25">
        <v>2577</v>
      </c>
      <c r="Y38" s="26">
        <v>100</v>
      </c>
    </row>
    <row r="39" spans="1:25" s="24" customFormat="1" ht="15" customHeight="1" x14ac:dyDescent="0.2">
      <c r="A39" s="22" t="s">
        <v>19</v>
      </c>
      <c r="B39" s="65" t="s">
        <v>51</v>
      </c>
      <c r="C39" s="63">
        <v>101</v>
      </c>
      <c r="D39" s="76">
        <v>67</v>
      </c>
      <c r="E39" s="69">
        <v>66.336600000000004</v>
      </c>
      <c r="F39" s="70">
        <v>5</v>
      </c>
      <c r="G39" s="69">
        <v>4.9504999999999999</v>
      </c>
      <c r="H39" s="71">
        <v>19</v>
      </c>
      <c r="I39" s="69">
        <v>18.811900000000001</v>
      </c>
      <c r="J39" s="70">
        <v>0</v>
      </c>
      <c r="K39" s="69">
        <v>0</v>
      </c>
      <c r="L39" s="71">
        <v>10</v>
      </c>
      <c r="M39" s="69">
        <v>9.9009999999999998</v>
      </c>
      <c r="N39" s="70">
        <v>0</v>
      </c>
      <c r="O39" s="69">
        <v>0</v>
      </c>
      <c r="P39" s="75">
        <v>0</v>
      </c>
      <c r="Q39" s="73">
        <v>0</v>
      </c>
      <c r="R39" s="68">
        <v>16</v>
      </c>
      <c r="S39" s="79">
        <v>15.8416</v>
      </c>
      <c r="T39" s="68">
        <v>0</v>
      </c>
      <c r="U39" s="73">
        <v>0</v>
      </c>
      <c r="V39" s="68">
        <v>26</v>
      </c>
      <c r="W39" s="73">
        <v>25.742599999999999</v>
      </c>
      <c r="X39" s="80">
        <v>880</v>
      </c>
      <c r="Y39" s="81">
        <v>100</v>
      </c>
    </row>
    <row r="40" spans="1:25" s="24" customFormat="1" ht="15" customHeight="1" x14ac:dyDescent="0.2">
      <c r="A40" s="22" t="s">
        <v>19</v>
      </c>
      <c r="B40" s="64" t="s">
        <v>52</v>
      </c>
      <c r="C40" s="49">
        <v>73</v>
      </c>
      <c r="D40" s="40">
        <v>0</v>
      </c>
      <c r="E40" s="42">
        <v>0</v>
      </c>
      <c r="F40" s="44">
        <v>1</v>
      </c>
      <c r="G40" s="42">
        <v>1.38889</v>
      </c>
      <c r="H40" s="44">
        <v>10</v>
      </c>
      <c r="I40" s="42">
        <v>13.8889</v>
      </c>
      <c r="J40" s="43">
        <v>26</v>
      </c>
      <c r="K40" s="42">
        <v>36.110999999999997</v>
      </c>
      <c r="L40" s="43">
        <v>30</v>
      </c>
      <c r="M40" s="42">
        <v>41.667000000000002</v>
      </c>
      <c r="N40" s="44">
        <v>0</v>
      </c>
      <c r="O40" s="42">
        <v>0</v>
      </c>
      <c r="P40" s="45">
        <v>5</v>
      </c>
      <c r="Q40" s="41">
        <v>6.9443999999999999</v>
      </c>
      <c r="R40" s="40">
        <v>12</v>
      </c>
      <c r="S40" s="46">
        <v>16.438400000000001</v>
      </c>
      <c r="T40" s="47">
        <v>1</v>
      </c>
      <c r="U40" s="41">
        <v>1.3698600000000001</v>
      </c>
      <c r="V40" s="47">
        <v>0</v>
      </c>
      <c r="W40" s="41">
        <v>0</v>
      </c>
      <c r="X40" s="25">
        <v>4916</v>
      </c>
      <c r="Y40" s="26">
        <v>100</v>
      </c>
    </row>
    <row r="41" spans="1:25" s="24" customFormat="1" ht="15" customHeight="1" x14ac:dyDescent="0.2">
      <c r="A41" s="22" t="s">
        <v>19</v>
      </c>
      <c r="B41" s="65" t="s">
        <v>53</v>
      </c>
      <c r="C41" s="63">
        <v>70</v>
      </c>
      <c r="D41" s="76">
        <v>7</v>
      </c>
      <c r="E41" s="69">
        <v>10.2941</v>
      </c>
      <c r="F41" s="70">
        <v>0</v>
      </c>
      <c r="G41" s="69">
        <v>0</v>
      </c>
      <c r="H41" s="70">
        <v>11</v>
      </c>
      <c r="I41" s="69">
        <v>16.176500000000001</v>
      </c>
      <c r="J41" s="70">
        <v>36</v>
      </c>
      <c r="K41" s="69">
        <v>52.941000000000003</v>
      </c>
      <c r="L41" s="71">
        <v>10</v>
      </c>
      <c r="M41" s="69">
        <v>14.706</v>
      </c>
      <c r="N41" s="71">
        <v>0</v>
      </c>
      <c r="O41" s="69">
        <v>0</v>
      </c>
      <c r="P41" s="72">
        <v>4</v>
      </c>
      <c r="Q41" s="73">
        <v>5.8823999999999996</v>
      </c>
      <c r="R41" s="76">
        <v>8</v>
      </c>
      <c r="S41" s="79">
        <v>11.428599999999999</v>
      </c>
      <c r="T41" s="68">
        <v>2</v>
      </c>
      <c r="U41" s="73">
        <v>2.8571399999999998</v>
      </c>
      <c r="V41" s="68">
        <v>3</v>
      </c>
      <c r="W41" s="73">
        <v>4.2857000000000003</v>
      </c>
      <c r="X41" s="80">
        <v>2618</v>
      </c>
      <c r="Y41" s="81">
        <v>100</v>
      </c>
    </row>
    <row r="42" spans="1:25" s="24" customFormat="1" ht="15" customHeight="1" x14ac:dyDescent="0.2">
      <c r="A42" s="22" t="s">
        <v>19</v>
      </c>
      <c r="B42" s="64" t="s">
        <v>54</v>
      </c>
      <c r="C42" s="49">
        <v>3</v>
      </c>
      <c r="D42" s="40">
        <v>0</v>
      </c>
      <c r="E42" s="42">
        <v>0</v>
      </c>
      <c r="F42" s="44">
        <v>0</v>
      </c>
      <c r="G42" s="42">
        <v>0</v>
      </c>
      <c r="H42" s="44">
        <v>0</v>
      </c>
      <c r="I42" s="42">
        <v>0</v>
      </c>
      <c r="J42" s="43">
        <v>0</v>
      </c>
      <c r="K42" s="42">
        <v>0</v>
      </c>
      <c r="L42" s="43">
        <v>2</v>
      </c>
      <c r="M42" s="42">
        <v>66.667000000000002</v>
      </c>
      <c r="N42" s="43">
        <v>0</v>
      </c>
      <c r="O42" s="42">
        <v>0</v>
      </c>
      <c r="P42" s="45">
        <v>1</v>
      </c>
      <c r="Q42" s="41">
        <v>33.333300000000001</v>
      </c>
      <c r="R42" s="40">
        <v>1</v>
      </c>
      <c r="S42" s="46">
        <v>33.333300000000001</v>
      </c>
      <c r="T42" s="47">
        <v>0</v>
      </c>
      <c r="U42" s="41">
        <v>0</v>
      </c>
      <c r="V42" s="47">
        <v>0</v>
      </c>
      <c r="W42" s="41">
        <v>0</v>
      </c>
      <c r="X42" s="25">
        <v>481</v>
      </c>
      <c r="Y42" s="26">
        <v>100</v>
      </c>
    </row>
    <row r="43" spans="1:25" s="24" customFormat="1" ht="15" customHeight="1" x14ac:dyDescent="0.2">
      <c r="A43" s="22" t="s">
        <v>19</v>
      </c>
      <c r="B43" s="65" t="s">
        <v>55</v>
      </c>
      <c r="C43" s="63">
        <v>1030</v>
      </c>
      <c r="D43" s="68">
        <v>0</v>
      </c>
      <c r="E43" s="69">
        <v>0</v>
      </c>
      <c r="F43" s="70">
        <v>0</v>
      </c>
      <c r="G43" s="69">
        <v>0</v>
      </c>
      <c r="H43" s="71">
        <v>50</v>
      </c>
      <c r="I43" s="69">
        <v>4.9020000000000001</v>
      </c>
      <c r="J43" s="70">
        <v>489</v>
      </c>
      <c r="K43" s="69">
        <v>47.941000000000003</v>
      </c>
      <c r="L43" s="70">
        <v>411</v>
      </c>
      <c r="M43" s="69">
        <v>40.293999999999997</v>
      </c>
      <c r="N43" s="70">
        <v>0</v>
      </c>
      <c r="O43" s="69">
        <v>0</v>
      </c>
      <c r="P43" s="72">
        <v>70</v>
      </c>
      <c r="Q43" s="73">
        <v>6.8627000000000002</v>
      </c>
      <c r="R43" s="76">
        <v>98</v>
      </c>
      <c r="S43" s="79">
        <v>9.5145999999999997</v>
      </c>
      <c r="T43" s="76">
        <v>10</v>
      </c>
      <c r="U43" s="73">
        <v>0.97087000000000001</v>
      </c>
      <c r="V43" s="76">
        <v>12</v>
      </c>
      <c r="W43" s="73">
        <v>1.165</v>
      </c>
      <c r="X43" s="80">
        <v>3631</v>
      </c>
      <c r="Y43" s="81">
        <v>100</v>
      </c>
    </row>
    <row r="44" spans="1:25" s="24" customFormat="1" ht="15" customHeight="1" x14ac:dyDescent="0.2">
      <c r="A44" s="22" t="s">
        <v>19</v>
      </c>
      <c r="B44" s="64" t="s">
        <v>56</v>
      </c>
      <c r="C44" s="39">
        <v>79</v>
      </c>
      <c r="D44" s="40">
        <v>19</v>
      </c>
      <c r="E44" s="42">
        <v>24.050599999999999</v>
      </c>
      <c r="F44" s="43">
        <v>1</v>
      </c>
      <c r="G44" s="42">
        <v>1.2658199999999999</v>
      </c>
      <c r="H44" s="44">
        <v>4</v>
      </c>
      <c r="I44" s="42">
        <v>5.0632999999999999</v>
      </c>
      <c r="J44" s="44">
        <v>13</v>
      </c>
      <c r="K44" s="42">
        <v>16.456</v>
      </c>
      <c r="L44" s="44">
        <v>34</v>
      </c>
      <c r="M44" s="42">
        <v>43.037999999999997</v>
      </c>
      <c r="N44" s="43">
        <v>0</v>
      </c>
      <c r="O44" s="42">
        <v>0</v>
      </c>
      <c r="P44" s="48">
        <v>8</v>
      </c>
      <c r="Q44" s="41">
        <v>10.1266</v>
      </c>
      <c r="R44" s="47">
        <v>10</v>
      </c>
      <c r="S44" s="46">
        <v>12.658200000000001</v>
      </c>
      <c r="T44" s="47">
        <v>0</v>
      </c>
      <c r="U44" s="41">
        <v>0</v>
      </c>
      <c r="V44" s="47">
        <v>2</v>
      </c>
      <c r="W44" s="41">
        <v>2.5316000000000001</v>
      </c>
      <c r="X44" s="25">
        <v>1815</v>
      </c>
      <c r="Y44" s="26">
        <v>100</v>
      </c>
    </row>
    <row r="45" spans="1:25" s="24" customFormat="1" ht="15" customHeight="1" x14ac:dyDescent="0.2">
      <c r="A45" s="22" t="s">
        <v>19</v>
      </c>
      <c r="B45" s="65" t="s">
        <v>57</v>
      </c>
      <c r="C45" s="63">
        <v>48</v>
      </c>
      <c r="D45" s="76">
        <v>2</v>
      </c>
      <c r="E45" s="69">
        <v>4.1666999999999996</v>
      </c>
      <c r="F45" s="70">
        <v>0</v>
      </c>
      <c r="G45" s="69">
        <v>0</v>
      </c>
      <c r="H45" s="71">
        <v>14</v>
      </c>
      <c r="I45" s="69">
        <v>29.166699999999999</v>
      </c>
      <c r="J45" s="70">
        <v>2</v>
      </c>
      <c r="K45" s="69">
        <v>4.1669999999999998</v>
      </c>
      <c r="L45" s="71">
        <v>26</v>
      </c>
      <c r="M45" s="69">
        <v>54.167000000000002</v>
      </c>
      <c r="N45" s="70">
        <v>1</v>
      </c>
      <c r="O45" s="69">
        <v>2.0832999999999999</v>
      </c>
      <c r="P45" s="72">
        <v>3</v>
      </c>
      <c r="Q45" s="73">
        <v>6.25</v>
      </c>
      <c r="R45" s="76">
        <v>6</v>
      </c>
      <c r="S45" s="79">
        <v>12.5</v>
      </c>
      <c r="T45" s="68">
        <v>0</v>
      </c>
      <c r="U45" s="73">
        <v>0</v>
      </c>
      <c r="V45" s="68">
        <v>3</v>
      </c>
      <c r="W45" s="73">
        <v>6.25</v>
      </c>
      <c r="X45" s="80">
        <v>1283</v>
      </c>
      <c r="Y45" s="81">
        <v>100</v>
      </c>
    </row>
    <row r="46" spans="1:25" s="24" customFormat="1" ht="15" customHeight="1" x14ac:dyDescent="0.2">
      <c r="A46" s="22" t="s">
        <v>19</v>
      </c>
      <c r="B46" s="64" t="s">
        <v>58</v>
      </c>
      <c r="C46" s="39">
        <v>96</v>
      </c>
      <c r="D46" s="40">
        <v>0</v>
      </c>
      <c r="E46" s="42">
        <v>0</v>
      </c>
      <c r="F46" s="44">
        <v>0</v>
      </c>
      <c r="G46" s="42">
        <v>0</v>
      </c>
      <c r="H46" s="44">
        <v>29</v>
      </c>
      <c r="I46" s="42">
        <v>30.208300000000001</v>
      </c>
      <c r="J46" s="44">
        <v>37</v>
      </c>
      <c r="K46" s="42">
        <v>38.542000000000002</v>
      </c>
      <c r="L46" s="43">
        <v>28</v>
      </c>
      <c r="M46" s="42">
        <v>29.167000000000002</v>
      </c>
      <c r="N46" s="43">
        <v>0</v>
      </c>
      <c r="O46" s="42">
        <v>0</v>
      </c>
      <c r="P46" s="48">
        <v>2</v>
      </c>
      <c r="Q46" s="41">
        <v>2.0832999999999999</v>
      </c>
      <c r="R46" s="40">
        <v>18</v>
      </c>
      <c r="S46" s="46">
        <v>18.75</v>
      </c>
      <c r="T46" s="40">
        <v>0</v>
      </c>
      <c r="U46" s="41">
        <v>0</v>
      </c>
      <c r="V46" s="40">
        <v>4</v>
      </c>
      <c r="W46" s="41">
        <v>4.1666999999999996</v>
      </c>
      <c r="X46" s="25">
        <v>3027</v>
      </c>
      <c r="Y46" s="26">
        <v>100</v>
      </c>
    </row>
    <row r="47" spans="1:25" s="24" customFormat="1" ht="15" customHeight="1" x14ac:dyDescent="0.2">
      <c r="A47" s="22" t="s">
        <v>19</v>
      </c>
      <c r="B47" s="65" t="s">
        <v>59</v>
      </c>
      <c r="C47" s="66">
        <v>0</v>
      </c>
      <c r="D47" s="68">
        <v>0</v>
      </c>
      <c r="E47" s="69">
        <v>0</v>
      </c>
      <c r="F47" s="71">
        <v>0</v>
      </c>
      <c r="G47" s="69">
        <v>0</v>
      </c>
      <c r="H47" s="71">
        <v>0</v>
      </c>
      <c r="I47" s="69">
        <v>0</v>
      </c>
      <c r="J47" s="71">
        <v>0</v>
      </c>
      <c r="K47" s="69">
        <v>0</v>
      </c>
      <c r="L47" s="71">
        <v>0</v>
      </c>
      <c r="M47" s="69">
        <v>0</v>
      </c>
      <c r="N47" s="70">
        <v>0</v>
      </c>
      <c r="O47" s="69">
        <v>0</v>
      </c>
      <c r="P47" s="72">
        <v>0</v>
      </c>
      <c r="Q47" s="73">
        <v>0</v>
      </c>
      <c r="R47" s="68">
        <v>0</v>
      </c>
      <c r="S47" s="79">
        <v>0</v>
      </c>
      <c r="T47" s="76">
        <v>0</v>
      </c>
      <c r="U47" s="73">
        <v>0</v>
      </c>
      <c r="V47" s="76">
        <v>0</v>
      </c>
      <c r="W47" s="73">
        <v>0</v>
      </c>
      <c r="X47" s="80">
        <v>308</v>
      </c>
      <c r="Y47" s="81">
        <v>100</v>
      </c>
    </row>
    <row r="48" spans="1:25" s="24" customFormat="1" ht="15" customHeight="1" x14ac:dyDescent="0.2">
      <c r="A48" s="22" t="s">
        <v>19</v>
      </c>
      <c r="B48" s="64" t="s">
        <v>60</v>
      </c>
      <c r="C48" s="39">
        <v>262</v>
      </c>
      <c r="D48" s="47">
        <v>2</v>
      </c>
      <c r="E48" s="42">
        <v>0.7722</v>
      </c>
      <c r="F48" s="44">
        <v>0</v>
      </c>
      <c r="G48" s="42">
        <v>0</v>
      </c>
      <c r="H48" s="43">
        <v>3</v>
      </c>
      <c r="I48" s="42">
        <v>1.1583000000000001</v>
      </c>
      <c r="J48" s="44">
        <v>159</v>
      </c>
      <c r="K48" s="42">
        <v>61.39</v>
      </c>
      <c r="L48" s="44">
        <v>90</v>
      </c>
      <c r="M48" s="42">
        <v>34.749000000000002</v>
      </c>
      <c r="N48" s="43">
        <v>0</v>
      </c>
      <c r="O48" s="42">
        <v>0</v>
      </c>
      <c r="P48" s="48">
        <v>5</v>
      </c>
      <c r="Q48" s="41">
        <v>1.9305000000000001</v>
      </c>
      <c r="R48" s="47">
        <v>14</v>
      </c>
      <c r="S48" s="46">
        <v>5.3434999999999997</v>
      </c>
      <c r="T48" s="47">
        <v>3</v>
      </c>
      <c r="U48" s="41">
        <v>1.1450400000000001</v>
      </c>
      <c r="V48" s="47">
        <v>2</v>
      </c>
      <c r="W48" s="41">
        <v>0.76339999999999997</v>
      </c>
      <c r="X48" s="25">
        <v>1236</v>
      </c>
      <c r="Y48" s="26">
        <v>100</v>
      </c>
    </row>
    <row r="49" spans="1:25" s="24" customFormat="1" ht="15" customHeight="1" x14ac:dyDescent="0.2">
      <c r="A49" s="22" t="s">
        <v>19</v>
      </c>
      <c r="B49" s="65" t="s">
        <v>61</v>
      </c>
      <c r="C49" s="66">
        <v>10</v>
      </c>
      <c r="D49" s="68">
        <v>6</v>
      </c>
      <c r="E49" s="69">
        <v>60</v>
      </c>
      <c r="F49" s="70">
        <v>0</v>
      </c>
      <c r="G49" s="69">
        <v>0</v>
      </c>
      <c r="H49" s="70">
        <v>0</v>
      </c>
      <c r="I49" s="69">
        <v>0</v>
      </c>
      <c r="J49" s="70">
        <v>0</v>
      </c>
      <c r="K49" s="69">
        <v>0</v>
      </c>
      <c r="L49" s="71">
        <v>4</v>
      </c>
      <c r="M49" s="69">
        <v>40</v>
      </c>
      <c r="N49" s="71">
        <v>0</v>
      </c>
      <c r="O49" s="69">
        <v>0</v>
      </c>
      <c r="P49" s="72">
        <v>0</v>
      </c>
      <c r="Q49" s="73">
        <v>0</v>
      </c>
      <c r="R49" s="76">
        <v>4</v>
      </c>
      <c r="S49" s="79">
        <v>40</v>
      </c>
      <c r="T49" s="76">
        <v>0</v>
      </c>
      <c r="U49" s="73">
        <v>0</v>
      </c>
      <c r="V49" s="76">
        <v>0</v>
      </c>
      <c r="W49" s="73">
        <v>0</v>
      </c>
      <c r="X49" s="80">
        <v>688</v>
      </c>
      <c r="Y49" s="81">
        <v>100</v>
      </c>
    </row>
    <row r="50" spans="1:25" s="24" customFormat="1" ht="15" customHeight="1" x14ac:dyDescent="0.2">
      <c r="A50" s="22" t="s">
        <v>19</v>
      </c>
      <c r="B50" s="64" t="s">
        <v>62</v>
      </c>
      <c r="C50" s="39">
        <v>372</v>
      </c>
      <c r="D50" s="40">
        <v>2</v>
      </c>
      <c r="E50" s="42">
        <v>0.54949999999999999</v>
      </c>
      <c r="F50" s="44">
        <v>0</v>
      </c>
      <c r="G50" s="42">
        <v>0</v>
      </c>
      <c r="H50" s="43">
        <v>19</v>
      </c>
      <c r="I50" s="42">
        <v>5.2198000000000002</v>
      </c>
      <c r="J50" s="44">
        <v>250</v>
      </c>
      <c r="K50" s="42">
        <v>68.680999999999997</v>
      </c>
      <c r="L50" s="44">
        <v>84</v>
      </c>
      <c r="M50" s="42">
        <v>23.077000000000002</v>
      </c>
      <c r="N50" s="43">
        <v>1</v>
      </c>
      <c r="O50" s="42">
        <v>0.2747</v>
      </c>
      <c r="P50" s="48">
        <v>8</v>
      </c>
      <c r="Q50" s="41">
        <v>2.1978</v>
      </c>
      <c r="R50" s="40">
        <v>21</v>
      </c>
      <c r="S50" s="46">
        <v>5.6452</v>
      </c>
      <c r="T50" s="40">
        <v>8</v>
      </c>
      <c r="U50" s="41">
        <v>2.1505399999999999</v>
      </c>
      <c r="V50" s="40">
        <v>7</v>
      </c>
      <c r="W50" s="41">
        <v>1.8816999999999999</v>
      </c>
      <c r="X50" s="25">
        <v>1818</v>
      </c>
      <c r="Y50" s="26">
        <v>100</v>
      </c>
    </row>
    <row r="51" spans="1:25" s="24" customFormat="1" ht="15" customHeight="1" x14ac:dyDescent="0.2">
      <c r="A51" s="22" t="s">
        <v>19</v>
      </c>
      <c r="B51" s="65" t="s">
        <v>63</v>
      </c>
      <c r="C51" s="63">
        <v>209</v>
      </c>
      <c r="D51" s="68">
        <v>3</v>
      </c>
      <c r="E51" s="69">
        <v>1.4924999999999999</v>
      </c>
      <c r="F51" s="71">
        <v>0</v>
      </c>
      <c r="G51" s="69">
        <v>0</v>
      </c>
      <c r="H51" s="70">
        <v>128</v>
      </c>
      <c r="I51" s="69">
        <v>63.681600000000003</v>
      </c>
      <c r="J51" s="70">
        <v>31</v>
      </c>
      <c r="K51" s="69">
        <v>15.423</v>
      </c>
      <c r="L51" s="70">
        <v>37</v>
      </c>
      <c r="M51" s="69">
        <v>18.408000000000001</v>
      </c>
      <c r="N51" s="71">
        <v>0</v>
      </c>
      <c r="O51" s="69">
        <v>0</v>
      </c>
      <c r="P51" s="72">
        <v>2</v>
      </c>
      <c r="Q51" s="73">
        <v>0.995</v>
      </c>
      <c r="R51" s="68">
        <v>23</v>
      </c>
      <c r="S51" s="79">
        <v>11.004799999999999</v>
      </c>
      <c r="T51" s="68">
        <v>8</v>
      </c>
      <c r="U51" s="73">
        <v>3.82775</v>
      </c>
      <c r="V51" s="68">
        <v>15</v>
      </c>
      <c r="W51" s="73">
        <v>7.1769999999999996</v>
      </c>
      <c r="X51" s="80">
        <v>8616</v>
      </c>
      <c r="Y51" s="81">
        <v>100</v>
      </c>
    </row>
    <row r="52" spans="1:25" s="24" customFormat="1" ht="15" customHeight="1" x14ac:dyDescent="0.2">
      <c r="A52" s="22" t="s">
        <v>19</v>
      </c>
      <c r="B52" s="64" t="s">
        <v>64</v>
      </c>
      <c r="C52" s="39">
        <v>28</v>
      </c>
      <c r="D52" s="47">
        <v>1</v>
      </c>
      <c r="E52" s="42">
        <v>3.5714000000000001</v>
      </c>
      <c r="F52" s="44">
        <v>0</v>
      </c>
      <c r="G52" s="42">
        <v>0</v>
      </c>
      <c r="H52" s="43">
        <v>5</v>
      </c>
      <c r="I52" s="42">
        <v>17.857099999999999</v>
      </c>
      <c r="J52" s="43">
        <v>2</v>
      </c>
      <c r="K52" s="42">
        <v>7.1429999999999998</v>
      </c>
      <c r="L52" s="44">
        <v>20</v>
      </c>
      <c r="M52" s="42">
        <v>71.429000000000002</v>
      </c>
      <c r="N52" s="43">
        <v>0</v>
      </c>
      <c r="O52" s="42">
        <v>0</v>
      </c>
      <c r="P52" s="45">
        <v>0</v>
      </c>
      <c r="Q52" s="41">
        <v>0</v>
      </c>
      <c r="R52" s="40">
        <v>3</v>
      </c>
      <c r="S52" s="46">
        <v>10.7143</v>
      </c>
      <c r="T52" s="40">
        <v>0</v>
      </c>
      <c r="U52" s="41">
        <v>0</v>
      </c>
      <c r="V52" s="40">
        <v>1</v>
      </c>
      <c r="W52" s="41">
        <v>3.5714000000000001</v>
      </c>
      <c r="X52" s="25">
        <v>1009</v>
      </c>
      <c r="Y52" s="26">
        <v>100</v>
      </c>
    </row>
    <row r="53" spans="1:25" s="24" customFormat="1" ht="15" customHeight="1" x14ac:dyDescent="0.2">
      <c r="A53" s="22" t="s">
        <v>19</v>
      </c>
      <c r="B53" s="65" t="s">
        <v>65</v>
      </c>
      <c r="C53" s="66">
        <v>4</v>
      </c>
      <c r="D53" s="76">
        <v>0</v>
      </c>
      <c r="E53" s="69">
        <v>0</v>
      </c>
      <c r="F53" s="70">
        <v>0</v>
      </c>
      <c r="G53" s="69">
        <v>0</v>
      </c>
      <c r="H53" s="71">
        <v>0</v>
      </c>
      <c r="I53" s="69">
        <v>0</v>
      </c>
      <c r="J53" s="70">
        <v>0</v>
      </c>
      <c r="K53" s="69">
        <v>0</v>
      </c>
      <c r="L53" s="71">
        <v>4</v>
      </c>
      <c r="M53" s="69">
        <v>100</v>
      </c>
      <c r="N53" s="71">
        <v>0</v>
      </c>
      <c r="O53" s="69">
        <v>0</v>
      </c>
      <c r="P53" s="72">
        <v>0</v>
      </c>
      <c r="Q53" s="73">
        <v>0</v>
      </c>
      <c r="R53" s="68">
        <v>0</v>
      </c>
      <c r="S53" s="79">
        <v>0</v>
      </c>
      <c r="T53" s="76">
        <v>0</v>
      </c>
      <c r="U53" s="73">
        <v>0</v>
      </c>
      <c r="V53" s="76">
        <v>0</v>
      </c>
      <c r="W53" s="73">
        <v>0</v>
      </c>
      <c r="X53" s="80">
        <v>306</v>
      </c>
      <c r="Y53" s="81">
        <v>100</v>
      </c>
    </row>
    <row r="54" spans="1:25" s="24" customFormat="1" ht="15" customHeight="1" x14ac:dyDescent="0.2">
      <c r="A54" s="22" t="s">
        <v>19</v>
      </c>
      <c r="B54" s="64" t="s">
        <v>66</v>
      </c>
      <c r="C54" s="39">
        <v>25</v>
      </c>
      <c r="D54" s="47">
        <v>0</v>
      </c>
      <c r="E54" s="42">
        <v>0</v>
      </c>
      <c r="F54" s="44">
        <v>0</v>
      </c>
      <c r="G54" s="42">
        <v>0</v>
      </c>
      <c r="H54" s="43">
        <v>1</v>
      </c>
      <c r="I54" s="42">
        <v>4.1666999999999996</v>
      </c>
      <c r="J54" s="44">
        <v>6</v>
      </c>
      <c r="K54" s="42">
        <v>25</v>
      </c>
      <c r="L54" s="44">
        <v>17</v>
      </c>
      <c r="M54" s="42">
        <v>70.832999999999998</v>
      </c>
      <c r="N54" s="44">
        <v>0</v>
      </c>
      <c r="O54" s="42">
        <v>0</v>
      </c>
      <c r="P54" s="48">
        <v>0</v>
      </c>
      <c r="Q54" s="41">
        <v>0</v>
      </c>
      <c r="R54" s="47">
        <v>3</v>
      </c>
      <c r="S54" s="46">
        <v>12</v>
      </c>
      <c r="T54" s="40">
        <v>1</v>
      </c>
      <c r="U54" s="41">
        <v>4</v>
      </c>
      <c r="V54" s="40">
        <v>0</v>
      </c>
      <c r="W54" s="41">
        <v>0</v>
      </c>
      <c r="X54" s="25">
        <v>1971</v>
      </c>
      <c r="Y54" s="26">
        <v>100</v>
      </c>
    </row>
    <row r="55" spans="1:25" s="24" customFormat="1" ht="15" customHeight="1" x14ac:dyDescent="0.2">
      <c r="A55" s="22" t="s">
        <v>19</v>
      </c>
      <c r="B55" s="65" t="s">
        <v>67</v>
      </c>
      <c r="C55" s="63">
        <v>935</v>
      </c>
      <c r="D55" s="68">
        <v>15</v>
      </c>
      <c r="E55" s="69">
        <v>1.6648000000000001</v>
      </c>
      <c r="F55" s="70">
        <v>33</v>
      </c>
      <c r="G55" s="69">
        <v>3.6625999999999999</v>
      </c>
      <c r="H55" s="71">
        <v>178</v>
      </c>
      <c r="I55" s="69">
        <v>19.755800000000001</v>
      </c>
      <c r="J55" s="71">
        <v>55</v>
      </c>
      <c r="K55" s="69">
        <v>6.1040000000000001</v>
      </c>
      <c r="L55" s="70">
        <v>554</v>
      </c>
      <c r="M55" s="69">
        <v>61.487000000000002</v>
      </c>
      <c r="N55" s="70">
        <v>5</v>
      </c>
      <c r="O55" s="69">
        <v>0.55489999999999995</v>
      </c>
      <c r="P55" s="75">
        <v>61</v>
      </c>
      <c r="Q55" s="73">
        <v>6.7702999999999998</v>
      </c>
      <c r="R55" s="76">
        <v>175</v>
      </c>
      <c r="S55" s="79">
        <v>18.7166</v>
      </c>
      <c r="T55" s="68">
        <v>34</v>
      </c>
      <c r="U55" s="73">
        <v>3.6363599999999998</v>
      </c>
      <c r="V55" s="68">
        <v>31</v>
      </c>
      <c r="W55" s="73">
        <v>3.3155000000000001</v>
      </c>
      <c r="X55" s="80">
        <v>2305</v>
      </c>
      <c r="Y55" s="81">
        <v>100</v>
      </c>
    </row>
    <row r="56" spans="1:25" s="24" customFormat="1" ht="15" customHeight="1" x14ac:dyDescent="0.2">
      <c r="A56" s="22" t="s">
        <v>19</v>
      </c>
      <c r="B56" s="64" t="s">
        <v>68</v>
      </c>
      <c r="C56" s="39">
        <v>10</v>
      </c>
      <c r="D56" s="40">
        <v>0</v>
      </c>
      <c r="E56" s="42">
        <v>0</v>
      </c>
      <c r="F56" s="44">
        <v>0</v>
      </c>
      <c r="G56" s="42">
        <v>0</v>
      </c>
      <c r="H56" s="44">
        <v>0</v>
      </c>
      <c r="I56" s="42">
        <v>0</v>
      </c>
      <c r="J56" s="43">
        <v>0</v>
      </c>
      <c r="K56" s="42">
        <v>0</v>
      </c>
      <c r="L56" s="44">
        <v>10</v>
      </c>
      <c r="M56" s="42">
        <v>100</v>
      </c>
      <c r="N56" s="43">
        <v>0</v>
      </c>
      <c r="O56" s="42">
        <v>0</v>
      </c>
      <c r="P56" s="45">
        <v>0</v>
      </c>
      <c r="Q56" s="41">
        <v>0</v>
      </c>
      <c r="R56" s="47">
        <v>0</v>
      </c>
      <c r="S56" s="46">
        <v>0</v>
      </c>
      <c r="T56" s="47">
        <v>0</v>
      </c>
      <c r="U56" s="41">
        <v>0</v>
      </c>
      <c r="V56" s="47">
        <v>0</v>
      </c>
      <c r="W56" s="41">
        <v>0</v>
      </c>
      <c r="X56" s="25">
        <v>720</v>
      </c>
      <c r="Y56" s="26">
        <v>100</v>
      </c>
    </row>
    <row r="57" spans="1:25" s="24" customFormat="1" ht="15" customHeight="1" x14ac:dyDescent="0.2">
      <c r="A57" s="22" t="s">
        <v>19</v>
      </c>
      <c r="B57" s="65" t="s">
        <v>69</v>
      </c>
      <c r="C57" s="63">
        <v>148</v>
      </c>
      <c r="D57" s="68">
        <v>4</v>
      </c>
      <c r="E57" s="69">
        <v>2.7397</v>
      </c>
      <c r="F57" s="71">
        <v>4</v>
      </c>
      <c r="G57" s="69">
        <v>2.7397300000000002</v>
      </c>
      <c r="H57" s="70">
        <v>16</v>
      </c>
      <c r="I57" s="69">
        <v>10.9589</v>
      </c>
      <c r="J57" s="70">
        <v>40</v>
      </c>
      <c r="K57" s="69">
        <v>27.396999999999998</v>
      </c>
      <c r="L57" s="70">
        <v>74</v>
      </c>
      <c r="M57" s="69">
        <v>50.685000000000002</v>
      </c>
      <c r="N57" s="70">
        <v>0</v>
      </c>
      <c r="O57" s="69">
        <v>0</v>
      </c>
      <c r="P57" s="75">
        <v>8</v>
      </c>
      <c r="Q57" s="73">
        <v>5.4794999999999998</v>
      </c>
      <c r="R57" s="76">
        <v>15</v>
      </c>
      <c r="S57" s="79">
        <v>10.1351</v>
      </c>
      <c r="T57" s="76">
        <v>2</v>
      </c>
      <c r="U57" s="73">
        <v>1.3513500000000001</v>
      </c>
      <c r="V57" s="76">
        <v>1</v>
      </c>
      <c r="W57" s="73">
        <v>0.67569999999999997</v>
      </c>
      <c r="X57" s="80">
        <v>2232</v>
      </c>
      <c r="Y57" s="81">
        <v>100</v>
      </c>
    </row>
    <row r="58" spans="1:25" s="24" customFormat="1" ht="15" customHeight="1" thickBot="1" x14ac:dyDescent="0.25">
      <c r="A58" s="22" t="s">
        <v>19</v>
      </c>
      <c r="B58" s="67" t="s">
        <v>70</v>
      </c>
      <c r="C58" s="50">
        <v>14</v>
      </c>
      <c r="D58" s="53">
        <v>0</v>
      </c>
      <c r="E58" s="54">
        <v>0</v>
      </c>
      <c r="F58" s="55">
        <v>0</v>
      </c>
      <c r="G58" s="54">
        <v>0</v>
      </c>
      <c r="H58" s="56">
        <v>1</v>
      </c>
      <c r="I58" s="54">
        <v>7.1429</v>
      </c>
      <c r="J58" s="55">
        <v>0</v>
      </c>
      <c r="K58" s="54">
        <v>0</v>
      </c>
      <c r="L58" s="55">
        <v>13</v>
      </c>
      <c r="M58" s="54">
        <v>92.856999999999999</v>
      </c>
      <c r="N58" s="55">
        <v>0</v>
      </c>
      <c r="O58" s="54">
        <v>0</v>
      </c>
      <c r="P58" s="78">
        <v>0</v>
      </c>
      <c r="Q58" s="52">
        <v>0</v>
      </c>
      <c r="R58" s="51">
        <v>3</v>
      </c>
      <c r="S58" s="57">
        <v>21.428599999999999</v>
      </c>
      <c r="T58" s="51">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and without disabilities who received ", LOWER(A7), ", ",D68," (",TEXT(U7,"0.0"),"%) were served solely under Section 504 and ", F68," (",TEXT(S7,"0.0"),"%) were served under IDEA.")</f>
        <v>NOTE: Table reads (for US Totals):  Of all 6,857 public school female students with and without disabilities who received expulsions without educational services, 101 (1.5%) were served solely under Section 504 and 753 (11.0%)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female students without and with disabilities served under IDEA who received ",LOWER(A7), ", ",TEXT(D7,"#,##0")," (",TEXT(E7,"0.0"),"%) were American Indian or Alaska Native.")</f>
        <v xml:space="preserve">            Table reads (for US Race/Ethnicity):  Of all 6,756 public school female students without and with disabilities served under IDEA who received expulsions without educational services, 184 (2.7%)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6" t="s">
        <v>74</v>
      </c>
      <c r="C65" s="86"/>
      <c r="D65" s="86"/>
      <c r="E65" s="86"/>
      <c r="F65" s="86"/>
      <c r="G65" s="86"/>
      <c r="H65" s="86"/>
      <c r="I65" s="86"/>
      <c r="J65" s="86"/>
      <c r="K65" s="86"/>
      <c r="L65" s="86"/>
      <c r="M65" s="86"/>
      <c r="N65" s="86"/>
      <c r="O65" s="86"/>
      <c r="P65" s="86"/>
      <c r="Q65" s="86"/>
      <c r="R65" s="86"/>
      <c r="S65" s="86"/>
      <c r="T65" s="86"/>
      <c r="U65" s="86"/>
      <c r="V65" s="86"/>
      <c r="W65" s="86"/>
      <c r="X65" s="30"/>
      <c r="Y65" s="30"/>
    </row>
    <row r="66" spans="1:26" s="35" customFormat="1" ht="14.1" customHeight="1" x14ac:dyDescent="0.2">
      <c r="A66" s="38"/>
      <c r="B66" s="86" t="s">
        <v>75</v>
      </c>
      <c r="C66" s="86"/>
      <c r="D66" s="86"/>
      <c r="E66" s="86"/>
      <c r="F66" s="86"/>
      <c r="G66" s="86"/>
      <c r="H66" s="86"/>
      <c r="I66" s="86"/>
      <c r="J66" s="86"/>
      <c r="K66" s="86"/>
      <c r="L66" s="86"/>
      <c r="M66" s="86"/>
      <c r="N66" s="86"/>
      <c r="O66" s="86"/>
      <c r="P66" s="86"/>
      <c r="Q66" s="86"/>
      <c r="R66" s="86"/>
      <c r="S66" s="86"/>
      <c r="T66" s="86"/>
      <c r="U66" s="86"/>
      <c r="V66" s="86"/>
      <c r="W66" s="86"/>
      <c r="X66" s="34"/>
      <c r="Y66" s="33"/>
    </row>
    <row r="67" spans="1:26" ht="15" customHeight="1" x14ac:dyDescent="0.2"/>
    <row r="68" spans="1:26" x14ac:dyDescent="0.2">
      <c r="B68" s="58"/>
      <c r="C68" s="59" t="str">
        <f>IF(ISTEXT(C7),LEFT(C7,3),TEXT(C7,"#,##0"))</f>
        <v>6,857</v>
      </c>
      <c r="D68" s="59" t="str">
        <f>IF(ISTEXT(T7),LEFT(T7,3),TEXT(T7,"#,##0"))</f>
        <v>101</v>
      </c>
      <c r="E68" s="59"/>
      <c r="F68" s="59" t="str">
        <f>IF(ISTEXT(R7),LEFT(R7,3),TEXT(R7,"#,##0"))</f>
        <v>753</v>
      </c>
      <c r="G68" s="59"/>
      <c r="H68" s="59" t="str">
        <f>IF(ISTEXT(D7),LEFT(D7,3),TEXT(D7,"#,##0"))</f>
        <v>184</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5" customHeight="1" x14ac:dyDescent="0.2"/>
  <cols>
    <col min="1" max="1" width="3.140625" style="36" customWidth="1"/>
    <col min="2" max="2" width="18.140625" style="6" customWidth="1"/>
    <col min="3"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8" t="str">
        <f>CONCATENATE("Number and percentage of public school students with disabilities receiving ",LOWER(A7), " by disability status, race/ethnicity, and English proficiency, by state: School Year 2015-16")</f>
        <v>Number and percentage of public school students with disabilities receiving expulsions without educational services by disability status, race/ethnicity, and English proficiency, by state: School Year 2015-16</v>
      </c>
      <c r="C2" s="88"/>
      <c r="D2" s="88"/>
      <c r="E2" s="88"/>
      <c r="F2" s="88"/>
      <c r="G2" s="88"/>
      <c r="H2" s="88"/>
      <c r="I2" s="88"/>
      <c r="J2" s="88"/>
      <c r="K2" s="88"/>
      <c r="L2" s="88"/>
      <c r="M2" s="88"/>
      <c r="N2" s="88"/>
      <c r="O2" s="88"/>
      <c r="P2" s="88"/>
      <c r="Q2" s="88"/>
      <c r="R2" s="88"/>
      <c r="S2" s="88"/>
      <c r="T2" s="88"/>
      <c r="U2" s="88"/>
      <c r="V2" s="88"/>
      <c r="W2" s="88"/>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9" t="s">
        <v>0</v>
      </c>
      <c r="C4" s="91" t="s">
        <v>81</v>
      </c>
      <c r="D4" s="93" t="s">
        <v>3</v>
      </c>
      <c r="E4" s="94"/>
      <c r="F4" s="93" t="s">
        <v>2</v>
      </c>
      <c r="G4" s="94"/>
      <c r="H4" s="97" t="s">
        <v>80</v>
      </c>
      <c r="I4" s="98"/>
      <c r="J4" s="98"/>
      <c r="K4" s="98"/>
      <c r="L4" s="98"/>
      <c r="M4" s="98"/>
      <c r="N4" s="98"/>
      <c r="O4" s="98"/>
      <c r="P4" s="98"/>
      <c r="Q4" s="98"/>
      <c r="R4" s="98"/>
      <c r="S4" s="98"/>
      <c r="T4" s="98"/>
      <c r="U4" s="99"/>
      <c r="V4" s="93" t="s">
        <v>79</v>
      </c>
      <c r="W4" s="94"/>
      <c r="X4" s="100" t="s">
        <v>5</v>
      </c>
      <c r="Y4" s="102" t="s">
        <v>6</v>
      </c>
    </row>
    <row r="5" spans="1:25" s="12" customFormat="1" ht="24.95" customHeight="1" x14ac:dyDescent="0.2">
      <c r="A5" s="11"/>
      <c r="B5" s="90"/>
      <c r="C5" s="92"/>
      <c r="D5" s="95"/>
      <c r="E5" s="96"/>
      <c r="F5" s="95"/>
      <c r="G5" s="96"/>
      <c r="H5" s="104" t="s">
        <v>7</v>
      </c>
      <c r="I5" s="105"/>
      <c r="J5" s="106" t="s">
        <v>8</v>
      </c>
      <c r="K5" s="105"/>
      <c r="L5" s="107" t="s">
        <v>9</v>
      </c>
      <c r="M5" s="105"/>
      <c r="N5" s="107" t="s">
        <v>10</v>
      </c>
      <c r="O5" s="105"/>
      <c r="P5" s="107" t="s">
        <v>11</v>
      </c>
      <c r="Q5" s="105"/>
      <c r="R5" s="107" t="s">
        <v>12</v>
      </c>
      <c r="S5" s="105"/>
      <c r="T5" s="107" t="s">
        <v>13</v>
      </c>
      <c r="U5" s="108"/>
      <c r="V5" s="95"/>
      <c r="W5" s="96"/>
      <c r="X5" s="101"/>
      <c r="Y5" s="103"/>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4461</v>
      </c>
      <c r="D7" s="74">
        <v>522</v>
      </c>
      <c r="E7" s="73">
        <v>11.7014</v>
      </c>
      <c r="F7" s="74">
        <v>3939</v>
      </c>
      <c r="G7" s="79">
        <v>88.299000000000007</v>
      </c>
      <c r="H7" s="68">
        <v>83</v>
      </c>
      <c r="I7" s="69">
        <v>2.1071</v>
      </c>
      <c r="J7" s="70">
        <v>30</v>
      </c>
      <c r="K7" s="69">
        <v>0.76161000000000001</v>
      </c>
      <c r="L7" s="70">
        <v>673</v>
      </c>
      <c r="M7" s="69">
        <v>17.085599999999999</v>
      </c>
      <c r="N7" s="70">
        <v>895</v>
      </c>
      <c r="O7" s="69">
        <v>22.722000000000001</v>
      </c>
      <c r="P7" s="70">
        <v>2050</v>
      </c>
      <c r="Q7" s="69">
        <v>52.043999999999997</v>
      </c>
      <c r="R7" s="71">
        <v>6</v>
      </c>
      <c r="S7" s="69">
        <v>0.152</v>
      </c>
      <c r="T7" s="72">
        <v>202</v>
      </c>
      <c r="U7" s="73">
        <v>5.1280000000000001</v>
      </c>
      <c r="V7" s="74">
        <v>241</v>
      </c>
      <c r="W7" s="73">
        <v>5.4020000000000001</v>
      </c>
      <c r="X7" s="80">
        <v>96360</v>
      </c>
      <c r="Y7" s="81">
        <v>99.998000000000005</v>
      </c>
    </row>
    <row r="8" spans="1:25" s="24" customFormat="1" ht="15" customHeight="1" x14ac:dyDescent="0.2">
      <c r="A8" s="22" t="s">
        <v>19</v>
      </c>
      <c r="B8" s="64" t="s">
        <v>20</v>
      </c>
      <c r="C8" s="39">
        <v>57</v>
      </c>
      <c r="D8" s="40">
        <v>0</v>
      </c>
      <c r="E8" s="41">
        <v>0</v>
      </c>
      <c r="F8" s="47">
        <v>57</v>
      </c>
      <c r="G8" s="46">
        <v>100</v>
      </c>
      <c r="H8" s="40">
        <v>0</v>
      </c>
      <c r="I8" s="42">
        <v>0</v>
      </c>
      <c r="J8" s="44">
        <v>2</v>
      </c>
      <c r="K8" s="42">
        <v>3.5087700000000002</v>
      </c>
      <c r="L8" s="43">
        <v>6</v>
      </c>
      <c r="M8" s="42">
        <v>10.526300000000001</v>
      </c>
      <c r="N8" s="44">
        <v>8</v>
      </c>
      <c r="O8" s="42">
        <v>14.035</v>
      </c>
      <c r="P8" s="44">
        <v>41</v>
      </c>
      <c r="Q8" s="42">
        <v>71.930000000000007</v>
      </c>
      <c r="R8" s="44">
        <v>0</v>
      </c>
      <c r="S8" s="42">
        <v>0</v>
      </c>
      <c r="T8" s="48">
        <v>0</v>
      </c>
      <c r="U8" s="41">
        <v>0</v>
      </c>
      <c r="V8" s="40">
        <v>2</v>
      </c>
      <c r="W8" s="41">
        <v>3.5089999999999999</v>
      </c>
      <c r="X8" s="25">
        <v>1400</v>
      </c>
      <c r="Y8" s="26">
        <v>100</v>
      </c>
    </row>
    <row r="9" spans="1:25" s="24" customFormat="1" ht="15" customHeight="1" x14ac:dyDescent="0.2">
      <c r="A9" s="22" t="s">
        <v>19</v>
      </c>
      <c r="B9" s="65" t="s">
        <v>21</v>
      </c>
      <c r="C9" s="63">
        <v>1</v>
      </c>
      <c r="D9" s="76">
        <v>0</v>
      </c>
      <c r="E9" s="73">
        <v>0</v>
      </c>
      <c r="F9" s="76">
        <v>1</v>
      </c>
      <c r="G9" s="79">
        <v>100</v>
      </c>
      <c r="H9" s="68">
        <v>0</v>
      </c>
      <c r="I9" s="69">
        <v>0</v>
      </c>
      <c r="J9" s="70">
        <v>0</v>
      </c>
      <c r="K9" s="69">
        <v>0</v>
      </c>
      <c r="L9" s="70">
        <v>0</v>
      </c>
      <c r="M9" s="69">
        <v>0</v>
      </c>
      <c r="N9" s="71">
        <v>0</v>
      </c>
      <c r="O9" s="69">
        <v>0</v>
      </c>
      <c r="P9" s="71">
        <v>1</v>
      </c>
      <c r="Q9" s="69">
        <v>100</v>
      </c>
      <c r="R9" s="70">
        <v>0</v>
      </c>
      <c r="S9" s="69">
        <v>0</v>
      </c>
      <c r="T9" s="75">
        <v>0</v>
      </c>
      <c r="U9" s="73">
        <v>0</v>
      </c>
      <c r="V9" s="76">
        <v>0</v>
      </c>
      <c r="W9" s="73">
        <v>0</v>
      </c>
      <c r="X9" s="80">
        <v>503</v>
      </c>
      <c r="Y9" s="81">
        <v>100</v>
      </c>
    </row>
    <row r="10" spans="1:25" s="24" customFormat="1" ht="15" customHeight="1" x14ac:dyDescent="0.2">
      <c r="A10" s="22" t="s">
        <v>19</v>
      </c>
      <c r="B10" s="64" t="s">
        <v>22</v>
      </c>
      <c r="C10" s="39">
        <v>13</v>
      </c>
      <c r="D10" s="47">
        <v>3</v>
      </c>
      <c r="E10" s="41">
        <v>23.076899999999998</v>
      </c>
      <c r="F10" s="47">
        <v>10</v>
      </c>
      <c r="G10" s="46">
        <v>76.923000000000002</v>
      </c>
      <c r="H10" s="47">
        <v>0</v>
      </c>
      <c r="I10" s="42">
        <v>0</v>
      </c>
      <c r="J10" s="44">
        <v>0</v>
      </c>
      <c r="K10" s="42">
        <v>0</v>
      </c>
      <c r="L10" s="43">
        <v>3</v>
      </c>
      <c r="M10" s="42">
        <v>30</v>
      </c>
      <c r="N10" s="44">
        <v>1</v>
      </c>
      <c r="O10" s="42">
        <v>10</v>
      </c>
      <c r="P10" s="43">
        <v>6</v>
      </c>
      <c r="Q10" s="42">
        <v>60</v>
      </c>
      <c r="R10" s="43">
        <v>0</v>
      </c>
      <c r="S10" s="42">
        <v>0</v>
      </c>
      <c r="T10" s="45">
        <v>0</v>
      </c>
      <c r="U10" s="41">
        <v>0</v>
      </c>
      <c r="V10" s="47">
        <v>0</v>
      </c>
      <c r="W10" s="41">
        <v>0</v>
      </c>
      <c r="X10" s="25">
        <v>1977</v>
      </c>
      <c r="Y10" s="26">
        <v>100</v>
      </c>
    </row>
    <row r="11" spans="1:25" s="24" customFormat="1" ht="15" customHeight="1" x14ac:dyDescent="0.2">
      <c r="A11" s="22" t="s">
        <v>19</v>
      </c>
      <c r="B11" s="65" t="s">
        <v>23</v>
      </c>
      <c r="C11" s="63">
        <v>23</v>
      </c>
      <c r="D11" s="76">
        <v>8</v>
      </c>
      <c r="E11" s="73">
        <v>34.782600000000002</v>
      </c>
      <c r="F11" s="68">
        <v>15</v>
      </c>
      <c r="G11" s="79">
        <v>65.216999999999999</v>
      </c>
      <c r="H11" s="68">
        <v>0</v>
      </c>
      <c r="I11" s="69">
        <v>0</v>
      </c>
      <c r="J11" s="71">
        <v>0</v>
      </c>
      <c r="K11" s="69">
        <v>0</v>
      </c>
      <c r="L11" s="70">
        <v>3</v>
      </c>
      <c r="M11" s="69">
        <v>20</v>
      </c>
      <c r="N11" s="70">
        <v>5</v>
      </c>
      <c r="O11" s="69">
        <v>33.332999999999998</v>
      </c>
      <c r="P11" s="70">
        <v>7</v>
      </c>
      <c r="Q11" s="69">
        <v>46.667000000000002</v>
      </c>
      <c r="R11" s="70">
        <v>0</v>
      </c>
      <c r="S11" s="69">
        <v>0</v>
      </c>
      <c r="T11" s="75">
        <v>0</v>
      </c>
      <c r="U11" s="73">
        <v>0</v>
      </c>
      <c r="V11" s="76">
        <v>2</v>
      </c>
      <c r="W11" s="73">
        <v>8.6959999999999997</v>
      </c>
      <c r="X11" s="80">
        <v>1092</v>
      </c>
      <c r="Y11" s="81">
        <v>100</v>
      </c>
    </row>
    <row r="12" spans="1:25" s="24" customFormat="1" ht="15" customHeight="1" x14ac:dyDescent="0.2">
      <c r="A12" s="22" t="s">
        <v>19</v>
      </c>
      <c r="B12" s="64" t="s">
        <v>24</v>
      </c>
      <c r="C12" s="39">
        <v>642</v>
      </c>
      <c r="D12" s="47">
        <v>30</v>
      </c>
      <c r="E12" s="41">
        <v>4.6729000000000003</v>
      </c>
      <c r="F12" s="40">
        <v>612</v>
      </c>
      <c r="G12" s="46">
        <v>95.326999999999998</v>
      </c>
      <c r="H12" s="40">
        <v>9</v>
      </c>
      <c r="I12" s="42">
        <v>1.4705999999999999</v>
      </c>
      <c r="J12" s="43">
        <v>8</v>
      </c>
      <c r="K12" s="42">
        <v>1.3071900000000001</v>
      </c>
      <c r="L12" s="44">
        <v>264</v>
      </c>
      <c r="M12" s="42">
        <v>43.137300000000003</v>
      </c>
      <c r="N12" s="44">
        <v>84</v>
      </c>
      <c r="O12" s="42">
        <v>13.725</v>
      </c>
      <c r="P12" s="44">
        <v>216</v>
      </c>
      <c r="Q12" s="42">
        <v>35.293999999999997</v>
      </c>
      <c r="R12" s="43">
        <v>2</v>
      </c>
      <c r="S12" s="42">
        <v>0.32700000000000001</v>
      </c>
      <c r="T12" s="48">
        <v>29</v>
      </c>
      <c r="U12" s="41">
        <v>4.7389999999999999</v>
      </c>
      <c r="V12" s="47">
        <v>121</v>
      </c>
      <c r="W12" s="41">
        <v>18.847000000000001</v>
      </c>
      <c r="X12" s="25">
        <v>10138</v>
      </c>
      <c r="Y12" s="26">
        <v>100</v>
      </c>
    </row>
    <row r="13" spans="1:25" s="24" customFormat="1" ht="15" customHeight="1" x14ac:dyDescent="0.2">
      <c r="A13" s="22" t="s">
        <v>19</v>
      </c>
      <c r="B13" s="65" t="s">
        <v>25</v>
      </c>
      <c r="C13" s="63">
        <v>27</v>
      </c>
      <c r="D13" s="68">
        <v>3</v>
      </c>
      <c r="E13" s="73">
        <v>11.1111</v>
      </c>
      <c r="F13" s="76">
        <v>24</v>
      </c>
      <c r="G13" s="79">
        <v>88.888999999999996</v>
      </c>
      <c r="H13" s="68">
        <v>0</v>
      </c>
      <c r="I13" s="69">
        <v>0</v>
      </c>
      <c r="J13" s="71">
        <v>0</v>
      </c>
      <c r="K13" s="69">
        <v>0</v>
      </c>
      <c r="L13" s="70">
        <v>11</v>
      </c>
      <c r="M13" s="69">
        <v>45.833300000000001</v>
      </c>
      <c r="N13" s="71">
        <v>1</v>
      </c>
      <c r="O13" s="69">
        <v>4.1669999999999998</v>
      </c>
      <c r="P13" s="70">
        <v>12</v>
      </c>
      <c r="Q13" s="69">
        <v>50</v>
      </c>
      <c r="R13" s="70">
        <v>0</v>
      </c>
      <c r="S13" s="69">
        <v>0</v>
      </c>
      <c r="T13" s="72">
        <v>0</v>
      </c>
      <c r="U13" s="73">
        <v>0</v>
      </c>
      <c r="V13" s="68">
        <v>0</v>
      </c>
      <c r="W13" s="73">
        <v>0</v>
      </c>
      <c r="X13" s="80">
        <v>1868</v>
      </c>
      <c r="Y13" s="81">
        <v>100</v>
      </c>
    </row>
    <row r="14" spans="1:25" s="24" customFormat="1" ht="15" customHeight="1" x14ac:dyDescent="0.2">
      <c r="A14" s="22" t="s">
        <v>19</v>
      </c>
      <c r="B14" s="64" t="s">
        <v>26</v>
      </c>
      <c r="C14" s="49">
        <v>20</v>
      </c>
      <c r="D14" s="47">
        <v>0</v>
      </c>
      <c r="E14" s="41">
        <v>0</v>
      </c>
      <c r="F14" s="40">
        <v>20</v>
      </c>
      <c r="G14" s="46">
        <v>100</v>
      </c>
      <c r="H14" s="40">
        <v>0</v>
      </c>
      <c r="I14" s="42">
        <v>0</v>
      </c>
      <c r="J14" s="44">
        <v>0</v>
      </c>
      <c r="K14" s="42">
        <v>0</v>
      </c>
      <c r="L14" s="43">
        <v>6</v>
      </c>
      <c r="M14" s="42">
        <v>30</v>
      </c>
      <c r="N14" s="43">
        <v>12</v>
      </c>
      <c r="O14" s="42">
        <v>60</v>
      </c>
      <c r="P14" s="43">
        <v>2</v>
      </c>
      <c r="Q14" s="42">
        <v>10</v>
      </c>
      <c r="R14" s="44">
        <v>0</v>
      </c>
      <c r="S14" s="42">
        <v>0</v>
      </c>
      <c r="T14" s="45">
        <v>0</v>
      </c>
      <c r="U14" s="41">
        <v>0</v>
      </c>
      <c r="V14" s="47">
        <v>1</v>
      </c>
      <c r="W14" s="41">
        <v>5</v>
      </c>
      <c r="X14" s="25">
        <v>1238</v>
      </c>
      <c r="Y14" s="26">
        <v>100</v>
      </c>
    </row>
    <row r="15" spans="1:25" s="24" customFormat="1" ht="15" customHeight="1" x14ac:dyDescent="0.2">
      <c r="A15" s="22" t="s">
        <v>19</v>
      </c>
      <c r="B15" s="65" t="s">
        <v>27</v>
      </c>
      <c r="C15" s="66">
        <v>1</v>
      </c>
      <c r="D15" s="76">
        <v>0</v>
      </c>
      <c r="E15" s="73">
        <v>0</v>
      </c>
      <c r="F15" s="68">
        <v>1</v>
      </c>
      <c r="G15" s="79">
        <v>100</v>
      </c>
      <c r="H15" s="68">
        <v>0</v>
      </c>
      <c r="I15" s="69">
        <v>0</v>
      </c>
      <c r="J15" s="70">
        <v>0</v>
      </c>
      <c r="K15" s="69">
        <v>0</v>
      </c>
      <c r="L15" s="70">
        <v>0</v>
      </c>
      <c r="M15" s="69">
        <v>0</v>
      </c>
      <c r="N15" s="71">
        <v>0</v>
      </c>
      <c r="O15" s="69">
        <v>0</v>
      </c>
      <c r="P15" s="70">
        <v>0</v>
      </c>
      <c r="Q15" s="69">
        <v>0</v>
      </c>
      <c r="R15" s="71">
        <v>0</v>
      </c>
      <c r="S15" s="69">
        <v>0</v>
      </c>
      <c r="T15" s="72">
        <v>1</v>
      </c>
      <c r="U15" s="73">
        <v>100</v>
      </c>
      <c r="V15" s="76">
        <v>0</v>
      </c>
      <c r="W15" s="73">
        <v>0</v>
      </c>
      <c r="X15" s="80">
        <v>235</v>
      </c>
      <c r="Y15" s="81">
        <v>100</v>
      </c>
    </row>
    <row r="16" spans="1:25" s="24" customFormat="1" ht="15" customHeight="1" x14ac:dyDescent="0.2">
      <c r="A16" s="22" t="s">
        <v>19</v>
      </c>
      <c r="B16" s="64" t="s">
        <v>28</v>
      </c>
      <c r="C16" s="49">
        <v>9</v>
      </c>
      <c r="D16" s="40">
        <v>0</v>
      </c>
      <c r="E16" s="41">
        <v>0</v>
      </c>
      <c r="F16" s="40">
        <v>9</v>
      </c>
      <c r="G16" s="46">
        <v>100</v>
      </c>
      <c r="H16" s="47">
        <v>0</v>
      </c>
      <c r="I16" s="42">
        <v>0</v>
      </c>
      <c r="J16" s="43">
        <v>0</v>
      </c>
      <c r="K16" s="42">
        <v>0</v>
      </c>
      <c r="L16" s="44">
        <v>0</v>
      </c>
      <c r="M16" s="42">
        <v>0</v>
      </c>
      <c r="N16" s="43">
        <v>9</v>
      </c>
      <c r="O16" s="42">
        <v>100</v>
      </c>
      <c r="P16" s="44">
        <v>0</v>
      </c>
      <c r="Q16" s="42">
        <v>0</v>
      </c>
      <c r="R16" s="43">
        <v>0</v>
      </c>
      <c r="S16" s="42">
        <v>0</v>
      </c>
      <c r="T16" s="45">
        <v>0</v>
      </c>
      <c r="U16" s="41">
        <v>0</v>
      </c>
      <c r="V16" s="40">
        <v>2</v>
      </c>
      <c r="W16" s="41">
        <v>22.222000000000001</v>
      </c>
      <c r="X16" s="25">
        <v>221</v>
      </c>
      <c r="Y16" s="26">
        <v>100</v>
      </c>
    </row>
    <row r="17" spans="1:25" s="24" customFormat="1" ht="15" customHeight="1" x14ac:dyDescent="0.2">
      <c r="A17" s="22" t="s">
        <v>19</v>
      </c>
      <c r="B17" s="65" t="s">
        <v>29</v>
      </c>
      <c r="C17" s="63">
        <v>30</v>
      </c>
      <c r="D17" s="68">
        <v>22</v>
      </c>
      <c r="E17" s="73">
        <v>73.333299999999994</v>
      </c>
      <c r="F17" s="68">
        <v>8</v>
      </c>
      <c r="G17" s="79">
        <v>26.667000000000002</v>
      </c>
      <c r="H17" s="68">
        <v>0</v>
      </c>
      <c r="I17" s="69">
        <v>0</v>
      </c>
      <c r="J17" s="71">
        <v>0</v>
      </c>
      <c r="K17" s="69">
        <v>0</v>
      </c>
      <c r="L17" s="70">
        <v>1</v>
      </c>
      <c r="M17" s="69">
        <v>12.5</v>
      </c>
      <c r="N17" s="71">
        <v>6</v>
      </c>
      <c r="O17" s="69">
        <v>75</v>
      </c>
      <c r="P17" s="71">
        <v>1</v>
      </c>
      <c r="Q17" s="69">
        <v>12.5</v>
      </c>
      <c r="R17" s="71">
        <v>0</v>
      </c>
      <c r="S17" s="69">
        <v>0</v>
      </c>
      <c r="T17" s="75">
        <v>0</v>
      </c>
      <c r="U17" s="73">
        <v>0</v>
      </c>
      <c r="V17" s="68">
        <v>0</v>
      </c>
      <c r="W17" s="73">
        <v>0</v>
      </c>
      <c r="X17" s="80">
        <v>3952</v>
      </c>
      <c r="Y17" s="81">
        <v>100</v>
      </c>
    </row>
    <row r="18" spans="1:25" s="24" customFormat="1" ht="15" customHeight="1" x14ac:dyDescent="0.2">
      <c r="A18" s="22" t="s">
        <v>19</v>
      </c>
      <c r="B18" s="64" t="s">
        <v>30</v>
      </c>
      <c r="C18" s="39">
        <v>134</v>
      </c>
      <c r="D18" s="47">
        <v>21</v>
      </c>
      <c r="E18" s="41">
        <v>15.6716</v>
      </c>
      <c r="F18" s="40">
        <v>113</v>
      </c>
      <c r="G18" s="46">
        <v>84.328000000000003</v>
      </c>
      <c r="H18" s="47">
        <v>0</v>
      </c>
      <c r="I18" s="42">
        <v>0</v>
      </c>
      <c r="J18" s="44">
        <v>0</v>
      </c>
      <c r="K18" s="42">
        <v>0</v>
      </c>
      <c r="L18" s="44">
        <v>6</v>
      </c>
      <c r="M18" s="42">
        <v>5.3097000000000003</v>
      </c>
      <c r="N18" s="44">
        <v>78</v>
      </c>
      <c r="O18" s="42">
        <v>69.027000000000001</v>
      </c>
      <c r="P18" s="44">
        <v>28</v>
      </c>
      <c r="Q18" s="42">
        <v>24.779</v>
      </c>
      <c r="R18" s="44">
        <v>0</v>
      </c>
      <c r="S18" s="42">
        <v>0</v>
      </c>
      <c r="T18" s="45">
        <v>1</v>
      </c>
      <c r="U18" s="41">
        <v>0.88500000000000001</v>
      </c>
      <c r="V18" s="47">
        <v>2</v>
      </c>
      <c r="W18" s="41">
        <v>1.4930000000000001</v>
      </c>
      <c r="X18" s="25">
        <v>2407</v>
      </c>
      <c r="Y18" s="26">
        <v>100</v>
      </c>
    </row>
    <row r="19" spans="1:25" s="24" customFormat="1" ht="15" customHeight="1" x14ac:dyDescent="0.2">
      <c r="A19" s="22" t="s">
        <v>19</v>
      </c>
      <c r="B19" s="65" t="s">
        <v>31</v>
      </c>
      <c r="C19" s="63">
        <v>1</v>
      </c>
      <c r="D19" s="68">
        <v>0</v>
      </c>
      <c r="E19" s="73">
        <v>0</v>
      </c>
      <c r="F19" s="68">
        <v>1</v>
      </c>
      <c r="G19" s="79">
        <v>100</v>
      </c>
      <c r="H19" s="68">
        <v>0</v>
      </c>
      <c r="I19" s="69">
        <v>0</v>
      </c>
      <c r="J19" s="70">
        <v>0</v>
      </c>
      <c r="K19" s="69">
        <v>0</v>
      </c>
      <c r="L19" s="70">
        <v>0</v>
      </c>
      <c r="M19" s="69">
        <v>0</v>
      </c>
      <c r="N19" s="70">
        <v>0</v>
      </c>
      <c r="O19" s="69">
        <v>0</v>
      </c>
      <c r="P19" s="70">
        <v>0</v>
      </c>
      <c r="Q19" s="69">
        <v>0</v>
      </c>
      <c r="R19" s="70">
        <v>1</v>
      </c>
      <c r="S19" s="69">
        <v>100</v>
      </c>
      <c r="T19" s="72">
        <v>0</v>
      </c>
      <c r="U19" s="73">
        <v>0</v>
      </c>
      <c r="V19" s="68">
        <v>0</v>
      </c>
      <c r="W19" s="73">
        <v>0</v>
      </c>
      <c r="X19" s="80">
        <v>290</v>
      </c>
      <c r="Y19" s="81">
        <v>100</v>
      </c>
    </row>
    <row r="20" spans="1:25" s="24" customFormat="1" ht="15" customHeight="1" x14ac:dyDescent="0.2">
      <c r="A20" s="22" t="s">
        <v>19</v>
      </c>
      <c r="B20" s="64" t="s">
        <v>32</v>
      </c>
      <c r="C20" s="49">
        <v>15</v>
      </c>
      <c r="D20" s="47">
        <v>4</v>
      </c>
      <c r="E20" s="41">
        <v>26.666699999999999</v>
      </c>
      <c r="F20" s="40">
        <v>11</v>
      </c>
      <c r="G20" s="46">
        <v>73.332999999999998</v>
      </c>
      <c r="H20" s="47">
        <v>0</v>
      </c>
      <c r="I20" s="42">
        <v>0</v>
      </c>
      <c r="J20" s="43">
        <v>0</v>
      </c>
      <c r="K20" s="42">
        <v>0</v>
      </c>
      <c r="L20" s="44">
        <v>3</v>
      </c>
      <c r="M20" s="42">
        <v>27.2727</v>
      </c>
      <c r="N20" s="43">
        <v>0</v>
      </c>
      <c r="O20" s="42">
        <v>0</v>
      </c>
      <c r="P20" s="43">
        <v>6</v>
      </c>
      <c r="Q20" s="42">
        <v>54.545000000000002</v>
      </c>
      <c r="R20" s="43">
        <v>0</v>
      </c>
      <c r="S20" s="42">
        <v>0</v>
      </c>
      <c r="T20" s="45">
        <v>2</v>
      </c>
      <c r="U20" s="41">
        <v>18.181999999999999</v>
      </c>
      <c r="V20" s="47">
        <v>2</v>
      </c>
      <c r="W20" s="41">
        <v>13.333</v>
      </c>
      <c r="X20" s="25">
        <v>720</v>
      </c>
      <c r="Y20" s="26">
        <v>100</v>
      </c>
    </row>
    <row r="21" spans="1:25" s="24" customFormat="1" ht="15" customHeight="1" x14ac:dyDescent="0.2">
      <c r="A21" s="22" t="s">
        <v>19</v>
      </c>
      <c r="B21" s="65" t="s">
        <v>33</v>
      </c>
      <c r="C21" s="63">
        <v>40</v>
      </c>
      <c r="D21" s="68">
        <v>9</v>
      </c>
      <c r="E21" s="73">
        <v>22.5</v>
      </c>
      <c r="F21" s="76">
        <v>31</v>
      </c>
      <c r="G21" s="79">
        <v>77.5</v>
      </c>
      <c r="H21" s="76">
        <v>0</v>
      </c>
      <c r="I21" s="69">
        <v>0</v>
      </c>
      <c r="J21" s="70">
        <v>0</v>
      </c>
      <c r="K21" s="69">
        <v>0</v>
      </c>
      <c r="L21" s="71">
        <v>5</v>
      </c>
      <c r="M21" s="69">
        <v>16.129000000000001</v>
      </c>
      <c r="N21" s="70">
        <v>5</v>
      </c>
      <c r="O21" s="69">
        <v>16.129000000000001</v>
      </c>
      <c r="P21" s="70">
        <v>18</v>
      </c>
      <c r="Q21" s="69">
        <v>58.064999999999998</v>
      </c>
      <c r="R21" s="70">
        <v>0</v>
      </c>
      <c r="S21" s="69">
        <v>0</v>
      </c>
      <c r="T21" s="75">
        <v>3</v>
      </c>
      <c r="U21" s="73">
        <v>9.6769999999999996</v>
      </c>
      <c r="V21" s="68">
        <v>0</v>
      </c>
      <c r="W21" s="73">
        <v>0</v>
      </c>
      <c r="X21" s="80">
        <v>4081</v>
      </c>
      <c r="Y21" s="81">
        <v>100</v>
      </c>
    </row>
    <row r="22" spans="1:25" s="24" customFormat="1" ht="15" customHeight="1" x14ac:dyDescent="0.2">
      <c r="A22" s="22" t="s">
        <v>19</v>
      </c>
      <c r="B22" s="64" t="s">
        <v>34</v>
      </c>
      <c r="C22" s="39">
        <v>407</v>
      </c>
      <c r="D22" s="47">
        <v>35</v>
      </c>
      <c r="E22" s="41">
        <v>8.5995000000000008</v>
      </c>
      <c r="F22" s="47">
        <v>372</v>
      </c>
      <c r="G22" s="46">
        <v>91.4</v>
      </c>
      <c r="H22" s="40">
        <v>0</v>
      </c>
      <c r="I22" s="42">
        <v>0</v>
      </c>
      <c r="J22" s="43">
        <v>0</v>
      </c>
      <c r="K22" s="42">
        <v>0</v>
      </c>
      <c r="L22" s="43">
        <v>24</v>
      </c>
      <c r="M22" s="42">
        <v>6.4516</v>
      </c>
      <c r="N22" s="44">
        <v>110</v>
      </c>
      <c r="O22" s="42">
        <v>29.57</v>
      </c>
      <c r="P22" s="44">
        <v>219</v>
      </c>
      <c r="Q22" s="42">
        <v>58.871000000000002</v>
      </c>
      <c r="R22" s="44">
        <v>1</v>
      </c>
      <c r="S22" s="42">
        <v>0.26900000000000002</v>
      </c>
      <c r="T22" s="48">
        <v>18</v>
      </c>
      <c r="U22" s="41">
        <v>4.8390000000000004</v>
      </c>
      <c r="V22" s="47">
        <v>6</v>
      </c>
      <c r="W22" s="41">
        <v>1.474</v>
      </c>
      <c r="X22" s="25">
        <v>1879</v>
      </c>
      <c r="Y22" s="26">
        <v>100</v>
      </c>
    </row>
    <row r="23" spans="1:25" s="24" customFormat="1" ht="15" customHeight="1" x14ac:dyDescent="0.2">
      <c r="A23" s="22" t="s">
        <v>19</v>
      </c>
      <c r="B23" s="65" t="s">
        <v>35</v>
      </c>
      <c r="C23" s="63">
        <v>9</v>
      </c>
      <c r="D23" s="76">
        <v>2</v>
      </c>
      <c r="E23" s="73">
        <v>22.222200000000001</v>
      </c>
      <c r="F23" s="68">
        <v>7</v>
      </c>
      <c r="G23" s="79">
        <v>77.778000000000006</v>
      </c>
      <c r="H23" s="68">
        <v>0</v>
      </c>
      <c r="I23" s="69">
        <v>0</v>
      </c>
      <c r="J23" s="70">
        <v>0</v>
      </c>
      <c r="K23" s="69">
        <v>0</v>
      </c>
      <c r="L23" s="70">
        <v>0</v>
      </c>
      <c r="M23" s="69">
        <v>0</v>
      </c>
      <c r="N23" s="70">
        <v>1</v>
      </c>
      <c r="O23" s="69">
        <v>14.286</v>
      </c>
      <c r="P23" s="70">
        <v>5</v>
      </c>
      <c r="Q23" s="69">
        <v>71.429000000000002</v>
      </c>
      <c r="R23" s="70">
        <v>0</v>
      </c>
      <c r="S23" s="69">
        <v>0</v>
      </c>
      <c r="T23" s="75">
        <v>1</v>
      </c>
      <c r="U23" s="73">
        <v>14.286</v>
      </c>
      <c r="V23" s="76">
        <v>2</v>
      </c>
      <c r="W23" s="73">
        <v>22.222000000000001</v>
      </c>
      <c r="X23" s="80">
        <v>1365</v>
      </c>
      <c r="Y23" s="81">
        <v>100</v>
      </c>
    </row>
    <row r="24" spans="1:25" s="24" customFormat="1" ht="15" customHeight="1" x14ac:dyDescent="0.2">
      <c r="A24" s="22" t="s">
        <v>19</v>
      </c>
      <c r="B24" s="64" t="s">
        <v>36</v>
      </c>
      <c r="C24" s="39">
        <v>104</v>
      </c>
      <c r="D24" s="47">
        <v>6</v>
      </c>
      <c r="E24" s="41">
        <v>5.7691999999999997</v>
      </c>
      <c r="F24" s="40">
        <v>98</v>
      </c>
      <c r="G24" s="46">
        <v>94.230999999999995</v>
      </c>
      <c r="H24" s="47">
        <v>1</v>
      </c>
      <c r="I24" s="42">
        <v>1.0204</v>
      </c>
      <c r="J24" s="44">
        <v>0</v>
      </c>
      <c r="K24" s="42">
        <v>0</v>
      </c>
      <c r="L24" s="43">
        <v>9</v>
      </c>
      <c r="M24" s="42">
        <v>9.1837</v>
      </c>
      <c r="N24" s="44">
        <v>13</v>
      </c>
      <c r="O24" s="42">
        <v>13.265000000000001</v>
      </c>
      <c r="P24" s="44">
        <v>65</v>
      </c>
      <c r="Q24" s="42">
        <v>66.326999999999998</v>
      </c>
      <c r="R24" s="44">
        <v>0</v>
      </c>
      <c r="S24" s="42">
        <v>0</v>
      </c>
      <c r="T24" s="48">
        <v>10</v>
      </c>
      <c r="U24" s="41">
        <v>10.204000000000001</v>
      </c>
      <c r="V24" s="47">
        <v>6</v>
      </c>
      <c r="W24" s="41">
        <v>5.7690000000000001</v>
      </c>
      <c r="X24" s="25">
        <v>1356</v>
      </c>
      <c r="Y24" s="26">
        <v>100</v>
      </c>
    </row>
    <row r="25" spans="1:25" s="24" customFormat="1" ht="15" customHeight="1" x14ac:dyDescent="0.2">
      <c r="A25" s="22" t="s">
        <v>19</v>
      </c>
      <c r="B25" s="65" t="s">
        <v>37</v>
      </c>
      <c r="C25" s="66">
        <v>3</v>
      </c>
      <c r="D25" s="68">
        <v>0</v>
      </c>
      <c r="E25" s="73">
        <v>0</v>
      </c>
      <c r="F25" s="68">
        <v>3</v>
      </c>
      <c r="G25" s="79">
        <v>100</v>
      </c>
      <c r="H25" s="68">
        <v>0</v>
      </c>
      <c r="I25" s="69">
        <v>0</v>
      </c>
      <c r="J25" s="70">
        <v>0</v>
      </c>
      <c r="K25" s="69">
        <v>0</v>
      </c>
      <c r="L25" s="70">
        <v>0</v>
      </c>
      <c r="M25" s="69">
        <v>0</v>
      </c>
      <c r="N25" s="70">
        <v>2</v>
      </c>
      <c r="O25" s="69">
        <v>66.667000000000002</v>
      </c>
      <c r="P25" s="71">
        <v>1</v>
      </c>
      <c r="Q25" s="69">
        <v>33.332999999999998</v>
      </c>
      <c r="R25" s="70">
        <v>0</v>
      </c>
      <c r="S25" s="69">
        <v>0</v>
      </c>
      <c r="T25" s="75">
        <v>0</v>
      </c>
      <c r="U25" s="73">
        <v>0</v>
      </c>
      <c r="V25" s="68">
        <v>0</v>
      </c>
      <c r="W25" s="73">
        <v>0</v>
      </c>
      <c r="X25" s="80">
        <v>1407</v>
      </c>
      <c r="Y25" s="81">
        <v>100</v>
      </c>
    </row>
    <row r="26" spans="1:25" s="24" customFormat="1" ht="15" customHeight="1" x14ac:dyDescent="0.2">
      <c r="A26" s="22" t="s">
        <v>19</v>
      </c>
      <c r="B26" s="64" t="s">
        <v>38</v>
      </c>
      <c r="C26" s="39">
        <v>38</v>
      </c>
      <c r="D26" s="40">
        <v>16</v>
      </c>
      <c r="E26" s="41">
        <v>42.1053</v>
      </c>
      <c r="F26" s="40">
        <v>22</v>
      </c>
      <c r="G26" s="46">
        <v>57.895000000000003</v>
      </c>
      <c r="H26" s="40">
        <v>0</v>
      </c>
      <c r="I26" s="42">
        <v>0</v>
      </c>
      <c r="J26" s="43">
        <v>0</v>
      </c>
      <c r="K26" s="42">
        <v>0</v>
      </c>
      <c r="L26" s="43">
        <v>0</v>
      </c>
      <c r="M26" s="42">
        <v>0</v>
      </c>
      <c r="N26" s="44">
        <v>19</v>
      </c>
      <c r="O26" s="42">
        <v>86.364000000000004</v>
      </c>
      <c r="P26" s="44">
        <v>3</v>
      </c>
      <c r="Q26" s="42">
        <v>13.635999999999999</v>
      </c>
      <c r="R26" s="43">
        <v>0</v>
      </c>
      <c r="S26" s="42">
        <v>0</v>
      </c>
      <c r="T26" s="48">
        <v>0</v>
      </c>
      <c r="U26" s="41">
        <v>0</v>
      </c>
      <c r="V26" s="40">
        <v>0</v>
      </c>
      <c r="W26" s="41">
        <v>0</v>
      </c>
      <c r="X26" s="25">
        <v>1367</v>
      </c>
      <c r="Y26" s="26">
        <v>100</v>
      </c>
    </row>
    <row r="27" spans="1:25" s="24" customFormat="1" ht="15" customHeight="1" x14ac:dyDescent="0.2">
      <c r="A27" s="22" t="s">
        <v>19</v>
      </c>
      <c r="B27" s="65" t="s">
        <v>39</v>
      </c>
      <c r="C27" s="66">
        <v>8</v>
      </c>
      <c r="D27" s="76">
        <v>2</v>
      </c>
      <c r="E27" s="73">
        <v>25</v>
      </c>
      <c r="F27" s="68">
        <v>6</v>
      </c>
      <c r="G27" s="79">
        <v>75</v>
      </c>
      <c r="H27" s="76">
        <v>0</v>
      </c>
      <c r="I27" s="69">
        <v>0</v>
      </c>
      <c r="J27" s="70">
        <v>0</v>
      </c>
      <c r="K27" s="69">
        <v>0</v>
      </c>
      <c r="L27" s="70">
        <v>0</v>
      </c>
      <c r="M27" s="69">
        <v>0</v>
      </c>
      <c r="N27" s="70">
        <v>2</v>
      </c>
      <c r="O27" s="69">
        <v>33.332999999999998</v>
      </c>
      <c r="P27" s="71">
        <v>3</v>
      </c>
      <c r="Q27" s="69">
        <v>50</v>
      </c>
      <c r="R27" s="70">
        <v>0</v>
      </c>
      <c r="S27" s="69">
        <v>0</v>
      </c>
      <c r="T27" s="75">
        <v>1</v>
      </c>
      <c r="U27" s="73">
        <v>16.667000000000002</v>
      </c>
      <c r="V27" s="76">
        <v>1</v>
      </c>
      <c r="W27" s="73">
        <v>12.5</v>
      </c>
      <c r="X27" s="80">
        <v>589</v>
      </c>
      <c r="Y27" s="81">
        <v>100</v>
      </c>
    </row>
    <row r="28" spans="1:25" s="24" customFormat="1" ht="15" customHeight="1" x14ac:dyDescent="0.2">
      <c r="A28" s="22" t="s">
        <v>19</v>
      </c>
      <c r="B28" s="64" t="s">
        <v>40</v>
      </c>
      <c r="C28" s="49">
        <v>1</v>
      </c>
      <c r="D28" s="40">
        <v>0</v>
      </c>
      <c r="E28" s="41">
        <v>0</v>
      </c>
      <c r="F28" s="47">
        <v>1</v>
      </c>
      <c r="G28" s="46">
        <v>100</v>
      </c>
      <c r="H28" s="47">
        <v>0</v>
      </c>
      <c r="I28" s="42">
        <v>0</v>
      </c>
      <c r="J28" s="44">
        <v>0</v>
      </c>
      <c r="K28" s="42">
        <v>0</v>
      </c>
      <c r="L28" s="44">
        <v>0</v>
      </c>
      <c r="M28" s="42">
        <v>0</v>
      </c>
      <c r="N28" s="44">
        <v>1</v>
      </c>
      <c r="O28" s="42">
        <v>100</v>
      </c>
      <c r="P28" s="43">
        <v>0</v>
      </c>
      <c r="Q28" s="42">
        <v>0</v>
      </c>
      <c r="R28" s="44">
        <v>0</v>
      </c>
      <c r="S28" s="42">
        <v>0</v>
      </c>
      <c r="T28" s="45">
        <v>0</v>
      </c>
      <c r="U28" s="41">
        <v>0</v>
      </c>
      <c r="V28" s="40">
        <v>0</v>
      </c>
      <c r="W28" s="41">
        <v>0</v>
      </c>
      <c r="X28" s="25">
        <v>1434</v>
      </c>
      <c r="Y28" s="26">
        <v>100</v>
      </c>
    </row>
    <row r="29" spans="1:25" s="24" customFormat="1" ht="15" customHeight="1" x14ac:dyDescent="0.2">
      <c r="A29" s="22" t="s">
        <v>19</v>
      </c>
      <c r="B29" s="65" t="s">
        <v>41</v>
      </c>
      <c r="C29" s="63">
        <v>6</v>
      </c>
      <c r="D29" s="68">
        <v>0</v>
      </c>
      <c r="E29" s="73">
        <v>0</v>
      </c>
      <c r="F29" s="68">
        <v>6</v>
      </c>
      <c r="G29" s="79">
        <v>100</v>
      </c>
      <c r="H29" s="68">
        <v>0</v>
      </c>
      <c r="I29" s="69">
        <v>0</v>
      </c>
      <c r="J29" s="70">
        <v>0</v>
      </c>
      <c r="K29" s="69">
        <v>0</v>
      </c>
      <c r="L29" s="71">
        <v>2</v>
      </c>
      <c r="M29" s="69">
        <v>33.333300000000001</v>
      </c>
      <c r="N29" s="70">
        <v>2</v>
      </c>
      <c r="O29" s="69">
        <v>33.332999999999998</v>
      </c>
      <c r="P29" s="71">
        <v>2</v>
      </c>
      <c r="Q29" s="69">
        <v>33.332999999999998</v>
      </c>
      <c r="R29" s="70">
        <v>0</v>
      </c>
      <c r="S29" s="69">
        <v>0</v>
      </c>
      <c r="T29" s="75">
        <v>0</v>
      </c>
      <c r="U29" s="73">
        <v>0</v>
      </c>
      <c r="V29" s="68">
        <v>1</v>
      </c>
      <c r="W29" s="73">
        <v>16.667000000000002</v>
      </c>
      <c r="X29" s="80">
        <v>1873</v>
      </c>
      <c r="Y29" s="81">
        <v>100</v>
      </c>
    </row>
    <row r="30" spans="1:25" s="24" customFormat="1" ht="15" customHeight="1" x14ac:dyDescent="0.2">
      <c r="A30" s="22" t="s">
        <v>19</v>
      </c>
      <c r="B30" s="64" t="s">
        <v>42</v>
      </c>
      <c r="C30" s="39">
        <v>144</v>
      </c>
      <c r="D30" s="40">
        <v>6</v>
      </c>
      <c r="E30" s="41">
        <v>4.1666999999999996</v>
      </c>
      <c r="F30" s="47">
        <v>138</v>
      </c>
      <c r="G30" s="46">
        <v>95.832999999999998</v>
      </c>
      <c r="H30" s="47">
        <v>1</v>
      </c>
      <c r="I30" s="42">
        <v>0.72460000000000002</v>
      </c>
      <c r="J30" s="43">
        <v>0</v>
      </c>
      <c r="K30" s="42">
        <v>0</v>
      </c>
      <c r="L30" s="44">
        <v>6</v>
      </c>
      <c r="M30" s="42">
        <v>4.3478000000000003</v>
      </c>
      <c r="N30" s="44">
        <v>42</v>
      </c>
      <c r="O30" s="42">
        <v>30.434999999999999</v>
      </c>
      <c r="P30" s="44">
        <v>84</v>
      </c>
      <c r="Q30" s="42">
        <v>60.87</v>
      </c>
      <c r="R30" s="44">
        <v>0</v>
      </c>
      <c r="S30" s="42">
        <v>0</v>
      </c>
      <c r="T30" s="45">
        <v>5</v>
      </c>
      <c r="U30" s="41">
        <v>3.6230000000000002</v>
      </c>
      <c r="V30" s="40">
        <v>0</v>
      </c>
      <c r="W30" s="41">
        <v>0</v>
      </c>
      <c r="X30" s="25">
        <v>3616</v>
      </c>
      <c r="Y30" s="26">
        <v>99.971999999999994</v>
      </c>
    </row>
    <row r="31" spans="1:25" s="24" customFormat="1" ht="15" customHeight="1" x14ac:dyDescent="0.2">
      <c r="A31" s="22" t="s">
        <v>19</v>
      </c>
      <c r="B31" s="65" t="s">
        <v>43</v>
      </c>
      <c r="C31" s="66">
        <v>40</v>
      </c>
      <c r="D31" s="68">
        <v>3</v>
      </c>
      <c r="E31" s="73">
        <v>7.5</v>
      </c>
      <c r="F31" s="76">
        <v>37</v>
      </c>
      <c r="G31" s="79">
        <v>92.5</v>
      </c>
      <c r="H31" s="68">
        <v>0</v>
      </c>
      <c r="I31" s="69">
        <v>0</v>
      </c>
      <c r="J31" s="71">
        <v>1</v>
      </c>
      <c r="K31" s="69">
        <v>2.7027000000000001</v>
      </c>
      <c r="L31" s="70">
        <v>3</v>
      </c>
      <c r="M31" s="69">
        <v>8.1081000000000003</v>
      </c>
      <c r="N31" s="71">
        <v>7</v>
      </c>
      <c r="O31" s="69">
        <v>18.919</v>
      </c>
      <c r="P31" s="70">
        <v>23</v>
      </c>
      <c r="Q31" s="69">
        <v>62.161999999999999</v>
      </c>
      <c r="R31" s="70">
        <v>0</v>
      </c>
      <c r="S31" s="69">
        <v>0</v>
      </c>
      <c r="T31" s="72">
        <v>3</v>
      </c>
      <c r="U31" s="73">
        <v>8.1080000000000005</v>
      </c>
      <c r="V31" s="68">
        <v>2</v>
      </c>
      <c r="W31" s="73">
        <v>5</v>
      </c>
      <c r="X31" s="80">
        <v>2170</v>
      </c>
      <c r="Y31" s="81">
        <v>99.953999999999994</v>
      </c>
    </row>
    <row r="32" spans="1:25" s="24" customFormat="1" ht="15" customHeight="1" x14ac:dyDescent="0.2">
      <c r="A32" s="22" t="s">
        <v>19</v>
      </c>
      <c r="B32" s="64" t="s">
        <v>44</v>
      </c>
      <c r="C32" s="39">
        <v>19</v>
      </c>
      <c r="D32" s="47">
        <v>1</v>
      </c>
      <c r="E32" s="41">
        <v>5.2632000000000003</v>
      </c>
      <c r="F32" s="40">
        <v>18</v>
      </c>
      <c r="G32" s="46">
        <v>94.736999999999995</v>
      </c>
      <c r="H32" s="40">
        <v>0</v>
      </c>
      <c r="I32" s="42">
        <v>0</v>
      </c>
      <c r="J32" s="44">
        <v>0</v>
      </c>
      <c r="K32" s="42">
        <v>0</v>
      </c>
      <c r="L32" s="44">
        <v>0</v>
      </c>
      <c r="M32" s="42">
        <v>0</v>
      </c>
      <c r="N32" s="44">
        <v>14</v>
      </c>
      <c r="O32" s="42">
        <v>77.778000000000006</v>
      </c>
      <c r="P32" s="43">
        <v>4</v>
      </c>
      <c r="Q32" s="42">
        <v>22.222000000000001</v>
      </c>
      <c r="R32" s="43">
        <v>0</v>
      </c>
      <c r="S32" s="42">
        <v>0</v>
      </c>
      <c r="T32" s="48">
        <v>0</v>
      </c>
      <c r="U32" s="41">
        <v>0</v>
      </c>
      <c r="V32" s="47">
        <v>0</v>
      </c>
      <c r="W32" s="41">
        <v>0</v>
      </c>
      <c r="X32" s="25">
        <v>978</v>
      </c>
      <c r="Y32" s="26">
        <v>100</v>
      </c>
    </row>
    <row r="33" spans="1:25" s="24" customFormat="1" ht="15" customHeight="1" x14ac:dyDescent="0.2">
      <c r="A33" s="22" t="s">
        <v>19</v>
      </c>
      <c r="B33" s="65" t="s">
        <v>45</v>
      </c>
      <c r="C33" s="63">
        <v>163</v>
      </c>
      <c r="D33" s="76">
        <v>1</v>
      </c>
      <c r="E33" s="73">
        <v>0.61350000000000005</v>
      </c>
      <c r="F33" s="76">
        <v>162</v>
      </c>
      <c r="G33" s="79">
        <v>99.387</v>
      </c>
      <c r="H33" s="76">
        <v>2</v>
      </c>
      <c r="I33" s="69">
        <v>1.2345999999999999</v>
      </c>
      <c r="J33" s="70">
        <v>1</v>
      </c>
      <c r="K33" s="69">
        <v>0.61728000000000005</v>
      </c>
      <c r="L33" s="71">
        <v>5</v>
      </c>
      <c r="M33" s="69">
        <v>3.0863999999999998</v>
      </c>
      <c r="N33" s="70">
        <v>24</v>
      </c>
      <c r="O33" s="69">
        <v>14.815</v>
      </c>
      <c r="P33" s="70">
        <v>129</v>
      </c>
      <c r="Q33" s="69">
        <v>79.63</v>
      </c>
      <c r="R33" s="71">
        <v>0</v>
      </c>
      <c r="S33" s="69">
        <v>0</v>
      </c>
      <c r="T33" s="75">
        <v>1</v>
      </c>
      <c r="U33" s="73">
        <v>0.61699999999999999</v>
      </c>
      <c r="V33" s="76">
        <v>1</v>
      </c>
      <c r="W33" s="73">
        <v>0.61299999999999999</v>
      </c>
      <c r="X33" s="80">
        <v>2372</v>
      </c>
      <c r="Y33" s="81">
        <v>100</v>
      </c>
    </row>
    <row r="34" spans="1:25" s="24" customFormat="1" ht="15" customHeight="1" x14ac:dyDescent="0.2">
      <c r="A34" s="22" t="s">
        <v>19</v>
      </c>
      <c r="B34" s="64" t="s">
        <v>46</v>
      </c>
      <c r="C34" s="49">
        <v>4</v>
      </c>
      <c r="D34" s="47">
        <v>0</v>
      </c>
      <c r="E34" s="41">
        <v>0</v>
      </c>
      <c r="F34" s="47">
        <v>4</v>
      </c>
      <c r="G34" s="46">
        <v>100</v>
      </c>
      <c r="H34" s="40">
        <v>3</v>
      </c>
      <c r="I34" s="42">
        <v>75</v>
      </c>
      <c r="J34" s="44">
        <v>0</v>
      </c>
      <c r="K34" s="42">
        <v>0</v>
      </c>
      <c r="L34" s="43">
        <v>0</v>
      </c>
      <c r="M34" s="42">
        <v>0</v>
      </c>
      <c r="N34" s="44">
        <v>0</v>
      </c>
      <c r="O34" s="42">
        <v>0</v>
      </c>
      <c r="P34" s="43">
        <v>1</v>
      </c>
      <c r="Q34" s="42">
        <v>25</v>
      </c>
      <c r="R34" s="43">
        <v>0</v>
      </c>
      <c r="S34" s="42">
        <v>0</v>
      </c>
      <c r="T34" s="45">
        <v>0</v>
      </c>
      <c r="U34" s="41">
        <v>0</v>
      </c>
      <c r="V34" s="47">
        <v>4</v>
      </c>
      <c r="W34" s="41">
        <v>100</v>
      </c>
      <c r="X34" s="25">
        <v>825</v>
      </c>
      <c r="Y34" s="26">
        <v>100</v>
      </c>
    </row>
    <row r="35" spans="1:25" s="24" customFormat="1" ht="15" customHeight="1" x14ac:dyDescent="0.2">
      <c r="A35" s="22" t="s">
        <v>19</v>
      </c>
      <c r="B35" s="65" t="s">
        <v>47</v>
      </c>
      <c r="C35" s="66">
        <v>5</v>
      </c>
      <c r="D35" s="76">
        <v>0</v>
      </c>
      <c r="E35" s="73">
        <v>0</v>
      </c>
      <c r="F35" s="76">
        <v>5</v>
      </c>
      <c r="G35" s="79">
        <v>100</v>
      </c>
      <c r="H35" s="76">
        <v>1</v>
      </c>
      <c r="I35" s="69">
        <v>20</v>
      </c>
      <c r="J35" s="70">
        <v>0</v>
      </c>
      <c r="K35" s="69">
        <v>0</v>
      </c>
      <c r="L35" s="71">
        <v>1</v>
      </c>
      <c r="M35" s="69">
        <v>20</v>
      </c>
      <c r="N35" s="70">
        <v>1</v>
      </c>
      <c r="O35" s="69">
        <v>20</v>
      </c>
      <c r="P35" s="71">
        <v>2</v>
      </c>
      <c r="Q35" s="69">
        <v>40</v>
      </c>
      <c r="R35" s="70">
        <v>0</v>
      </c>
      <c r="S35" s="69">
        <v>0</v>
      </c>
      <c r="T35" s="75">
        <v>0</v>
      </c>
      <c r="U35" s="73">
        <v>0</v>
      </c>
      <c r="V35" s="76">
        <v>0</v>
      </c>
      <c r="W35" s="73">
        <v>0</v>
      </c>
      <c r="X35" s="80">
        <v>1064</v>
      </c>
      <c r="Y35" s="81">
        <v>100</v>
      </c>
    </row>
    <row r="36" spans="1:25" s="24" customFormat="1" ht="15" customHeight="1" x14ac:dyDescent="0.2">
      <c r="A36" s="22" t="s">
        <v>19</v>
      </c>
      <c r="B36" s="64" t="s">
        <v>48</v>
      </c>
      <c r="C36" s="49">
        <v>3</v>
      </c>
      <c r="D36" s="47">
        <v>0</v>
      </c>
      <c r="E36" s="41">
        <v>0</v>
      </c>
      <c r="F36" s="40">
        <v>3</v>
      </c>
      <c r="G36" s="46">
        <v>100</v>
      </c>
      <c r="H36" s="47">
        <v>0</v>
      </c>
      <c r="I36" s="42">
        <v>0</v>
      </c>
      <c r="J36" s="44">
        <v>0</v>
      </c>
      <c r="K36" s="42">
        <v>0</v>
      </c>
      <c r="L36" s="44">
        <v>0</v>
      </c>
      <c r="M36" s="42">
        <v>0</v>
      </c>
      <c r="N36" s="43">
        <v>0</v>
      </c>
      <c r="O36" s="42">
        <v>0</v>
      </c>
      <c r="P36" s="43">
        <v>3</v>
      </c>
      <c r="Q36" s="42">
        <v>100</v>
      </c>
      <c r="R36" s="44">
        <v>0</v>
      </c>
      <c r="S36" s="42">
        <v>0</v>
      </c>
      <c r="T36" s="48">
        <v>0</v>
      </c>
      <c r="U36" s="41">
        <v>0</v>
      </c>
      <c r="V36" s="47">
        <v>0</v>
      </c>
      <c r="W36" s="41">
        <v>0</v>
      </c>
      <c r="X36" s="25">
        <v>658</v>
      </c>
      <c r="Y36" s="26">
        <v>100</v>
      </c>
    </row>
    <row r="37" spans="1:25" s="24" customFormat="1" ht="15" customHeight="1" x14ac:dyDescent="0.2">
      <c r="A37" s="22" t="s">
        <v>19</v>
      </c>
      <c r="B37" s="65" t="s">
        <v>49</v>
      </c>
      <c r="C37" s="63">
        <v>4</v>
      </c>
      <c r="D37" s="76">
        <v>2</v>
      </c>
      <c r="E37" s="73">
        <v>50</v>
      </c>
      <c r="F37" s="68">
        <v>2</v>
      </c>
      <c r="G37" s="79">
        <v>50</v>
      </c>
      <c r="H37" s="68">
        <v>0</v>
      </c>
      <c r="I37" s="69">
        <v>0</v>
      </c>
      <c r="J37" s="70">
        <v>0</v>
      </c>
      <c r="K37" s="69">
        <v>0</v>
      </c>
      <c r="L37" s="70">
        <v>0</v>
      </c>
      <c r="M37" s="69">
        <v>0</v>
      </c>
      <c r="N37" s="70">
        <v>0</v>
      </c>
      <c r="O37" s="69">
        <v>0</v>
      </c>
      <c r="P37" s="70">
        <v>2</v>
      </c>
      <c r="Q37" s="69">
        <v>100</v>
      </c>
      <c r="R37" s="71">
        <v>0</v>
      </c>
      <c r="S37" s="69">
        <v>0</v>
      </c>
      <c r="T37" s="75">
        <v>0</v>
      </c>
      <c r="U37" s="73">
        <v>0</v>
      </c>
      <c r="V37" s="76">
        <v>0</v>
      </c>
      <c r="W37" s="73">
        <v>0</v>
      </c>
      <c r="X37" s="80">
        <v>483</v>
      </c>
      <c r="Y37" s="81">
        <v>100</v>
      </c>
    </row>
    <row r="38" spans="1:25" s="24" customFormat="1" ht="15" customHeight="1" x14ac:dyDescent="0.2">
      <c r="A38" s="22" t="s">
        <v>19</v>
      </c>
      <c r="B38" s="64" t="s">
        <v>50</v>
      </c>
      <c r="C38" s="39">
        <v>9</v>
      </c>
      <c r="D38" s="47">
        <v>0</v>
      </c>
      <c r="E38" s="41">
        <v>0</v>
      </c>
      <c r="F38" s="40">
        <v>9</v>
      </c>
      <c r="G38" s="46">
        <v>100</v>
      </c>
      <c r="H38" s="40">
        <v>0</v>
      </c>
      <c r="I38" s="42">
        <v>0</v>
      </c>
      <c r="J38" s="44">
        <v>0</v>
      </c>
      <c r="K38" s="42">
        <v>0</v>
      </c>
      <c r="L38" s="44">
        <v>0</v>
      </c>
      <c r="M38" s="42">
        <v>0</v>
      </c>
      <c r="N38" s="44">
        <v>1</v>
      </c>
      <c r="O38" s="42">
        <v>11.111000000000001</v>
      </c>
      <c r="P38" s="44">
        <v>8</v>
      </c>
      <c r="Q38" s="42">
        <v>88.888999999999996</v>
      </c>
      <c r="R38" s="44">
        <v>0</v>
      </c>
      <c r="S38" s="42">
        <v>0</v>
      </c>
      <c r="T38" s="45">
        <v>0</v>
      </c>
      <c r="U38" s="41">
        <v>0</v>
      </c>
      <c r="V38" s="47">
        <v>0</v>
      </c>
      <c r="W38" s="41">
        <v>0</v>
      </c>
      <c r="X38" s="25">
        <v>2577</v>
      </c>
      <c r="Y38" s="26">
        <v>100</v>
      </c>
    </row>
    <row r="39" spans="1:25" s="24" customFormat="1" ht="15" customHeight="1" x14ac:dyDescent="0.2">
      <c r="A39" s="22" t="s">
        <v>19</v>
      </c>
      <c r="B39" s="65" t="s">
        <v>51</v>
      </c>
      <c r="C39" s="63">
        <v>64</v>
      </c>
      <c r="D39" s="68">
        <v>0</v>
      </c>
      <c r="E39" s="73">
        <v>0</v>
      </c>
      <c r="F39" s="68">
        <v>64</v>
      </c>
      <c r="G39" s="79">
        <v>100</v>
      </c>
      <c r="H39" s="76">
        <v>27</v>
      </c>
      <c r="I39" s="69">
        <v>42.1875</v>
      </c>
      <c r="J39" s="70">
        <v>2</v>
      </c>
      <c r="K39" s="69">
        <v>3.125</v>
      </c>
      <c r="L39" s="71">
        <v>22</v>
      </c>
      <c r="M39" s="69">
        <v>34.375</v>
      </c>
      <c r="N39" s="70">
        <v>2</v>
      </c>
      <c r="O39" s="69">
        <v>3.125</v>
      </c>
      <c r="P39" s="71">
        <v>11</v>
      </c>
      <c r="Q39" s="69">
        <v>17.187999999999999</v>
      </c>
      <c r="R39" s="70">
        <v>0</v>
      </c>
      <c r="S39" s="69">
        <v>0</v>
      </c>
      <c r="T39" s="75">
        <v>0</v>
      </c>
      <c r="U39" s="73">
        <v>0</v>
      </c>
      <c r="V39" s="68">
        <v>2</v>
      </c>
      <c r="W39" s="73">
        <v>3.125</v>
      </c>
      <c r="X39" s="80">
        <v>880</v>
      </c>
      <c r="Y39" s="81">
        <v>100</v>
      </c>
    </row>
    <row r="40" spans="1:25" s="24" customFormat="1" ht="15" customHeight="1" x14ac:dyDescent="0.2">
      <c r="A40" s="22" t="s">
        <v>19</v>
      </c>
      <c r="B40" s="64" t="s">
        <v>52</v>
      </c>
      <c r="C40" s="49">
        <v>59</v>
      </c>
      <c r="D40" s="47">
        <v>3</v>
      </c>
      <c r="E40" s="41">
        <v>5.0846999999999998</v>
      </c>
      <c r="F40" s="40">
        <v>56</v>
      </c>
      <c r="G40" s="46">
        <v>94.915000000000006</v>
      </c>
      <c r="H40" s="40">
        <v>0</v>
      </c>
      <c r="I40" s="42">
        <v>0</v>
      </c>
      <c r="J40" s="44">
        <v>0</v>
      </c>
      <c r="K40" s="42">
        <v>0</v>
      </c>
      <c r="L40" s="44">
        <v>4</v>
      </c>
      <c r="M40" s="42">
        <v>7.1429</v>
      </c>
      <c r="N40" s="43">
        <v>20</v>
      </c>
      <c r="O40" s="42">
        <v>35.713999999999999</v>
      </c>
      <c r="P40" s="43">
        <v>31</v>
      </c>
      <c r="Q40" s="42">
        <v>55.356999999999999</v>
      </c>
      <c r="R40" s="44">
        <v>0</v>
      </c>
      <c r="S40" s="42">
        <v>0</v>
      </c>
      <c r="T40" s="45">
        <v>1</v>
      </c>
      <c r="U40" s="41">
        <v>1.786</v>
      </c>
      <c r="V40" s="47">
        <v>3</v>
      </c>
      <c r="W40" s="41">
        <v>5.085</v>
      </c>
      <c r="X40" s="25">
        <v>4916</v>
      </c>
      <c r="Y40" s="26">
        <v>100</v>
      </c>
    </row>
    <row r="41" spans="1:25" s="24" customFormat="1" ht="15" customHeight="1" x14ac:dyDescent="0.2">
      <c r="A41" s="22" t="s">
        <v>19</v>
      </c>
      <c r="B41" s="65" t="s">
        <v>53</v>
      </c>
      <c r="C41" s="63">
        <v>60</v>
      </c>
      <c r="D41" s="68">
        <v>11</v>
      </c>
      <c r="E41" s="73">
        <v>18.333300000000001</v>
      </c>
      <c r="F41" s="76">
        <v>49</v>
      </c>
      <c r="G41" s="79">
        <v>81.667000000000002</v>
      </c>
      <c r="H41" s="76">
        <v>4</v>
      </c>
      <c r="I41" s="69">
        <v>8.1632999999999996</v>
      </c>
      <c r="J41" s="70">
        <v>0</v>
      </c>
      <c r="K41" s="69">
        <v>0</v>
      </c>
      <c r="L41" s="70">
        <v>3</v>
      </c>
      <c r="M41" s="69">
        <v>6.1223999999999998</v>
      </c>
      <c r="N41" s="70">
        <v>22</v>
      </c>
      <c r="O41" s="69">
        <v>44.898000000000003</v>
      </c>
      <c r="P41" s="71">
        <v>18</v>
      </c>
      <c r="Q41" s="69">
        <v>36.734999999999999</v>
      </c>
      <c r="R41" s="71">
        <v>0</v>
      </c>
      <c r="S41" s="69">
        <v>0</v>
      </c>
      <c r="T41" s="72">
        <v>2</v>
      </c>
      <c r="U41" s="73">
        <v>4.0819999999999999</v>
      </c>
      <c r="V41" s="68">
        <v>3</v>
      </c>
      <c r="W41" s="73">
        <v>5</v>
      </c>
      <c r="X41" s="80">
        <v>2618</v>
      </c>
      <c r="Y41" s="81">
        <v>100</v>
      </c>
    </row>
    <row r="42" spans="1:25" s="24" customFormat="1" ht="15" customHeight="1" x14ac:dyDescent="0.2">
      <c r="A42" s="22" t="s">
        <v>19</v>
      </c>
      <c r="B42" s="64" t="s">
        <v>54</v>
      </c>
      <c r="C42" s="49">
        <v>5</v>
      </c>
      <c r="D42" s="47">
        <v>3</v>
      </c>
      <c r="E42" s="41">
        <v>60</v>
      </c>
      <c r="F42" s="40">
        <v>2</v>
      </c>
      <c r="G42" s="46">
        <v>40</v>
      </c>
      <c r="H42" s="40">
        <v>1</v>
      </c>
      <c r="I42" s="42">
        <v>50</v>
      </c>
      <c r="J42" s="44">
        <v>0</v>
      </c>
      <c r="K42" s="42">
        <v>0</v>
      </c>
      <c r="L42" s="44">
        <v>0</v>
      </c>
      <c r="M42" s="42">
        <v>0</v>
      </c>
      <c r="N42" s="43">
        <v>0</v>
      </c>
      <c r="O42" s="42">
        <v>0</v>
      </c>
      <c r="P42" s="43">
        <v>1</v>
      </c>
      <c r="Q42" s="42">
        <v>50</v>
      </c>
      <c r="R42" s="43">
        <v>0</v>
      </c>
      <c r="S42" s="42">
        <v>0</v>
      </c>
      <c r="T42" s="45">
        <v>0</v>
      </c>
      <c r="U42" s="41">
        <v>0</v>
      </c>
      <c r="V42" s="47">
        <v>0</v>
      </c>
      <c r="W42" s="41">
        <v>0</v>
      </c>
      <c r="X42" s="25">
        <v>481</v>
      </c>
      <c r="Y42" s="26">
        <v>100</v>
      </c>
    </row>
    <row r="43" spans="1:25" s="24" customFormat="1" ht="15" customHeight="1" x14ac:dyDescent="0.2">
      <c r="A43" s="22" t="s">
        <v>19</v>
      </c>
      <c r="B43" s="65" t="s">
        <v>55</v>
      </c>
      <c r="C43" s="63">
        <v>547</v>
      </c>
      <c r="D43" s="76">
        <v>69</v>
      </c>
      <c r="E43" s="73">
        <v>12.6143</v>
      </c>
      <c r="F43" s="76">
        <v>478</v>
      </c>
      <c r="G43" s="79">
        <v>87.385999999999996</v>
      </c>
      <c r="H43" s="68">
        <v>0</v>
      </c>
      <c r="I43" s="69">
        <v>0</v>
      </c>
      <c r="J43" s="70">
        <v>3</v>
      </c>
      <c r="K43" s="69">
        <v>0.62761999999999996</v>
      </c>
      <c r="L43" s="71">
        <v>15</v>
      </c>
      <c r="M43" s="69">
        <v>3.1381000000000001</v>
      </c>
      <c r="N43" s="70">
        <v>163</v>
      </c>
      <c r="O43" s="69">
        <v>34.1</v>
      </c>
      <c r="P43" s="70">
        <v>269</v>
      </c>
      <c r="Q43" s="69">
        <v>56.276000000000003</v>
      </c>
      <c r="R43" s="70">
        <v>0</v>
      </c>
      <c r="S43" s="69">
        <v>0</v>
      </c>
      <c r="T43" s="72">
        <v>28</v>
      </c>
      <c r="U43" s="73">
        <v>5.8579999999999997</v>
      </c>
      <c r="V43" s="76">
        <v>4</v>
      </c>
      <c r="W43" s="73">
        <v>0.73099999999999998</v>
      </c>
      <c r="X43" s="80">
        <v>3631</v>
      </c>
      <c r="Y43" s="81">
        <v>100</v>
      </c>
    </row>
    <row r="44" spans="1:25" s="24" customFormat="1" ht="15" customHeight="1" x14ac:dyDescent="0.2">
      <c r="A44" s="22" t="s">
        <v>19</v>
      </c>
      <c r="B44" s="64" t="s">
        <v>56</v>
      </c>
      <c r="C44" s="39">
        <v>54</v>
      </c>
      <c r="D44" s="47">
        <v>3</v>
      </c>
      <c r="E44" s="41">
        <v>5.5556000000000001</v>
      </c>
      <c r="F44" s="47">
        <v>51</v>
      </c>
      <c r="G44" s="46">
        <v>94.444000000000003</v>
      </c>
      <c r="H44" s="40">
        <v>11</v>
      </c>
      <c r="I44" s="42">
        <v>21.5686</v>
      </c>
      <c r="J44" s="43">
        <v>0</v>
      </c>
      <c r="K44" s="42">
        <v>0</v>
      </c>
      <c r="L44" s="44">
        <v>2</v>
      </c>
      <c r="M44" s="42">
        <v>3.9216000000000002</v>
      </c>
      <c r="N44" s="44">
        <v>9</v>
      </c>
      <c r="O44" s="42">
        <v>17.646999999999998</v>
      </c>
      <c r="P44" s="44">
        <v>24</v>
      </c>
      <c r="Q44" s="42">
        <v>47.058999999999997</v>
      </c>
      <c r="R44" s="43">
        <v>0</v>
      </c>
      <c r="S44" s="42">
        <v>0</v>
      </c>
      <c r="T44" s="48">
        <v>5</v>
      </c>
      <c r="U44" s="41">
        <v>9.8040000000000003</v>
      </c>
      <c r="V44" s="47">
        <v>3</v>
      </c>
      <c r="W44" s="41">
        <v>5.556</v>
      </c>
      <c r="X44" s="25">
        <v>1815</v>
      </c>
      <c r="Y44" s="26">
        <v>100</v>
      </c>
    </row>
    <row r="45" spans="1:25" s="24" customFormat="1" ht="15" customHeight="1" x14ac:dyDescent="0.2">
      <c r="A45" s="22" t="s">
        <v>19</v>
      </c>
      <c r="B45" s="65" t="s">
        <v>57</v>
      </c>
      <c r="C45" s="63">
        <v>48</v>
      </c>
      <c r="D45" s="68">
        <v>6</v>
      </c>
      <c r="E45" s="73">
        <v>12.5</v>
      </c>
      <c r="F45" s="76">
        <v>42</v>
      </c>
      <c r="G45" s="79">
        <v>87.5</v>
      </c>
      <c r="H45" s="76">
        <v>3</v>
      </c>
      <c r="I45" s="69">
        <v>7.1429</v>
      </c>
      <c r="J45" s="70">
        <v>0</v>
      </c>
      <c r="K45" s="69">
        <v>0</v>
      </c>
      <c r="L45" s="71">
        <v>18</v>
      </c>
      <c r="M45" s="69">
        <v>42.857100000000003</v>
      </c>
      <c r="N45" s="70">
        <v>1</v>
      </c>
      <c r="O45" s="69">
        <v>2.3809999999999998</v>
      </c>
      <c r="P45" s="71">
        <v>18</v>
      </c>
      <c r="Q45" s="69">
        <v>42.856999999999999</v>
      </c>
      <c r="R45" s="70">
        <v>0</v>
      </c>
      <c r="S45" s="69">
        <v>0</v>
      </c>
      <c r="T45" s="72">
        <v>2</v>
      </c>
      <c r="U45" s="73">
        <v>4.7619999999999996</v>
      </c>
      <c r="V45" s="68">
        <v>5</v>
      </c>
      <c r="W45" s="73">
        <v>10.417</v>
      </c>
      <c r="X45" s="80">
        <v>1283</v>
      </c>
      <c r="Y45" s="81">
        <v>100</v>
      </c>
    </row>
    <row r="46" spans="1:25" s="24" customFormat="1" ht="15" customHeight="1" x14ac:dyDescent="0.2">
      <c r="A46" s="22" t="s">
        <v>19</v>
      </c>
      <c r="B46" s="64" t="s">
        <v>58</v>
      </c>
      <c r="C46" s="39">
        <v>132</v>
      </c>
      <c r="D46" s="40">
        <v>5</v>
      </c>
      <c r="E46" s="41">
        <v>3.7879</v>
      </c>
      <c r="F46" s="40">
        <v>127</v>
      </c>
      <c r="G46" s="46">
        <v>96.212000000000003</v>
      </c>
      <c r="H46" s="40">
        <v>1</v>
      </c>
      <c r="I46" s="42">
        <v>0.78739999999999999</v>
      </c>
      <c r="J46" s="44">
        <v>1</v>
      </c>
      <c r="K46" s="42">
        <v>0.78739999999999999</v>
      </c>
      <c r="L46" s="44">
        <v>25</v>
      </c>
      <c r="M46" s="42">
        <v>19.684999999999999</v>
      </c>
      <c r="N46" s="44">
        <v>24</v>
      </c>
      <c r="O46" s="42">
        <v>18.898</v>
      </c>
      <c r="P46" s="43">
        <v>68</v>
      </c>
      <c r="Q46" s="42">
        <v>53.542999999999999</v>
      </c>
      <c r="R46" s="43">
        <v>0</v>
      </c>
      <c r="S46" s="42">
        <v>0</v>
      </c>
      <c r="T46" s="48">
        <v>8</v>
      </c>
      <c r="U46" s="41">
        <v>6.2990000000000004</v>
      </c>
      <c r="V46" s="40">
        <v>6</v>
      </c>
      <c r="W46" s="41">
        <v>4.5449999999999999</v>
      </c>
      <c r="X46" s="25">
        <v>3027</v>
      </c>
      <c r="Y46" s="26">
        <v>100</v>
      </c>
    </row>
    <row r="47" spans="1:25" s="24" customFormat="1" ht="15" customHeight="1" x14ac:dyDescent="0.2">
      <c r="A47" s="22" t="s">
        <v>19</v>
      </c>
      <c r="B47" s="65" t="s">
        <v>59</v>
      </c>
      <c r="C47" s="66">
        <v>0</v>
      </c>
      <c r="D47" s="76">
        <v>0</v>
      </c>
      <c r="E47" s="73">
        <v>0</v>
      </c>
      <c r="F47" s="68">
        <v>0</v>
      </c>
      <c r="G47" s="79">
        <v>0</v>
      </c>
      <c r="H47" s="68">
        <v>0</v>
      </c>
      <c r="I47" s="69">
        <v>0</v>
      </c>
      <c r="J47" s="71">
        <v>0</v>
      </c>
      <c r="K47" s="69">
        <v>0</v>
      </c>
      <c r="L47" s="71">
        <v>0</v>
      </c>
      <c r="M47" s="69">
        <v>0</v>
      </c>
      <c r="N47" s="71">
        <v>0</v>
      </c>
      <c r="O47" s="69">
        <v>0</v>
      </c>
      <c r="P47" s="71">
        <v>0</v>
      </c>
      <c r="Q47" s="69">
        <v>0</v>
      </c>
      <c r="R47" s="70">
        <v>0</v>
      </c>
      <c r="S47" s="69">
        <v>0</v>
      </c>
      <c r="T47" s="72">
        <v>0</v>
      </c>
      <c r="U47" s="73">
        <v>0</v>
      </c>
      <c r="V47" s="76">
        <v>0</v>
      </c>
      <c r="W47" s="73">
        <v>0</v>
      </c>
      <c r="X47" s="80">
        <v>308</v>
      </c>
      <c r="Y47" s="81">
        <v>100</v>
      </c>
    </row>
    <row r="48" spans="1:25" s="24" customFormat="1" ht="15" customHeight="1" x14ac:dyDescent="0.2">
      <c r="A48" s="22" t="s">
        <v>19</v>
      </c>
      <c r="B48" s="64" t="s">
        <v>60</v>
      </c>
      <c r="C48" s="39">
        <v>73</v>
      </c>
      <c r="D48" s="47">
        <v>11</v>
      </c>
      <c r="E48" s="41">
        <v>15.0685</v>
      </c>
      <c r="F48" s="47">
        <v>62</v>
      </c>
      <c r="G48" s="46">
        <v>84.932000000000002</v>
      </c>
      <c r="H48" s="47">
        <v>0</v>
      </c>
      <c r="I48" s="42">
        <v>0</v>
      </c>
      <c r="J48" s="44">
        <v>0</v>
      </c>
      <c r="K48" s="42">
        <v>0</v>
      </c>
      <c r="L48" s="43">
        <v>2</v>
      </c>
      <c r="M48" s="42">
        <v>3.2258</v>
      </c>
      <c r="N48" s="44">
        <v>39</v>
      </c>
      <c r="O48" s="42">
        <v>62.902999999999999</v>
      </c>
      <c r="P48" s="44">
        <v>20</v>
      </c>
      <c r="Q48" s="42">
        <v>32.258000000000003</v>
      </c>
      <c r="R48" s="43">
        <v>0</v>
      </c>
      <c r="S48" s="42">
        <v>0</v>
      </c>
      <c r="T48" s="48">
        <v>1</v>
      </c>
      <c r="U48" s="41">
        <v>1.613</v>
      </c>
      <c r="V48" s="47">
        <v>1</v>
      </c>
      <c r="W48" s="41">
        <v>1.37</v>
      </c>
      <c r="X48" s="25">
        <v>1236</v>
      </c>
      <c r="Y48" s="26">
        <v>100</v>
      </c>
    </row>
    <row r="49" spans="1:25" s="24" customFormat="1" ht="15" customHeight="1" x14ac:dyDescent="0.2">
      <c r="A49" s="22" t="s">
        <v>19</v>
      </c>
      <c r="B49" s="65" t="s">
        <v>61</v>
      </c>
      <c r="C49" s="66">
        <v>10</v>
      </c>
      <c r="D49" s="76">
        <v>0</v>
      </c>
      <c r="E49" s="73">
        <v>0</v>
      </c>
      <c r="F49" s="76">
        <v>10</v>
      </c>
      <c r="G49" s="79">
        <v>100</v>
      </c>
      <c r="H49" s="68">
        <v>5</v>
      </c>
      <c r="I49" s="69">
        <v>50</v>
      </c>
      <c r="J49" s="70">
        <v>0</v>
      </c>
      <c r="K49" s="69">
        <v>0</v>
      </c>
      <c r="L49" s="70">
        <v>0</v>
      </c>
      <c r="M49" s="69">
        <v>0</v>
      </c>
      <c r="N49" s="70">
        <v>0</v>
      </c>
      <c r="O49" s="69">
        <v>0</v>
      </c>
      <c r="P49" s="71">
        <v>5</v>
      </c>
      <c r="Q49" s="69">
        <v>50</v>
      </c>
      <c r="R49" s="71">
        <v>0</v>
      </c>
      <c r="S49" s="69">
        <v>0</v>
      </c>
      <c r="T49" s="72">
        <v>0</v>
      </c>
      <c r="U49" s="73">
        <v>0</v>
      </c>
      <c r="V49" s="76">
        <v>0</v>
      </c>
      <c r="W49" s="73">
        <v>0</v>
      </c>
      <c r="X49" s="80">
        <v>688</v>
      </c>
      <c r="Y49" s="81">
        <v>100</v>
      </c>
    </row>
    <row r="50" spans="1:25" s="24" customFormat="1" ht="15" customHeight="1" x14ac:dyDescent="0.2">
      <c r="A50" s="22" t="s">
        <v>19</v>
      </c>
      <c r="B50" s="64" t="s">
        <v>62</v>
      </c>
      <c r="C50" s="39">
        <v>162</v>
      </c>
      <c r="D50" s="40">
        <v>27</v>
      </c>
      <c r="E50" s="41">
        <v>16.666699999999999</v>
      </c>
      <c r="F50" s="40">
        <v>135</v>
      </c>
      <c r="G50" s="46">
        <v>83.332999999999998</v>
      </c>
      <c r="H50" s="40">
        <v>0</v>
      </c>
      <c r="I50" s="42">
        <v>0</v>
      </c>
      <c r="J50" s="44">
        <v>1</v>
      </c>
      <c r="K50" s="42">
        <v>0.74073999999999995</v>
      </c>
      <c r="L50" s="43">
        <v>5</v>
      </c>
      <c r="M50" s="42">
        <v>3.7037</v>
      </c>
      <c r="N50" s="44">
        <v>98</v>
      </c>
      <c r="O50" s="42">
        <v>72.593000000000004</v>
      </c>
      <c r="P50" s="44">
        <v>25</v>
      </c>
      <c r="Q50" s="42">
        <v>18.518999999999998</v>
      </c>
      <c r="R50" s="43">
        <v>0</v>
      </c>
      <c r="S50" s="42">
        <v>0</v>
      </c>
      <c r="T50" s="48">
        <v>6</v>
      </c>
      <c r="U50" s="41">
        <v>4.444</v>
      </c>
      <c r="V50" s="40">
        <v>2</v>
      </c>
      <c r="W50" s="41">
        <v>1.2350000000000001</v>
      </c>
      <c r="X50" s="25">
        <v>1818</v>
      </c>
      <c r="Y50" s="26">
        <v>100</v>
      </c>
    </row>
    <row r="51" spans="1:25" s="24" customFormat="1" ht="15" customHeight="1" x14ac:dyDescent="0.2">
      <c r="A51" s="22" t="s">
        <v>19</v>
      </c>
      <c r="B51" s="65" t="s">
        <v>63</v>
      </c>
      <c r="C51" s="63">
        <v>211</v>
      </c>
      <c r="D51" s="68">
        <v>62</v>
      </c>
      <c r="E51" s="73">
        <v>29.383900000000001</v>
      </c>
      <c r="F51" s="68">
        <v>149</v>
      </c>
      <c r="G51" s="79">
        <v>70.616</v>
      </c>
      <c r="H51" s="68">
        <v>0</v>
      </c>
      <c r="I51" s="69">
        <v>0</v>
      </c>
      <c r="J51" s="71">
        <v>0</v>
      </c>
      <c r="K51" s="69">
        <v>0</v>
      </c>
      <c r="L51" s="70">
        <v>72</v>
      </c>
      <c r="M51" s="69">
        <v>48.322099999999999</v>
      </c>
      <c r="N51" s="70">
        <v>17</v>
      </c>
      <c r="O51" s="69">
        <v>11.409000000000001</v>
      </c>
      <c r="P51" s="70">
        <v>56</v>
      </c>
      <c r="Q51" s="69">
        <v>37.584000000000003</v>
      </c>
      <c r="R51" s="71">
        <v>0</v>
      </c>
      <c r="S51" s="69">
        <v>0</v>
      </c>
      <c r="T51" s="72">
        <v>4</v>
      </c>
      <c r="U51" s="73">
        <v>2.6850000000000001</v>
      </c>
      <c r="V51" s="68">
        <v>14</v>
      </c>
      <c r="W51" s="73">
        <v>6.6349999999999998</v>
      </c>
      <c r="X51" s="80">
        <v>8616</v>
      </c>
      <c r="Y51" s="81">
        <v>100</v>
      </c>
    </row>
    <row r="52" spans="1:25" s="24" customFormat="1" ht="15" customHeight="1" x14ac:dyDescent="0.2">
      <c r="A52" s="22" t="s">
        <v>19</v>
      </c>
      <c r="B52" s="64" t="s">
        <v>64</v>
      </c>
      <c r="C52" s="39">
        <v>10</v>
      </c>
      <c r="D52" s="40">
        <v>0</v>
      </c>
      <c r="E52" s="41">
        <v>0</v>
      </c>
      <c r="F52" s="40">
        <v>10</v>
      </c>
      <c r="G52" s="46">
        <v>100</v>
      </c>
      <c r="H52" s="47">
        <v>0</v>
      </c>
      <c r="I52" s="42">
        <v>0</v>
      </c>
      <c r="J52" s="44">
        <v>0</v>
      </c>
      <c r="K52" s="42">
        <v>0</v>
      </c>
      <c r="L52" s="43">
        <v>5</v>
      </c>
      <c r="M52" s="42">
        <v>50</v>
      </c>
      <c r="N52" s="43">
        <v>0</v>
      </c>
      <c r="O52" s="42">
        <v>0</v>
      </c>
      <c r="P52" s="44">
        <v>5</v>
      </c>
      <c r="Q52" s="42">
        <v>50</v>
      </c>
      <c r="R52" s="43">
        <v>0</v>
      </c>
      <c r="S52" s="42">
        <v>0</v>
      </c>
      <c r="T52" s="45">
        <v>0</v>
      </c>
      <c r="U52" s="41">
        <v>0</v>
      </c>
      <c r="V52" s="40">
        <v>0</v>
      </c>
      <c r="W52" s="41">
        <v>0</v>
      </c>
      <c r="X52" s="25">
        <v>1009</v>
      </c>
      <c r="Y52" s="26">
        <v>100</v>
      </c>
    </row>
    <row r="53" spans="1:25" s="24" customFormat="1" ht="15" customHeight="1" x14ac:dyDescent="0.2">
      <c r="A53" s="22" t="s">
        <v>19</v>
      </c>
      <c r="B53" s="65" t="s">
        <v>65</v>
      </c>
      <c r="C53" s="66">
        <v>2</v>
      </c>
      <c r="D53" s="76">
        <v>0</v>
      </c>
      <c r="E53" s="73">
        <v>0</v>
      </c>
      <c r="F53" s="68">
        <v>2</v>
      </c>
      <c r="G53" s="79">
        <v>100</v>
      </c>
      <c r="H53" s="76">
        <v>0</v>
      </c>
      <c r="I53" s="69">
        <v>0</v>
      </c>
      <c r="J53" s="70">
        <v>0</v>
      </c>
      <c r="K53" s="69">
        <v>0</v>
      </c>
      <c r="L53" s="71">
        <v>0</v>
      </c>
      <c r="M53" s="69">
        <v>0</v>
      </c>
      <c r="N53" s="70">
        <v>0</v>
      </c>
      <c r="O53" s="69">
        <v>0</v>
      </c>
      <c r="P53" s="71">
        <v>2</v>
      </c>
      <c r="Q53" s="69">
        <v>100</v>
      </c>
      <c r="R53" s="71">
        <v>0</v>
      </c>
      <c r="S53" s="69">
        <v>0</v>
      </c>
      <c r="T53" s="72">
        <v>0</v>
      </c>
      <c r="U53" s="73">
        <v>0</v>
      </c>
      <c r="V53" s="76">
        <v>0</v>
      </c>
      <c r="W53" s="73">
        <v>0</v>
      </c>
      <c r="X53" s="80">
        <v>306</v>
      </c>
      <c r="Y53" s="81">
        <v>100</v>
      </c>
    </row>
    <row r="54" spans="1:25" s="24" customFormat="1" ht="15" customHeight="1" x14ac:dyDescent="0.2">
      <c r="A54" s="22" t="s">
        <v>19</v>
      </c>
      <c r="B54" s="64" t="s">
        <v>66</v>
      </c>
      <c r="C54" s="39">
        <v>22</v>
      </c>
      <c r="D54" s="40">
        <v>3</v>
      </c>
      <c r="E54" s="41">
        <v>13.6364</v>
      </c>
      <c r="F54" s="47">
        <v>19</v>
      </c>
      <c r="G54" s="46">
        <v>86.364000000000004</v>
      </c>
      <c r="H54" s="47">
        <v>0</v>
      </c>
      <c r="I54" s="42">
        <v>0</v>
      </c>
      <c r="J54" s="44">
        <v>0</v>
      </c>
      <c r="K54" s="77">
        <v>0</v>
      </c>
      <c r="L54" s="43">
        <v>0</v>
      </c>
      <c r="M54" s="77">
        <v>0</v>
      </c>
      <c r="N54" s="44">
        <v>3</v>
      </c>
      <c r="O54" s="42">
        <v>15.789</v>
      </c>
      <c r="P54" s="44">
        <v>16</v>
      </c>
      <c r="Q54" s="42">
        <v>84.210999999999999</v>
      </c>
      <c r="R54" s="44">
        <v>0</v>
      </c>
      <c r="S54" s="42">
        <v>0</v>
      </c>
      <c r="T54" s="48">
        <v>0</v>
      </c>
      <c r="U54" s="41">
        <v>0</v>
      </c>
      <c r="V54" s="40">
        <v>0</v>
      </c>
      <c r="W54" s="41">
        <v>0</v>
      </c>
      <c r="X54" s="25">
        <v>1971</v>
      </c>
      <c r="Y54" s="26">
        <v>100</v>
      </c>
    </row>
    <row r="55" spans="1:25" s="24" customFormat="1" ht="15" customHeight="1" x14ac:dyDescent="0.2">
      <c r="A55" s="22" t="s">
        <v>19</v>
      </c>
      <c r="B55" s="65" t="s">
        <v>67</v>
      </c>
      <c r="C55" s="63">
        <v>949</v>
      </c>
      <c r="D55" s="68">
        <v>141</v>
      </c>
      <c r="E55" s="73">
        <v>14.857699999999999</v>
      </c>
      <c r="F55" s="76">
        <v>808</v>
      </c>
      <c r="G55" s="79">
        <v>85.141999999999996</v>
      </c>
      <c r="H55" s="68">
        <v>14</v>
      </c>
      <c r="I55" s="69">
        <v>1.7326999999999999</v>
      </c>
      <c r="J55" s="70">
        <v>11</v>
      </c>
      <c r="K55" s="69">
        <v>1.3613900000000001</v>
      </c>
      <c r="L55" s="71">
        <v>136</v>
      </c>
      <c r="M55" s="69">
        <v>16.831700000000001</v>
      </c>
      <c r="N55" s="71">
        <v>46</v>
      </c>
      <c r="O55" s="69">
        <v>5.6929999999999996</v>
      </c>
      <c r="P55" s="70">
        <v>532</v>
      </c>
      <c r="Q55" s="69">
        <v>65.841999999999999</v>
      </c>
      <c r="R55" s="70">
        <v>2</v>
      </c>
      <c r="S55" s="69">
        <v>0.248</v>
      </c>
      <c r="T55" s="75">
        <v>67</v>
      </c>
      <c r="U55" s="73">
        <v>8.2919999999999998</v>
      </c>
      <c r="V55" s="68">
        <v>42</v>
      </c>
      <c r="W55" s="73">
        <v>4.4260000000000002</v>
      </c>
      <c r="X55" s="80">
        <v>2305</v>
      </c>
      <c r="Y55" s="81">
        <v>100</v>
      </c>
    </row>
    <row r="56" spans="1:25" s="24" customFormat="1" ht="15" customHeight="1" x14ac:dyDescent="0.2">
      <c r="A56" s="22" t="s">
        <v>19</v>
      </c>
      <c r="B56" s="64" t="s">
        <v>68</v>
      </c>
      <c r="C56" s="39">
        <v>0</v>
      </c>
      <c r="D56" s="47">
        <v>0</v>
      </c>
      <c r="E56" s="41">
        <v>0</v>
      </c>
      <c r="F56" s="47">
        <v>0</v>
      </c>
      <c r="G56" s="46">
        <v>0</v>
      </c>
      <c r="H56" s="40">
        <v>0</v>
      </c>
      <c r="I56" s="42">
        <v>0</v>
      </c>
      <c r="J56" s="44">
        <v>0</v>
      </c>
      <c r="K56" s="42">
        <v>0</v>
      </c>
      <c r="L56" s="44">
        <v>0</v>
      </c>
      <c r="M56" s="42">
        <v>0</v>
      </c>
      <c r="N56" s="43">
        <v>0</v>
      </c>
      <c r="O56" s="42">
        <v>0</v>
      </c>
      <c r="P56" s="44">
        <v>0</v>
      </c>
      <c r="Q56" s="42">
        <v>0</v>
      </c>
      <c r="R56" s="43">
        <v>0</v>
      </c>
      <c r="S56" s="42">
        <v>0</v>
      </c>
      <c r="T56" s="45">
        <v>0</v>
      </c>
      <c r="U56" s="41">
        <v>0</v>
      </c>
      <c r="V56" s="47">
        <v>0</v>
      </c>
      <c r="W56" s="41">
        <v>0</v>
      </c>
      <c r="X56" s="25">
        <v>720</v>
      </c>
      <c r="Y56" s="26">
        <v>100</v>
      </c>
    </row>
    <row r="57" spans="1:25" s="24" customFormat="1" ht="15" customHeight="1" x14ac:dyDescent="0.2">
      <c r="A57" s="22" t="s">
        <v>19</v>
      </c>
      <c r="B57" s="65" t="s">
        <v>69</v>
      </c>
      <c r="C57" s="63">
        <v>67</v>
      </c>
      <c r="D57" s="76">
        <v>4</v>
      </c>
      <c r="E57" s="73">
        <v>5.9701000000000004</v>
      </c>
      <c r="F57" s="76">
        <v>63</v>
      </c>
      <c r="G57" s="79">
        <v>94.03</v>
      </c>
      <c r="H57" s="68">
        <v>0</v>
      </c>
      <c r="I57" s="69">
        <v>0</v>
      </c>
      <c r="J57" s="71">
        <v>0</v>
      </c>
      <c r="K57" s="69">
        <v>0</v>
      </c>
      <c r="L57" s="70">
        <v>5</v>
      </c>
      <c r="M57" s="69">
        <v>7.9364999999999997</v>
      </c>
      <c r="N57" s="70">
        <v>3</v>
      </c>
      <c r="O57" s="69">
        <v>4.7619999999999996</v>
      </c>
      <c r="P57" s="70">
        <v>52</v>
      </c>
      <c r="Q57" s="69">
        <v>82.54</v>
      </c>
      <c r="R57" s="70">
        <v>0</v>
      </c>
      <c r="S57" s="69">
        <v>0</v>
      </c>
      <c r="T57" s="75">
        <v>3</v>
      </c>
      <c r="U57" s="73">
        <v>4.7619999999999996</v>
      </c>
      <c r="V57" s="76">
        <v>1</v>
      </c>
      <c r="W57" s="73">
        <v>1.4930000000000001</v>
      </c>
      <c r="X57" s="80">
        <v>2232</v>
      </c>
      <c r="Y57" s="81">
        <v>100</v>
      </c>
    </row>
    <row r="58" spans="1:25" s="24" customFormat="1" ht="15" customHeight="1" thickBot="1" x14ac:dyDescent="0.25">
      <c r="A58" s="22" t="s">
        <v>19</v>
      </c>
      <c r="B58" s="67" t="s">
        <v>70</v>
      </c>
      <c r="C58" s="50">
        <v>6</v>
      </c>
      <c r="D58" s="51">
        <v>0</v>
      </c>
      <c r="E58" s="52">
        <v>0</v>
      </c>
      <c r="F58" s="51">
        <v>6</v>
      </c>
      <c r="G58" s="57">
        <v>100</v>
      </c>
      <c r="H58" s="53">
        <v>0</v>
      </c>
      <c r="I58" s="54">
        <v>0</v>
      </c>
      <c r="J58" s="55">
        <v>0</v>
      </c>
      <c r="K58" s="54">
        <v>0</v>
      </c>
      <c r="L58" s="56">
        <v>1</v>
      </c>
      <c r="M58" s="54">
        <v>16.666699999999999</v>
      </c>
      <c r="N58" s="55">
        <v>0</v>
      </c>
      <c r="O58" s="54">
        <v>0</v>
      </c>
      <c r="P58" s="55">
        <v>5</v>
      </c>
      <c r="Q58" s="54">
        <v>83.332999999999998</v>
      </c>
      <c r="R58" s="55">
        <v>0</v>
      </c>
      <c r="S58" s="54">
        <v>0</v>
      </c>
      <c r="T58" s="78">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disabilities who received ", LOWER(A7), ", ",D68," (",TEXT(E7,"0.0"),"%) were served solely under Section 504 and ", F68," (",TEXT(G7,"0.0"),"%) were served under IDEA.")</f>
        <v>NOTE: Table reads (for US Totals):  Of all 4,461 public school students with disabilities who received expulsions without educational services, 522 (11.7%) were served solely under Section 504 and 3,939 (88.3%)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students with disabilities served under IDEA who received ",LOWER(A7), ", ",TEXT(H7,"#,##0")," (",TEXT(I7,"0.0"),"%) were American Indian or Alaska Native.")</f>
        <v xml:space="preserve">            Table reads (for US Race/Ethnicity):  Of all 3,939 public school students with disabilities served under IDEA who received expulsions without educational services, 83 (2.1%)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9" t="s">
        <v>74</v>
      </c>
      <c r="C65" s="109"/>
      <c r="D65" s="109"/>
      <c r="E65" s="109"/>
      <c r="F65" s="109"/>
      <c r="G65" s="109"/>
      <c r="H65" s="109"/>
      <c r="I65" s="109"/>
      <c r="J65" s="109"/>
      <c r="K65" s="109"/>
      <c r="L65" s="109"/>
      <c r="M65" s="109"/>
      <c r="N65" s="109"/>
      <c r="O65" s="109"/>
      <c r="P65" s="109"/>
      <c r="Q65" s="109"/>
      <c r="R65" s="109"/>
      <c r="S65" s="109"/>
      <c r="T65" s="109"/>
      <c r="U65" s="109"/>
      <c r="V65" s="109"/>
      <c r="W65" s="109"/>
      <c r="X65" s="30"/>
      <c r="Y65" s="30"/>
    </row>
    <row r="66" spans="1:26" s="35" customFormat="1" ht="14.1" customHeight="1" x14ac:dyDescent="0.2">
      <c r="A66" s="38"/>
      <c r="B66" s="109" t="s">
        <v>75</v>
      </c>
      <c r="C66" s="109"/>
      <c r="D66" s="109"/>
      <c r="E66" s="109"/>
      <c r="F66" s="109"/>
      <c r="G66" s="109"/>
      <c r="H66" s="109"/>
      <c r="I66" s="109"/>
      <c r="J66" s="109"/>
      <c r="K66" s="109"/>
      <c r="L66" s="109"/>
      <c r="M66" s="109"/>
      <c r="N66" s="109"/>
      <c r="O66" s="109"/>
      <c r="P66" s="109"/>
      <c r="Q66" s="109"/>
      <c r="R66" s="109"/>
      <c r="S66" s="109"/>
      <c r="T66" s="109"/>
      <c r="U66" s="109"/>
      <c r="V66" s="109"/>
      <c r="W66" s="109"/>
      <c r="X66" s="34"/>
      <c r="Y66" s="33"/>
    </row>
    <row r="68" spans="1:26" ht="15" customHeight="1" x14ac:dyDescent="0.2">
      <c r="B68" s="58"/>
      <c r="C68" s="59" t="str">
        <f>IF(ISTEXT(C7),LEFT(C7,3),TEXT(C7,"#,##0"))</f>
        <v>4,461</v>
      </c>
      <c r="D68" s="59" t="str">
        <f>IF(ISTEXT(D7),LEFT(D7,3),TEXT(D7,"#,##0"))</f>
        <v>522</v>
      </c>
      <c r="E68" s="59"/>
      <c r="F68" s="59" t="str">
        <f>IF(ISTEXT(F7),LEFT(F7,3),TEXT(F7,"#,##0"))</f>
        <v>3,939</v>
      </c>
      <c r="G68" s="59"/>
      <c r="H68" s="59" t="str">
        <f>IF(ISTEXT(H7),LEFT(H7,3),TEXT(H7,"#,##0"))</f>
        <v>83</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65:W65"/>
    <mergeCell ref="B66:W66"/>
    <mergeCell ref="B2:W2"/>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rintOptions horizontalCentered="1"/>
  <pageMargins left="0.25" right="0.25" top="0.75" bottom="0.75" header="0.3" footer="0.3"/>
  <pageSetup scale="41"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42578125" style="36" customWidth="1"/>
    <col min="2" max="2" width="18.140625" style="6" customWidth="1"/>
    <col min="3"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8" t="str">
        <f>CONCATENATE("Number and percentage of public school male students with disabilities receiving ",LOWER(A7), " by disability status, race/ethnicity, and English proficiency, by state: School Year 2015-16")</f>
        <v>Number and percentage of public school male students with disabilities receiving expulsions without educational services by disability status, race/ethnicity, and English proficiency, by state: School Year 2015-16</v>
      </c>
      <c r="C2" s="88"/>
      <c r="D2" s="88"/>
      <c r="E2" s="88"/>
      <c r="F2" s="88"/>
      <c r="G2" s="88"/>
      <c r="H2" s="88"/>
      <c r="I2" s="88"/>
      <c r="J2" s="88"/>
      <c r="K2" s="88"/>
      <c r="L2" s="88"/>
      <c r="M2" s="88"/>
      <c r="N2" s="88"/>
      <c r="O2" s="88"/>
      <c r="P2" s="88"/>
      <c r="Q2" s="88"/>
      <c r="R2" s="88"/>
      <c r="S2" s="88"/>
      <c r="T2" s="88"/>
      <c r="U2" s="88"/>
      <c r="V2" s="88"/>
      <c r="W2" s="88"/>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9" t="s">
        <v>0</v>
      </c>
      <c r="C4" s="91" t="s">
        <v>81</v>
      </c>
      <c r="D4" s="93" t="s">
        <v>3</v>
      </c>
      <c r="E4" s="94"/>
      <c r="F4" s="93" t="s">
        <v>2</v>
      </c>
      <c r="G4" s="94"/>
      <c r="H4" s="97" t="s">
        <v>80</v>
      </c>
      <c r="I4" s="98"/>
      <c r="J4" s="98"/>
      <c r="K4" s="98"/>
      <c r="L4" s="98"/>
      <c r="M4" s="98"/>
      <c r="N4" s="98"/>
      <c r="O4" s="98"/>
      <c r="P4" s="98"/>
      <c r="Q4" s="98"/>
      <c r="R4" s="98"/>
      <c r="S4" s="98"/>
      <c r="T4" s="98"/>
      <c r="U4" s="99"/>
      <c r="V4" s="93" t="s">
        <v>79</v>
      </c>
      <c r="W4" s="94"/>
      <c r="X4" s="100" t="s">
        <v>5</v>
      </c>
      <c r="Y4" s="102" t="s">
        <v>6</v>
      </c>
    </row>
    <row r="5" spans="1:25" s="12" customFormat="1" ht="24.95" customHeight="1" x14ac:dyDescent="0.2">
      <c r="A5" s="11"/>
      <c r="B5" s="90"/>
      <c r="C5" s="92"/>
      <c r="D5" s="95"/>
      <c r="E5" s="96"/>
      <c r="F5" s="95"/>
      <c r="G5" s="96"/>
      <c r="H5" s="104" t="s">
        <v>7</v>
      </c>
      <c r="I5" s="105"/>
      <c r="J5" s="106" t="s">
        <v>8</v>
      </c>
      <c r="K5" s="105"/>
      <c r="L5" s="107" t="s">
        <v>9</v>
      </c>
      <c r="M5" s="105"/>
      <c r="N5" s="107" t="s">
        <v>10</v>
      </c>
      <c r="O5" s="105"/>
      <c r="P5" s="107" t="s">
        <v>11</v>
      </c>
      <c r="Q5" s="105"/>
      <c r="R5" s="107" t="s">
        <v>12</v>
      </c>
      <c r="S5" s="105"/>
      <c r="T5" s="107" t="s">
        <v>13</v>
      </c>
      <c r="U5" s="108"/>
      <c r="V5" s="95"/>
      <c r="W5" s="96"/>
      <c r="X5" s="101"/>
      <c r="Y5" s="103"/>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3607</v>
      </c>
      <c r="D7" s="74">
        <v>421</v>
      </c>
      <c r="E7" s="73">
        <v>11.6717</v>
      </c>
      <c r="F7" s="74">
        <v>3186</v>
      </c>
      <c r="G7" s="79">
        <v>88.328000000000003</v>
      </c>
      <c r="H7" s="68">
        <v>67</v>
      </c>
      <c r="I7" s="69">
        <v>2.1030000000000002</v>
      </c>
      <c r="J7" s="70">
        <v>21</v>
      </c>
      <c r="K7" s="69">
        <v>0.65912999999999999</v>
      </c>
      <c r="L7" s="70">
        <v>554</v>
      </c>
      <c r="M7" s="69">
        <v>17.3886</v>
      </c>
      <c r="N7" s="70">
        <v>699</v>
      </c>
      <c r="O7" s="69">
        <v>21.94</v>
      </c>
      <c r="P7" s="70">
        <v>1669</v>
      </c>
      <c r="Q7" s="69">
        <v>52.384999999999998</v>
      </c>
      <c r="R7" s="71">
        <v>6</v>
      </c>
      <c r="S7" s="69">
        <v>0.188</v>
      </c>
      <c r="T7" s="72">
        <v>170</v>
      </c>
      <c r="U7" s="73">
        <v>5.3360000000000003</v>
      </c>
      <c r="V7" s="74">
        <v>213</v>
      </c>
      <c r="W7" s="73">
        <v>5.9050000000000002</v>
      </c>
      <c r="X7" s="80">
        <v>96360</v>
      </c>
      <c r="Y7" s="81">
        <v>99.998000000000005</v>
      </c>
    </row>
    <row r="8" spans="1:25" s="24" customFormat="1" ht="15" customHeight="1" x14ac:dyDescent="0.2">
      <c r="A8" s="22" t="s">
        <v>19</v>
      </c>
      <c r="B8" s="64" t="s">
        <v>20</v>
      </c>
      <c r="C8" s="39">
        <v>50</v>
      </c>
      <c r="D8" s="40">
        <v>0</v>
      </c>
      <c r="E8" s="41">
        <v>0</v>
      </c>
      <c r="F8" s="47">
        <v>50</v>
      </c>
      <c r="G8" s="46">
        <v>100</v>
      </c>
      <c r="H8" s="40">
        <v>0</v>
      </c>
      <c r="I8" s="42">
        <v>0</v>
      </c>
      <c r="J8" s="44">
        <v>2</v>
      </c>
      <c r="K8" s="42">
        <v>4</v>
      </c>
      <c r="L8" s="43">
        <v>6</v>
      </c>
      <c r="M8" s="42">
        <v>12</v>
      </c>
      <c r="N8" s="44">
        <v>5</v>
      </c>
      <c r="O8" s="42">
        <v>10</v>
      </c>
      <c r="P8" s="44">
        <v>37</v>
      </c>
      <c r="Q8" s="42">
        <v>74</v>
      </c>
      <c r="R8" s="44">
        <v>0</v>
      </c>
      <c r="S8" s="42">
        <v>0</v>
      </c>
      <c r="T8" s="48">
        <v>0</v>
      </c>
      <c r="U8" s="41">
        <v>0</v>
      </c>
      <c r="V8" s="40">
        <v>2</v>
      </c>
      <c r="W8" s="41">
        <v>4</v>
      </c>
      <c r="X8" s="25">
        <v>1400</v>
      </c>
      <c r="Y8" s="26">
        <v>100</v>
      </c>
    </row>
    <row r="9" spans="1:25" s="24" customFormat="1" ht="15" customHeight="1" x14ac:dyDescent="0.2">
      <c r="A9" s="22" t="s">
        <v>19</v>
      </c>
      <c r="B9" s="65" t="s">
        <v>21</v>
      </c>
      <c r="C9" s="63">
        <v>1</v>
      </c>
      <c r="D9" s="76">
        <v>0</v>
      </c>
      <c r="E9" s="73">
        <v>0</v>
      </c>
      <c r="F9" s="76">
        <v>1</v>
      </c>
      <c r="G9" s="79">
        <v>100</v>
      </c>
      <c r="H9" s="68">
        <v>0</v>
      </c>
      <c r="I9" s="69">
        <v>0</v>
      </c>
      <c r="J9" s="70">
        <v>0</v>
      </c>
      <c r="K9" s="69">
        <v>0</v>
      </c>
      <c r="L9" s="70">
        <v>0</v>
      </c>
      <c r="M9" s="69">
        <v>0</v>
      </c>
      <c r="N9" s="71">
        <v>0</v>
      </c>
      <c r="O9" s="69">
        <v>0</v>
      </c>
      <c r="P9" s="71">
        <v>1</v>
      </c>
      <c r="Q9" s="69">
        <v>100</v>
      </c>
      <c r="R9" s="70">
        <v>0</v>
      </c>
      <c r="S9" s="69">
        <v>0</v>
      </c>
      <c r="T9" s="75">
        <v>0</v>
      </c>
      <c r="U9" s="73">
        <v>0</v>
      </c>
      <c r="V9" s="76">
        <v>0</v>
      </c>
      <c r="W9" s="73">
        <v>0</v>
      </c>
      <c r="X9" s="80">
        <v>503</v>
      </c>
      <c r="Y9" s="81">
        <v>100</v>
      </c>
    </row>
    <row r="10" spans="1:25" s="24" customFormat="1" ht="15" customHeight="1" x14ac:dyDescent="0.2">
      <c r="A10" s="22" t="s">
        <v>19</v>
      </c>
      <c r="B10" s="64" t="s">
        <v>22</v>
      </c>
      <c r="C10" s="39">
        <v>10</v>
      </c>
      <c r="D10" s="47">
        <v>2</v>
      </c>
      <c r="E10" s="41">
        <v>20</v>
      </c>
      <c r="F10" s="47">
        <v>8</v>
      </c>
      <c r="G10" s="46">
        <v>80</v>
      </c>
      <c r="H10" s="47">
        <v>0</v>
      </c>
      <c r="I10" s="42">
        <v>0</v>
      </c>
      <c r="J10" s="44">
        <v>0</v>
      </c>
      <c r="K10" s="42">
        <v>0</v>
      </c>
      <c r="L10" s="43">
        <v>3</v>
      </c>
      <c r="M10" s="42">
        <v>37.5</v>
      </c>
      <c r="N10" s="44">
        <v>1</v>
      </c>
      <c r="O10" s="42">
        <v>12.5</v>
      </c>
      <c r="P10" s="43">
        <v>4</v>
      </c>
      <c r="Q10" s="42">
        <v>50</v>
      </c>
      <c r="R10" s="43">
        <v>0</v>
      </c>
      <c r="S10" s="42">
        <v>0</v>
      </c>
      <c r="T10" s="45">
        <v>0</v>
      </c>
      <c r="U10" s="41">
        <v>0</v>
      </c>
      <c r="V10" s="47">
        <v>0</v>
      </c>
      <c r="W10" s="41">
        <v>0</v>
      </c>
      <c r="X10" s="25">
        <v>1977</v>
      </c>
      <c r="Y10" s="26">
        <v>100</v>
      </c>
    </row>
    <row r="11" spans="1:25" s="24" customFormat="1" ht="15" customHeight="1" x14ac:dyDescent="0.2">
      <c r="A11" s="22" t="s">
        <v>19</v>
      </c>
      <c r="B11" s="65" t="s">
        <v>23</v>
      </c>
      <c r="C11" s="63">
        <v>22</v>
      </c>
      <c r="D11" s="76">
        <v>8</v>
      </c>
      <c r="E11" s="73">
        <v>36.363599999999998</v>
      </c>
      <c r="F11" s="68">
        <v>14</v>
      </c>
      <c r="G11" s="79">
        <v>63.636000000000003</v>
      </c>
      <c r="H11" s="68">
        <v>0</v>
      </c>
      <c r="I11" s="69">
        <v>0</v>
      </c>
      <c r="J11" s="71">
        <v>0</v>
      </c>
      <c r="K11" s="69">
        <v>0</v>
      </c>
      <c r="L11" s="70">
        <v>3</v>
      </c>
      <c r="M11" s="69">
        <v>21.428599999999999</v>
      </c>
      <c r="N11" s="70">
        <v>4</v>
      </c>
      <c r="O11" s="69">
        <v>28.571000000000002</v>
      </c>
      <c r="P11" s="70">
        <v>7</v>
      </c>
      <c r="Q11" s="69">
        <v>50</v>
      </c>
      <c r="R11" s="70">
        <v>0</v>
      </c>
      <c r="S11" s="69">
        <v>0</v>
      </c>
      <c r="T11" s="75">
        <v>0</v>
      </c>
      <c r="U11" s="73">
        <v>0</v>
      </c>
      <c r="V11" s="76">
        <v>2</v>
      </c>
      <c r="W11" s="73">
        <v>9.0909999999999993</v>
      </c>
      <c r="X11" s="80">
        <v>1092</v>
      </c>
      <c r="Y11" s="81">
        <v>100</v>
      </c>
    </row>
    <row r="12" spans="1:25" s="24" customFormat="1" ht="15" customHeight="1" x14ac:dyDescent="0.2">
      <c r="A12" s="22" t="s">
        <v>19</v>
      </c>
      <c r="B12" s="64" t="s">
        <v>24</v>
      </c>
      <c r="C12" s="39">
        <v>540</v>
      </c>
      <c r="D12" s="47">
        <v>27</v>
      </c>
      <c r="E12" s="41">
        <v>5</v>
      </c>
      <c r="F12" s="40">
        <v>513</v>
      </c>
      <c r="G12" s="46">
        <v>95</v>
      </c>
      <c r="H12" s="40">
        <v>8</v>
      </c>
      <c r="I12" s="42">
        <v>1.5589999999999999</v>
      </c>
      <c r="J12" s="43">
        <v>6</v>
      </c>
      <c r="K12" s="42">
        <v>1.1695899999999999</v>
      </c>
      <c r="L12" s="44">
        <v>218</v>
      </c>
      <c r="M12" s="42">
        <v>42.495100000000001</v>
      </c>
      <c r="N12" s="44">
        <v>70</v>
      </c>
      <c r="O12" s="42">
        <v>13.645</v>
      </c>
      <c r="P12" s="44">
        <v>182</v>
      </c>
      <c r="Q12" s="42">
        <v>35.478000000000002</v>
      </c>
      <c r="R12" s="43">
        <v>2</v>
      </c>
      <c r="S12" s="42">
        <v>0.39</v>
      </c>
      <c r="T12" s="48">
        <v>27</v>
      </c>
      <c r="U12" s="41">
        <v>5.2629999999999999</v>
      </c>
      <c r="V12" s="47">
        <v>109</v>
      </c>
      <c r="W12" s="41">
        <v>20.184999999999999</v>
      </c>
      <c r="X12" s="25">
        <v>10138</v>
      </c>
      <c r="Y12" s="26">
        <v>100</v>
      </c>
    </row>
    <row r="13" spans="1:25" s="24" customFormat="1" ht="15" customHeight="1" x14ac:dyDescent="0.2">
      <c r="A13" s="22" t="s">
        <v>19</v>
      </c>
      <c r="B13" s="65" t="s">
        <v>25</v>
      </c>
      <c r="C13" s="63">
        <v>25</v>
      </c>
      <c r="D13" s="68">
        <v>3</v>
      </c>
      <c r="E13" s="73">
        <v>12</v>
      </c>
      <c r="F13" s="76">
        <v>22</v>
      </c>
      <c r="G13" s="79">
        <v>88</v>
      </c>
      <c r="H13" s="68">
        <v>0</v>
      </c>
      <c r="I13" s="69">
        <v>0</v>
      </c>
      <c r="J13" s="71">
        <v>0</v>
      </c>
      <c r="K13" s="69">
        <v>0</v>
      </c>
      <c r="L13" s="70">
        <v>11</v>
      </c>
      <c r="M13" s="69">
        <v>50</v>
      </c>
      <c r="N13" s="71">
        <v>1</v>
      </c>
      <c r="O13" s="69">
        <v>4.5449999999999999</v>
      </c>
      <c r="P13" s="70">
        <v>10</v>
      </c>
      <c r="Q13" s="69">
        <v>45.454999999999998</v>
      </c>
      <c r="R13" s="70">
        <v>0</v>
      </c>
      <c r="S13" s="69">
        <v>0</v>
      </c>
      <c r="T13" s="72">
        <v>0</v>
      </c>
      <c r="U13" s="73">
        <v>0</v>
      </c>
      <c r="V13" s="68">
        <v>0</v>
      </c>
      <c r="W13" s="73">
        <v>0</v>
      </c>
      <c r="X13" s="80">
        <v>1868</v>
      </c>
      <c r="Y13" s="81">
        <v>100</v>
      </c>
    </row>
    <row r="14" spans="1:25" s="24" customFormat="1" ht="15" customHeight="1" x14ac:dyDescent="0.2">
      <c r="A14" s="22" t="s">
        <v>19</v>
      </c>
      <c r="B14" s="64" t="s">
        <v>26</v>
      </c>
      <c r="C14" s="49">
        <v>15</v>
      </c>
      <c r="D14" s="47">
        <v>0</v>
      </c>
      <c r="E14" s="41">
        <v>0</v>
      </c>
      <c r="F14" s="40">
        <v>15</v>
      </c>
      <c r="G14" s="46">
        <v>100</v>
      </c>
      <c r="H14" s="40">
        <v>0</v>
      </c>
      <c r="I14" s="42">
        <v>0</v>
      </c>
      <c r="J14" s="44">
        <v>0</v>
      </c>
      <c r="K14" s="42">
        <v>0</v>
      </c>
      <c r="L14" s="43">
        <v>4</v>
      </c>
      <c r="M14" s="42">
        <v>26.666699999999999</v>
      </c>
      <c r="N14" s="43">
        <v>9</v>
      </c>
      <c r="O14" s="42">
        <v>60</v>
      </c>
      <c r="P14" s="43">
        <v>2</v>
      </c>
      <c r="Q14" s="42">
        <v>13.333</v>
      </c>
      <c r="R14" s="44">
        <v>0</v>
      </c>
      <c r="S14" s="42">
        <v>0</v>
      </c>
      <c r="T14" s="45">
        <v>0</v>
      </c>
      <c r="U14" s="41">
        <v>0</v>
      </c>
      <c r="V14" s="47">
        <v>1</v>
      </c>
      <c r="W14" s="41">
        <v>6.6669999999999998</v>
      </c>
      <c r="X14" s="25">
        <v>1238</v>
      </c>
      <c r="Y14" s="26">
        <v>100</v>
      </c>
    </row>
    <row r="15" spans="1:25" s="24" customFormat="1" ht="15" customHeight="1" x14ac:dyDescent="0.2">
      <c r="A15" s="22" t="s">
        <v>19</v>
      </c>
      <c r="B15" s="65" t="s">
        <v>27</v>
      </c>
      <c r="C15" s="66">
        <v>1</v>
      </c>
      <c r="D15" s="76">
        <v>0</v>
      </c>
      <c r="E15" s="73">
        <v>0</v>
      </c>
      <c r="F15" s="68">
        <v>1</v>
      </c>
      <c r="G15" s="79">
        <v>100</v>
      </c>
      <c r="H15" s="68">
        <v>0</v>
      </c>
      <c r="I15" s="69">
        <v>0</v>
      </c>
      <c r="J15" s="70">
        <v>0</v>
      </c>
      <c r="K15" s="69">
        <v>0</v>
      </c>
      <c r="L15" s="70">
        <v>0</v>
      </c>
      <c r="M15" s="69">
        <v>0</v>
      </c>
      <c r="N15" s="71">
        <v>0</v>
      </c>
      <c r="O15" s="69">
        <v>0</v>
      </c>
      <c r="P15" s="70">
        <v>0</v>
      </c>
      <c r="Q15" s="69">
        <v>0</v>
      </c>
      <c r="R15" s="71">
        <v>0</v>
      </c>
      <c r="S15" s="69">
        <v>0</v>
      </c>
      <c r="T15" s="72">
        <v>1</v>
      </c>
      <c r="U15" s="73">
        <v>100</v>
      </c>
      <c r="V15" s="76">
        <v>0</v>
      </c>
      <c r="W15" s="73">
        <v>0</v>
      </c>
      <c r="X15" s="80">
        <v>235</v>
      </c>
      <c r="Y15" s="81">
        <v>100</v>
      </c>
    </row>
    <row r="16" spans="1:25" s="24" customFormat="1" ht="15" customHeight="1" x14ac:dyDescent="0.2">
      <c r="A16" s="22" t="s">
        <v>19</v>
      </c>
      <c r="B16" s="64" t="s">
        <v>28</v>
      </c>
      <c r="C16" s="49">
        <v>7</v>
      </c>
      <c r="D16" s="40">
        <v>0</v>
      </c>
      <c r="E16" s="41">
        <v>0</v>
      </c>
      <c r="F16" s="40">
        <v>7</v>
      </c>
      <c r="G16" s="46">
        <v>100</v>
      </c>
      <c r="H16" s="47">
        <v>0</v>
      </c>
      <c r="I16" s="42">
        <v>0</v>
      </c>
      <c r="J16" s="43">
        <v>0</v>
      </c>
      <c r="K16" s="42">
        <v>0</v>
      </c>
      <c r="L16" s="44">
        <v>0</v>
      </c>
      <c r="M16" s="42">
        <v>0</v>
      </c>
      <c r="N16" s="43">
        <v>7</v>
      </c>
      <c r="O16" s="42">
        <v>100</v>
      </c>
      <c r="P16" s="44">
        <v>0</v>
      </c>
      <c r="Q16" s="42">
        <v>0</v>
      </c>
      <c r="R16" s="43">
        <v>0</v>
      </c>
      <c r="S16" s="42">
        <v>0</v>
      </c>
      <c r="T16" s="45">
        <v>0</v>
      </c>
      <c r="U16" s="41">
        <v>0</v>
      </c>
      <c r="V16" s="40">
        <v>2</v>
      </c>
      <c r="W16" s="41">
        <v>28.571000000000002</v>
      </c>
      <c r="X16" s="25">
        <v>221</v>
      </c>
      <c r="Y16" s="26">
        <v>100</v>
      </c>
    </row>
    <row r="17" spans="1:25" s="24" customFormat="1" ht="15" customHeight="1" x14ac:dyDescent="0.2">
      <c r="A17" s="22" t="s">
        <v>19</v>
      </c>
      <c r="B17" s="65" t="s">
        <v>29</v>
      </c>
      <c r="C17" s="63">
        <v>24</v>
      </c>
      <c r="D17" s="68">
        <v>17</v>
      </c>
      <c r="E17" s="73">
        <v>70.833299999999994</v>
      </c>
      <c r="F17" s="68">
        <v>7</v>
      </c>
      <c r="G17" s="79">
        <v>29.167000000000002</v>
      </c>
      <c r="H17" s="68">
        <v>0</v>
      </c>
      <c r="I17" s="69">
        <v>0</v>
      </c>
      <c r="J17" s="71">
        <v>0</v>
      </c>
      <c r="K17" s="69">
        <v>0</v>
      </c>
      <c r="L17" s="70">
        <v>1</v>
      </c>
      <c r="M17" s="69">
        <v>14.2857</v>
      </c>
      <c r="N17" s="71">
        <v>5</v>
      </c>
      <c r="O17" s="69">
        <v>71.429000000000002</v>
      </c>
      <c r="P17" s="71">
        <v>1</v>
      </c>
      <c r="Q17" s="69">
        <v>14.286</v>
      </c>
      <c r="R17" s="71">
        <v>0</v>
      </c>
      <c r="S17" s="69">
        <v>0</v>
      </c>
      <c r="T17" s="75">
        <v>0</v>
      </c>
      <c r="U17" s="73">
        <v>0</v>
      </c>
      <c r="V17" s="68">
        <v>0</v>
      </c>
      <c r="W17" s="73">
        <v>0</v>
      </c>
      <c r="X17" s="80">
        <v>3952</v>
      </c>
      <c r="Y17" s="81">
        <v>100</v>
      </c>
    </row>
    <row r="18" spans="1:25" s="24" customFormat="1" ht="15" customHeight="1" x14ac:dyDescent="0.2">
      <c r="A18" s="22" t="s">
        <v>19</v>
      </c>
      <c r="B18" s="64" t="s">
        <v>30</v>
      </c>
      <c r="C18" s="39">
        <v>118</v>
      </c>
      <c r="D18" s="47">
        <v>17</v>
      </c>
      <c r="E18" s="41">
        <v>14.4068</v>
      </c>
      <c r="F18" s="40">
        <v>101</v>
      </c>
      <c r="G18" s="46">
        <v>85.593000000000004</v>
      </c>
      <c r="H18" s="47">
        <v>0</v>
      </c>
      <c r="I18" s="42">
        <v>0</v>
      </c>
      <c r="J18" s="44">
        <v>0</v>
      </c>
      <c r="K18" s="42">
        <v>0</v>
      </c>
      <c r="L18" s="44">
        <v>6</v>
      </c>
      <c r="M18" s="42">
        <v>5.9405999999999999</v>
      </c>
      <c r="N18" s="44">
        <v>70</v>
      </c>
      <c r="O18" s="42">
        <v>69.307000000000002</v>
      </c>
      <c r="P18" s="44">
        <v>24</v>
      </c>
      <c r="Q18" s="42">
        <v>23.762</v>
      </c>
      <c r="R18" s="44">
        <v>0</v>
      </c>
      <c r="S18" s="42">
        <v>0</v>
      </c>
      <c r="T18" s="45">
        <v>1</v>
      </c>
      <c r="U18" s="41">
        <v>0.99</v>
      </c>
      <c r="V18" s="47">
        <v>2</v>
      </c>
      <c r="W18" s="41">
        <v>1.6950000000000001</v>
      </c>
      <c r="X18" s="25">
        <v>2407</v>
      </c>
      <c r="Y18" s="26">
        <v>100</v>
      </c>
    </row>
    <row r="19" spans="1:25" s="24" customFormat="1" ht="15" customHeight="1" x14ac:dyDescent="0.2">
      <c r="A19" s="22" t="s">
        <v>19</v>
      </c>
      <c r="B19" s="65" t="s">
        <v>31</v>
      </c>
      <c r="C19" s="63">
        <v>1</v>
      </c>
      <c r="D19" s="68">
        <v>0</v>
      </c>
      <c r="E19" s="73">
        <v>0</v>
      </c>
      <c r="F19" s="68">
        <v>1</v>
      </c>
      <c r="G19" s="79">
        <v>100</v>
      </c>
      <c r="H19" s="68">
        <v>0</v>
      </c>
      <c r="I19" s="69">
        <v>0</v>
      </c>
      <c r="J19" s="70">
        <v>0</v>
      </c>
      <c r="K19" s="69">
        <v>0</v>
      </c>
      <c r="L19" s="70">
        <v>0</v>
      </c>
      <c r="M19" s="69">
        <v>0</v>
      </c>
      <c r="N19" s="70">
        <v>0</v>
      </c>
      <c r="O19" s="69">
        <v>0</v>
      </c>
      <c r="P19" s="70">
        <v>0</v>
      </c>
      <c r="Q19" s="69">
        <v>0</v>
      </c>
      <c r="R19" s="70">
        <v>1</v>
      </c>
      <c r="S19" s="69">
        <v>100</v>
      </c>
      <c r="T19" s="72">
        <v>0</v>
      </c>
      <c r="U19" s="73">
        <v>0</v>
      </c>
      <c r="V19" s="68">
        <v>0</v>
      </c>
      <c r="W19" s="73">
        <v>0</v>
      </c>
      <c r="X19" s="80">
        <v>290</v>
      </c>
      <c r="Y19" s="81">
        <v>100</v>
      </c>
    </row>
    <row r="20" spans="1:25" s="24" customFormat="1" ht="15" customHeight="1" x14ac:dyDescent="0.2">
      <c r="A20" s="22" t="s">
        <v>19</v>
      </c>
      <c r="B20" s="64" t="s">
        <v>32</v>
      </c>
      <c r="C20" s="49">
        <v>13</v>
      </c>
      <c r="D20" s="47">
        <v>4</v>
      </c>
      <c r="E20" s="41">
        <v>30.769200000000001</v>
      </c>
      <c r="F20" s="40">
        <v>9</v>
      </c>
      <c r="G20" s="46">
        <v>69.230999999999995</v>
      </c>
      <c r="H20" s="47">
        <v>0</v>
      </c>
      <c r="I20" s="42">
        <v>0</v>
      </c>
      <c r="J20" s="43">
        <v>0</v>
      </c>
      <c r="K20" s="42">
        <v>0</v>
      </c>
      <c r="L20" s="44">
        <v>2</v>
      </c>
      <c r="M20" s="42">
        <v>22.222200000000001</v>
      </c>
      <c r="N20" s="43">
        <v>0</v>
      </c>
      <c r="O20" s="42">
        <v>0</v>
      </c>
      <c r="P20" s="43">
        <v>5</v>
      </c>
      <c r="Q20" s="42">
        <v>55.555999999999997</v>
      </c>
      <c r="R20" s="43">
        <v>0</v>
      </c>
      <c r="S20" s="42">
        <v>0</v>
      </c>
      <c r="T20" s="45">
        <v>2</v>
      </c>
      <c r="U20" s="41">
        <v>22.222000000000001</v>
      </c>
      <c r="V20" s="47">
        <v>1</v>
      </c>
      <c r="W20" s="41">
        <v>7.6920000000000002</v>
      </c>
      <c r="X20" s="25">
        <v>720</v>
      </c>
      <c r="Y20" s="26">
        <v>100</v>
      </c>
    </row>
    <row r="21" spans="1:25" s="24" customFormat="1" ht="15" customHeight="1" x14ac:dyDescent="0.2">
      <c r="A21" s="22" t="s">
        <v>19</v>
      </c>
      <c r="B21" s="65" t="s">
        <v>33</v>
      </c>
      <c r="C21" s="63">
        <v>28</v>
      </c>
      <c r="D21" s="68">
        <v>6</v>
      </c>
      <c r="E21" s="73">
        <v>21.428599999999999</v>
      </c>
      <c r="F21" s="76">
        <v>22</v>
      </c>
      <c r="G21" s="79">
        <v>78.570999999999998</v>
      </c>
      <c r="H21" s="76">
        <v>0</v>
      </c>
      <c r="I21" s="69">
        <v>0</v>
      </c>
      <c r="J21" s="70">
        <v>0</v>
      </c>
      <c r="K21" s="69">
        <v>0</v>
      </c>
      <c r="L21" s="71">
        <v>3</v>
      </c>
      <c r="M21" s="69">
        <v>13.6364</v>
      </c>
      <c r="N21" s="70">
        <v>5</v>
      </c>
      <c r="O21" s="69">
        <v>22.727</v>
      </c>
      <c r="P21" s="70">
        <v>13</v>
      </c>
      <c r="Q21" s="69">
        <v>59.091000000000001</v>
      </c>
      <c r="R21" s="70">
        <v>0</v>
      </c>
      <c r="S21" s="69">
        <v>0</v>
      </c>
      <c r="T21" s="75">
        <v>1</v>
      </c>
      <c r="U21" s="73">
        <v>4.5449999999999999</v>
      </c>
      <c r="V21" s="68">
        <v>0</v>
      </c>
      <c r="W21" s="73">
        <v>0</v>
      </c>
      <c r="X21" s="80">
        <v>4081</v>
      </c>
      <c r="Y21" s="81">
        <v>100</v>
      </c>
    </row>
    <row r="22" spans="1:25" s="24" customFormat="1" ht="15" customHeight="1" x14ac:dyDescent="0.2">
      <c r="A22" s="22" t="s">
        <v>19</v>
      </c>
      <c r="B22" s="64" t="s">
        <v>34</v>
      </c>
      <c r="C22" s="39">
        <v>321</v>
      </c>
      <c r="D22" s="47">
        <v>29</v>
      </c>
      <c r="E22" s="41">
        <v>9.0343</v>
      </c>
      <c r="F22" s="47">
        <v>292</v>
      </c>
      <c r="G22" s="46">
        <v>90.965999999999994</v>
      </c>
      <c r="H22" s="40">
        <v>0</v>
      </c>
      <c r="I22" s="42">
        <v>0</v>
      </c>
      <c r="J22" s="43">
        <v>0</v>
      </c>
      <c r="K22" s="42">
        <v>0</v>
      </c>
      <c r="L22" s="43">
        <v>16</v>
      </c>
      <c r="M22" s="42">
        <v>5.4794999999999998</v>
      </c>
      <c r="N22" s="44">
        <v>82</v>
      </c>
      <c r="O22" s="42">
        <v>28.082000000000001</v>
      </c>
      <c r="P22" s="44">
        <v>177</v>
      </c>
      <c r="Q22" s="42">
        <v>60.616</v>
      </c>
      <c r="R22" s="44">
        <v>1</v>
      </c>
      <c r="S22" s="42">
        <v>0.34200000000000003</v>
      </c>
      <c r="T22" s="48">
        <v>16</v>
      </c>
      <c r="U22" s="41">
        <v>5.4790000000000001</v>
      </c>
      <c r="V22" s="47">
        <v>6</v>
      </c>
      <c r="W22" s="41">
        <v>1.869</v>
      </c>
      <c r="X22" s="25">
        <v>1879</v>
      </c>
      <c r="Y22" s="26">
        <v>100</v>
      </c>
    </row>
    <row r="23" spans="1:25" s="24" customFormat="1" ht="15" customHeight="1" x14ac:dyDescent="0.2">
      <c r="A23" s="22" t="s">
        <v>19</v>
      </c>
      <c r="B23" s="65" t="s">
        <v>35</v>
      </c>
      <c r="C23" s="63">
        <v>8</v>
      </c>
      <c r="D23" s="76">
        <v>2</v>
      </c>
      <c r="E23" s="73">
        <v>25</v>
      </c>
      <c r="F23" s="68">
        <v>6</v>
      </c>
      <c r="G23" s="79">
        <v>75</v>
      </c>
      <c r="H23" s="68">
        <v>0</v>
      </c>
      <c r="I23" s="69">
        <v>0</v>
      </c>
      <c r="J23" s="70">
        <v>0</v>
      </c>
      <c r="K23" s="69">
        <v>0</v>
      </c>
      <c r="L23" s="70">
        <v>0</v>
      </c>
      <c r="M23" s="69">
        <v>0</v>
      </c>
      <c r="N23" s="70">
        <v>1</v>
      </c>
      <c r="O23" s="69">
        <v>16.667000000000002</v>
      </c>
      <c r="P23" s="70">
        <v>4</v>
      </c>
      <c r="Q23" s="69">
        <v>66.667000000000002</v>
      </c>
      <c r="R23" s="70">
        <v>0</v>
      </c>
      <c r="S23" s="69">
        <v>0</v>
      </c>
      <c r="T23" s="75">
        <v>1</v>
      </c>
      <c r="U23" s="73">
        <v>16.667000000000002</v>
      </c>
      <c r="V23" s="76">
        <v>2</v>
      </c>
      <c r="W23" s="73">
        <v>25</v>
      </c>
      <c r="X23" s="80">
        <v>1365</v>
      </c>
      <c r="Y23" s="81">
        <v>100</v>
      </c>
    </row>
    <row r="24" spans="1:25" s="24" customFormat="1" ht="15" customHeight="1" x14ac:dyDescent="0.2">
      <c r="A24" s="22" t="s">
        <v>19</v>
      </c>
      <c r="B24" s="64" t="s">
        <v>36</v>
      </c>
      <c r="C24" s="39">
        <v>85</v>
      </c>
      <c r="D24" s="47">
        <v>4</v>
      </c>
      <c r="E24" s="41">
        <v>4.7058999999999997</v>
      </c>
      <c r="F24" s="40">
        <v>81</v>
      </c>
      <c r="G24" s="46">
        <v>95.293999999999997</v>
      </c>
      <c r="H24" s="47">
        <v>1</v>
      </c>
      <c r="I24" s="42">
        <v>1.2350000000000001</v>
      </c>
      <c r="J24" s="44">
        <v>0</v>
      </c>
      <c r="K24" s="42">
        <v>0</v>
      </c>
      <c r="L24" s="43">
        <v>9</v>
      </c>
      <c r="M24" s="42">
        <v>11.1111</v>
      </c>
      <c r="N24" s="44">
        <v>13</v>
      </c>
      <c r="O24" s="42">
        <v>16.048999999999999</v>
      </c>
      <c r="P24" s="44">
        <v>50</v>
      </c>
      <c r="Q24" s="42">
        <v>61.728000000000002</v>
      </c>
      <c r="R24" s="44">
        <v>0</v>
      </c>
      <c r="S24" s="42">
        <v>0</v>
      </c>
      <c r="T24" s="48">
        <v>8</v>
      </c>
      <c r="U24" s="41">
        <v>9.8770000000000007</v>
      </c>
      <c r="V24" s="47">
        <v>5</v>
      </c>
      <c r="W24" s="41">
        <v>5.8819999999999997</v>
      </c>
      <c r="X24" s="25">
        <v>1356</v>
      </c>
      <c r="Y24" s="26">
        <v>100</v>
      </c>
    </row>
    <row r="25" spans="1:25" s="24" customFormat="1" ht="15" customHeight="1" x14ac:dyDescent="0.2">
      <c r="A25" s="22" t="s">
        <v>19</v>
      </c>
      <c r="B25" s="65" t="s">
        <v>37</v>
      </c>
      <c r="C25" s="66">
        <v>3</v>
      </c>
      <c r="D25" s="68">
        <v>0</v>
      </c>
      <c r="E25" s="73">
        <v>0</v>
      </c>
      <c r="F25" s="68">
        <v>3</v>
      </c>
      <c r="G25" s="79">
        <v>100</v>
      </c>
      <c r="H25" s="68">
        <v>0</v>
      </c>
      <c r="I25" s="69">
        <v>0</v>
      </c>
      <c r="J25" s="70">
        <v>0</v>
      </c>
      <c r="K25" s="69">
        <v>0</v>
      </c>
      <c r="L25" s="70">
        <v>0</v>
      </c>
      <c r="M25" s="69">
        <v>0</v>
      </c>
      <c r="N25" s="70">
        <v>2</v>
      </c>
      <c r="O25" s="69">
        <v>66.667000000000002</v>
      </c>
      <c r="P25" s="71">
        <v>1</v>
      </c>
      <c r="Q25" s="69">
        <v>33.332999999999998</v>
      </c>
      <c r="R25" s="70">
        <v>0</v>
      </c>
      <c r="S25" s="69">
        <v>0</v>
      </c>
      <c r="T25" s="75">
        <v>0</v>
      </c>
      <c r="U25" s="73">
        <v>0</v>
      </c>
      <c r="V25" s="68">
        <v>0</v>
      </c>
      <c r="W25" s="73">
        <v>0</v>
      </c>
      <c r="X25" s="80">
        <v>1407</v>
      </c>
      <c r="Y25" s="81">
        <v>100</v>
      </c>
    </row>
    <row r="26" spans="1:25" s="24" customFormat="1" ht="15" customHeight="1" x14ac:dyDescent="0.2">
      <c r="A26" s="22" t="s">
        <v>19</v>
      </c>
      <c r="B26" s="64" t="s">
        <v>38</v>
      </c>
      <c r="C26" s="39">
        <v>31</v>
      </c>
      <c r="D26" s="40">
        <v>13</v>
      </c>
      <c r="E26" s="41">
        <v>41.935499999999998</v>
      </c>
      <c r="F26" s="40">
        <v>18</v>
      </c>
      <c r="G26" s="46">
        <v>58.064999999999998</v>
      </c>
      <c r="H26" s="40">
        <v>0</v>
      </c>
      <c r="I26" s="42">
        <v>0</v>
      </c>
      <c r="J26" s="43">
        <v>0</v>
      </c>
      <c r="K26" s="42">
        <v>0</v>
      </c>
      <c r="L26" s="43">
        <v>0</v>
      </c>
      <c r="M26" s="42">
        <v>0</v>
      </c>
      <c r="N26" s="44">
        <v>16</v>
      </c>
      <c r="O26" s="42">
        <v>88.888999999999996</v>
      </c>
      <c r="P26" s="44">
        <v>2</v>
      </c>
      <c r="Q26" s="42">
        <v>11.111000000000001</v>
      </c>
      <c r="R26" s="43">
        <v>0</v>
      </c>
      <c r="S26" s="42">
        <v>0</v>
      </c>
      <c r="T26" s="48">
        <v>0</v>
      </c>
      <c r="U26" s="41">
        <v>0</v>
      </c>
      <c r="V26" s="40">
        <v>0</v>
      </c>
      <c r="W26" s="41">
        <v>0</v>
      </c>
      <c r="X26" s="25">
        <v>1367</v>
      </c>
      <c r="Y26" s="26">
        <v>100</v>
      </c>
    </row>
    <row r="27" spans="1:25" s="24" customFormat="1" ht="15" customHeight="1" x14ac:dyDescent="0.2">
      <c r="A27" s="22" t="s">
        <v>19</v>
      </c>
      <c r="B27" s="65" t="s">
        <v>39</v>
      </c>
      <c r="C27" s="66">
        <v>7</v>
      </c>
      <c r="D27" s="76">
        <v>2</v>
      </c>
      <c r="E27" s="73">
        <v>28.571400000000001</v>
      </c>
      <c r="F27" s="68">
        <v>5</v>
      </c>
      <c r="G27" s="79">
        <v>71.429000000000002</v>
      </c>
      <c r="H27" s="76">
        <v>0</v>
      </c>
      <c r="I27" s="69">
        <v>0</v>
      </c>
      <c r="J27" s="70">
        <v>0</v>
      </c>
      <c r="K27" s="69">
        <v>0</v>
      </c>
      <c r="L27" s="70">
        <v>0</v>
      </c>
      <c r="M27" s="69">
        <v>0</v>
      </c>
      <c r="N27" s="70">
        <v>2</v>
      </c>
      <c r="O27" s="69">
        <v>40</v>
      </c>
      <c r="P27" s="71">
        <v>2</v>
      </c>
      <c r="Q27" s="69">
        <v>40</v>
      </c>
      <c r="R27" s="70">
        <v>0</v>
      </c>
      <c r="S27" s="69">
        <v>0</v>
      </c>
      <c r="T27" s="75">
        <v>1</v>
      </c>
      <c r="U27" s="73">
        <v>20</v>
      </c>
      <c r="V27" s="76">
        <v>1</v>
      </c>
      <c r="W27" s="73">
        <v>14.286</v>
      </c>
      <c r="X27" s="80">
        <v>589</v>
      </c>
      <c r="Y27" s="81">
        <v>100</v>
      </c>
    </row>
    <row r="28" spans="1:25" s="24" customFormat="1" ht="15" customHeight="1" x14ac:dyDescent="0.2">
      <c r="A28" s="22" t="s">
        <v>19</v>
      </c>
      <c r="B28" s="64" t="s">
        <v>40</v>
      </c>
      <c r="C28" s="49">
        <v>1</v>
      </c>
      <c r="D28" s="40">
        <v>0</v>
      </c>
      <c r="E28" s="41">
        <v>0</v>
      </c>
      <c r="F28" s="47">
        <v>1</v>
      </c>
      <c r="G28" s="46">
        <v>100</v>
      </c>
      <c r="H28" s="47">
        <v>0</v>
      </c>
      <c r="I28" s="42">
        <v>0</v>
      </c>
      <c r="J28" s="44">
        <v>0</v>
      </c>
      <c r="K28" s="42">
        <v>0</v>
      </c>
      <c r="L28" s="44">
        <v>0</v>
      </c>
      <c r="M28" s="42">
        <v>0</v>
      </c>
      <c r="N28" s="44">
        <v>1</v>
      </c>
      <c r="O28" s="42">
        <v>100</v>
      </c>
      <c r="P28" s="43">
        <v>0</v>
      </c>
      <c r="Q28" s="42">
        <v>0</v>
      </c>
      <c r="R28" s="44">
        <v>0</v>
      </c>
      <c r="S28" s="42">
        <v>0</v>
      </c>
      <c r="T28" s="45">
        <v>0</v>
      </c>
      <c r="U28" s="41">
        <v>0</v>
      </c>
      <c r="V28" s="40">
        <v>0</v>
      </c>
      <c r="W28" s="41">
        <v>0</v>
      </c>
      <c r="X28" s="25">
        <v>1434</v>
      </c>
      <c r="Y28" s="26">
        <v>100</v>
      </c>
    </row>
    <row r="29" spans="1:25" s="24" customFormat="1" ht="15" customHeight="1" x14ac:dyDescent="0.2">
      <c r="A29" s="22" t="s">
        <v>19</v>
      </c>
      <c r="B29" s="65" t="s">
        <v>41</v>
      </c>
      <c r="C29" s="63">
        <v>5</v>
      </c>
      <c r="D29" s="68">
        <v>0</v>
      </c>
      <c r="E29" s="73">
        <v>0</v>
      </c>
      <c r="F29" s="68">
        <v>5</v>
      </c>
      <c r="G29" s="79">
        <v>100</v>
      </c>
      <c r="H29" s="68">
        <v>0</v>
      </c>
      <c r="I29" s="69">
        <v>0</v>
      </c>
      <c r="J29" s="70">
        <v>0</v>
      </c>
      <c r="K29" s="69">
        <v>0</v>
      </c>
      <c r="L29" s="71">
        <v>2</v>
      </c>
      <c r="M29" s="69">
        <v>40</v>
      </c>
      <c r="N29" s="70">
        <v>2</v>
      </c>
      <c r="O29" s="69">
        <v>40</v>
      </c>
      <c r="P29" s="71">
        <v>1</v>
      </c>
      <c r="Q29" s="69">
        <v>20</v>
      </c>
      <c r="R29" s="70">
        <v>0</v>
      </c>
      <c r="S29" s="69">
        <v>0</v>
      </c>
      <c r="T29" s="75">
        <v>0</v>
      </c>
      <c r="U29" s="73">
        <v>0</v>
      </c>
      <c r="V29" s="68">
        <v>1</v>
      </c>
      <c r="W29" s="73">
        <v>20</v>
      </c>
      <c r="X29" s="80">
        <v>1873</v>
      </c>
      <c r="Y29" s="81">
        <v>100</v>
      </c>
    </row>
    <row r="30" spans="1:25" s="24" customFormat="1" ht="15" customHeight="1" x14ac:dyDescent="0.2">
      <c r="A30" s="22" t="s">
        <v>19</v>
      </c>
      <c r="B30" s="64" t="s">
        <v>42</v>
      </c>
      <c r="C30" s="39">
        <v>106</v>
      </c>
      <c r="D30" s="40">
        <v>4</v>
      </c>
      <c r="E30" s="41">
        <v>3.7736000000000001</v>
      </c>
      <c r="F30" s="47">
        <v>102</v>
      </c>
      <c r="G30" s="46">
        <v>96.225999999999999</v>
      </c>
      <c r="H30" s="47">
        <v>1</v>
      </c>
      <c r="I30" s="42">
        <v>0.98</v>
      </c>
      <c r="J30" s="43">
        <v>0</v>
      </c>
      <c r="K30" s="42">
        <v>0</v>
      </c>
      <c r="L30" s="44">
        <v>3</v>
      </c>
      <c r="M30" s="42">
        <v>2.9411999999999998</v>
      </c>
      <c r="N30" s="44">
        <v>27</v>
      </c>
      <c r="O30" s="42">
        <v>26.471</v>
      </c>
      <c r="P30" s="44">
        <v>67</v>
      </c>
      <c r="Q30" s="42">
        <v>65.686000000000007</v>
      </c>
      <c r="R30" s="44">
        <v>0</v>
      </c>
      <c r="S30" s="42">
        <v>0</v>
      </c>
      <c r="T30" s="45">
        <v>4</v>
      </c>
      <c r="U30" s="41">
        <v>3.9220000000000002</v>
      </c>
      <c r="V30" s="40">
        <v>0</v>
      </c>
      <c r="W30" s="41">
        <v>0</v>
      </c>
      <c r="X30" s="25">
        <v>3616</v>
      </c>
      <c r="Y30" s="26">
        <v>99.971999999999994</v>
      </c>
    </row>
    <row r="31" spans="1:25" s="24" customFormat="1" ht="15" customHeight="1" x14ac:dyDescent="0.2">
      <c r="A31" s="22" t="s">
        <v>19</v>
      </c>
      <c r="B31" s="65" t="s">
        <v>43</v>
      </c>
      <c r="C31" s="66">
        <v>31</v>
      </c>
      <c r="D31" s="68">
        <v>2</v>
      </c>
      <c r="E31" s="73">
        <v>6.4516</v>
      </c>
      <c r="F31" s="76">
        <v>29</v>
      </c>
      <c r="G31" s="79">
        <v>93.548000000000002</v>
      </c>
      <c r="H31" s="68">
        <v>0</v>
      </c>
      <c r="I31" s="69">
        <v>0</v>
      </c>
      <c r="J31" s="71">
        <v>0</v>
      </c>
      <c r="K31" s="69">
        <v>0</v>
      </c>
      <c r="L31" s="70">
        <v>3</v>
      </c>
      <c r="M31" s="69">
        <v>10.344799999999999</v>
      </c>
      <c r="N31" s="71">
        <v>6</v>
      </c>
      <c r="O31" s="69">
        <v>20.69</v>
      </c>
      <c r="P31" s="70">
        <v>18</v>
      </c>
      <c r="Q31" s="69">
        <v>62.069000000000003</v>
      </c>
      <c r="R31" s="70">
        <v>0</v>
      </c>
      <c r="S31" s="69">
        <v>0</v>
      </c>
      <c r="T31" s="72">
        <v>2</v>
      </c>
      <c r="U31" s="73">
        <v>6.8970000000000002</v>
      </c>
      <c r="V31" s="68">
        <v>1</v>
      </c>
      <c r="W31" s="73">
        <v>3.226</v>
      </c>
      <c r="X31" s="80">
        <v>2170</v>
      </c>
      <c r="Y31" s="81">
        <v>99.953999999999994</v>
      </c>
    </row>
    <row r="32" spans="1:25" s="24" customFormat="1" ht="15" customHeight="1" x14ac:dyDescent="0.2">
      <c r="A32" s="22" t="s">
        <v>19</v>
      </c>
      <c r="B32" s="64" t="s">
        <v>44</v>
      </c>
      <c r="C32" s="39">
        <v>14</v>
      </c>
      <c r="D32" s="47">
        <v>0</v>
      </c>
      <c r="E32" s="41">
        <v>0</v>
      </c>
      <c r="F32" s="40">
        <v>14</v>
      </c>
      <c r="G32" s="46">
        <v>100</v>
      </c>
      <c r="H32" s="40">
        <v>0</v>
      </c>
      <c r="I32" s="42">
        <v>0</v>
      </c>
      <c r="J32" s="44">
        <v>0</v>
      </c>
      <c r="K32" s="42">
        <v>0</v>
      </c>
      <c r="L32" s="44">
        <v>0</v>
      </c>
      <c r="M32" s="42">
        <v>0</v>
      </c>
      <c r="N32" s="44">
        <v>11</v>
      </c>
      <c r="O32" s="42">
        <v>78.570999999999998</v>
      </c>
      <c r="P32" s="43">
        <v>3</v>
      </c>
      <c r="Q32" s="42">
        <v>21.428999999999998</v>
      </c>
      <c r="R32" s="43">
        <v>0</v>
      </c>
      <c r="S32" s="42">
        <v>0</v>
      </c>
      <c r="T32" s="48">
        <v>0</v>
      </c>
      <c r="U32" s="41">
        <v>0</v>
      </c>
      <c r="V32" s="47">
        <v>0</v>
      </c>
      <c r="W32" s="41">
        <v>0</v>
      </c>
      <c r="X32" s="25">
        <v>978</v>
      </c>
      <c r="Y32" s="26">
        <v>100</v>
      </c>
    </row>
    <row r="33" spans="1:25" s="24" customFormat="1" ht="15" customHeight="1" x14ac:dyDescent="0.2">
      <c r="A33" s="22" t="s">
        <v>19</v>
      </c>
      <c r="B33" s="65" t="s">
        <v>45</v>
      </c>
      <c r="C33" s="63">
        <v>133</v>
      </c>
      <c r="D33" s="76">
        <v>0</v>
      </c>
      <c r="E33" s="73">
        <v>0</v>
      </c>
      <c r="F33" s="76">
        <v>133</v>
      </c>
      <c r="G33" s="79">
        <v>100</v>
      </c>
      <c r="H33" s="76">
        <v>2</v>
      </c>
      <c r="I33" s="69">
        <v>1.504</v>
      </c>
      <c r="J33" s="70">
        <v>0</v>
      </c>
      <c r="K33" s="69">
        <v>0</v>
      </c>
      <c r="L33" s="71">
        <v>3</v>
      </c>
      <c r="M33" s="69">
        <v>2.2555999999999998</v>
      </c>
      <c r="N33" s="70">
        <v>19</v>
      </c>
      <c r="O33" s="69">
        <v>14.286</v>
      </c>
      <c r="P33" s="70">
        <v>108</v>
      </c>
      <c r="Q33" s="69">
        <v>81.203000000000003</v>
      </c>
      <c r="R33" s="71">
        <v>0</v>
      </c>
      <c r="S33" s="69">
        <v>0</v>
      </c>
      <c r="T33" s="75">
        <v>1</v>
      </c>
      <c r="U33" s="73">
        <v>0.752</v>
      </c>
      <c r="V33" s="76">
        <v>1</v>
      </c>
      <c r="W33" s="73">
        <v>0.752</v>
      </c>
      <c r="X33" s="80">
        <v>2372</v>
      </c>
      <c r="Y33" s="81">
        <v>100</v>
      </c>
    </row>
    <row r="34" spans="1:25" s="24" customFormat="1" ht="15" customHeight="1" x14ac:dyDescent="0.2">
      <c r="A34" s="22" t="s">
        <v>19</v>
      </c>
      <c r="B34" s="64" t="s">
        <v>46</v>
      </c>
      <c r="C34" s="49">
        <v>4</v>
      </c>
      <c r="D34" s="47">
        <v>0</v>
      </c>
      <c r="E34" s="41">
        <v>0</v>
      </c>
      <c r="F34" s="47">
        <v>4</v>
      </c>
      <c r="G34" s="46">
        <v>100</v>
      </c>
      <c r="H34" s="40">
        <v>3</v>
      </c>
      <c r="I34" s="42">
        <v>75</v>
      </c>
      <c r="J34" s="44">
        <v>0</v>
      </c>
      <c r="K34" s="42">
        <v>0</v>
      </c>
      <c r="L34" s="43">
        <v>0</v>
      </c>
      <c r="M34" s="42">
        <v>0</v>
      </c>
      <c r="N34" s="44">
        <v>0</v>
      </c>
      <c r="O34" s="42">
        <v>0</v>
      </c>
      <c r="P34" s="43">
        <v>1</v>
      </c>
      <c r="Q34" s="42">
        <v>25</v>
      </c>
      <c r="R34" s="43">
        <v>0</v>
      </c>
      <c r="S34" s="42">
        <v>0</v>
      </c>
      <c r="T34" s="45">
        <v>0</v>
      </c>
      <c r="U34" s="41">
        <v>0</v>
      </c>
      <c r="V34" s="47">
        <v>4</v>
      </c>
      <c r="W34" s="41">
        <v>100</v>
      </c>
      <c r="X34" s="25">
        <v>825</v>
      </c>
      <c r="Y34" s="26">
        <v>100</v>
      </c>
    </row>
    <row r="35" spans="1:25" s="24" customFormat="1" ht="15" customHeight="1" x14ac:dyDescent="0.2">
      <c r="A35" s="22" t="s">
        <v>19</v>
      </c>
      <c r="B35" s="65" t="s">
        <v>47</v>
      </c>
      <c r="C35" s="66">
        <v>5</v>
      </c>
      <c r="D35" s="76">
        <v>0</v>
      </c>
      <c r="E35" s="73">
        <v>0</v>
      </c>
      <c r="F35" s="76">
        <v>5</v>
      </c>
      <c r="G35" s="79">
        <v>100</v>
      </c>
      <c r="H35" s="76">
        <v>1</v>
      </c>
      <c r="I35" s="69">
        <v>20</v>
      </c>
      <c r="J35" s="70">
        <v>0</v>
      </c>
      <c r="K35" s="69">
        <v>0</v>
      </c>
      <c r="L35" s="71">
        <v>1</v>
      </c>
      <c r="M35" s="69">
        <v>20</v>
      </c>
      <c r="N35" s="70">
        <v>1</v>
      </c>
      <c r="O35" s="69">
        <v>20</v>
      </c>
      <c r="P35" s="71">
        <v>2</v>
      </c>
      <c r="Q35" s="69">
        <v>40</v>
      </c>
      <c r="R35" s="70">
        <v>0</v>
      </c>
      <c r="S35" s="69">
        <v>0</v>
      </c>
      <c r="T35" s="75">
        <v>0</v>
      </c>
      <c r="U35" s="73">
        <v>0</v>
      </c>
      <c r="V35" s="76">
        <v>0</v>
      </c>
      <c r="W35" s="73">
        <v>0</v>
      </c>
      <c r="X35" s="80">
        <v>1064</v>
      </c>
      <c r="Y35" s="81">
        <v>100</v>
      </c>
    </row>
    <row r="36" spans="1:25" s="24" customFormat="1" ht="15" customHeight="1" x14ac:dyDescent="0.2">
      <c r="A36" s="22" t="s">
        <v>19</v>
      </c>
      <c r="B36" s="64" t="s">
        <v>48</v>
      </c>
      <c r="C36" s="49">
        <v>3</v>
      </c>
      <c r="D36" s="47">
        <v>0</v>
      </c>
      <c r="E36" s="41">
        <v>0</v>
      </c>
      <c r="F36" s="40">
        <v>3</v>
      </c>
      <c r="G36" s="46">
        <v>100</v>
      </c>
      <c r="H36" s="47">
        <v>0</v>
      </c>
      <c r="I36" s="42">
        <v>0</v>
      </c>
      <c r="J36" s="44">
        <v>0</v>
      </c>
      <c r="K36" s="42">
        <v>0</v>
      </c>
      <c r="L36" s="44">
        <v>0</v>
      </c>
      <c r="M36" s="42">
        <v>0</v>
      </c>
      <c r="N36" s="43">
        <v>0</v>
      </c>
      <c r="O36" s="42">
        <v>0</v>
      </c>
      <c r="P36" s="43">
        <v>3</v>
      </c>
      <c r="Q36" s="42">
        <v>100</v>
      </c>
      <c r="R36" s="44">
        <v>0</v>
      </c>
      <c r="S36" s="42">
        <v>0</v>
      </c>
      <c r="T36" s="48">
        <v>0</v>
      </c>
      <c r="U36" s="41">
        <v>0</v>
      </c>
      <c r="V36" s="47">
        <v>0</v>
      </c>
      <c r="W36" s="41">
        <v>0</v>
      </c>
      <c r="X36" s="25">
        <v>658</v>
      </c>
      <c r="Y36" s="26">
        <v>100</v>
      </c>
    </row>
    <row r="37" spans="1:25" s="24" customFormat="1" ht="15" customHeight="1" x14ac:dyDescent="0.2">
      <c r="A37" s="22" t="s">
        <v>19</v>
      </c>
      <c r="B37" s="65" t="s">
        <v>49</v>
      </c>
      <c r="C37" s="63">
        <v>4</v>
      </c>
      <c r="D37" s="76">
        <v>2</v>
      </c>
      <c r="E37" s="73">
        <v>50</v>
      </c>
      <c r="F37" s="68">
        <v>2</v>
      </c>
      <c r="G37" s="79">
        <v>50</v>
      </c>
      <c r="H37" s="68">
        <v>0</v>
      </c>
      <c r="I37" s="69">
        <v>0</v>
      </c>
      <c r="J37" s="70">
        <v>0</v>
      </c>
      <c r="K37" s="69">
        <v>0</v>
      </c>
      <c r="L37" s="70">
        <v>0</v>
      </c>
      <c r="M37" s="69">
        <v>0</v>
      </c>
      <c r="N37" s="70">
        <v>0</v>
      </c>
      <c r="O37" s="69">
        <v>0</v>
      </c>
      <c r="P37" s="70">
        <v>2</v>
      </c>
      <c r="Q37" s="69">
        <v>100</v>
      </c>
      <c r="R37" s="71">
        <v>0</v>
      </c>
      <c r="S37" s="69">
        <v>0</v>
      </c>
      <c r="T37" s="75">
        <v>0</v>
      </c>
      <c r="U37" s="73">
        <v>0</v>
      </c>
      <c r="V37" s="76">
        <v>0</v>
      </c>
      <c r="W37" s="73">
        <v>0</v>
      </c>
      <c r="X37" s="80">
        <v>483</v>
      </c>
      <c r="Y37" s="81">
        <v>100</v>
      </c>
    </row>
    <row r="38" spans="1:25" s="24" customFormat="1" ht="15" customHeight="1" x14ac:dyDescent="0.2">
      <c r="A38" s="22" t="s">
        <v>19</v>
      </c>
      <c r="B38" s="64" t="s">
        <v>50</v>
      </c>
      <c r="C38" s="39">
        <v>9</v>
      </c>
      <c r="D38" s="47">
        <v>0</v>
      </c>
      <c r="E38" s="41">
        <v>0</v>
      </c>
      <c r="F38" s="40">
        <v>9</v>
      </c>
      <c r="G38" s="46">
        <v>100</v>
      </c>
      <c r="H38" s="40">
        <v>0</v>
      </c>
      <c r="I38" s="42">
        <v>0</v>
      </c>
      <c r="J38" s="44">
        <v>0</v>
      </c>
      <c r="K38" s="42">
        <v>0</v>
      </c>
      <c r="L38" s="44">
        <v>0</v>
      </c>
      <c r="M38" s="42">
        <v>0</v>
      </c>
      <c r="N38" s="44">
        <v>1</v>
      </c>
      <c r="O38" s="42">
        <v>11.111000000000001</v>
      </c>
      <c r="P38" s="44">
        <v>8</v>
      </c>
      <c r="Q38" s="42">
        <v>88.888999999999996</v>
      </c>
      <c r="R38" s="44">
        <v>0</v>
      </c>
      <c r="S38" s="42">
        <v>0</v>
      </c>
      <c r="T38" s="45">
        <v>0</v>
      </c>
      <c r="U38" s="41">
        <v>0</v>
      </c>
      <c r="V38" s="47">
        <v>0</v>
      </c>
      <c r="W38" s="41">
        <v>0</v>
      </c>
      <c r="X38" s="25">
        <v>2577</v>
      </c>
      <c r="Y38" s="26">
        <v>100</v>
      </c>
    </row>
    <row r="39" spans="1:25" s="24" customFormat="1" ht="15" customHeight="1" x14ac:dyDescent="0.2">
      <c r="A39" s="22" t="s">
        <v>19</v>
      </c>
      <c r="B39" s="65" t="s">
        <v>51</v>
      </c>
      <c r="C39" s="63">
        <v>48</v>
      </c>
      <c r="D39" s="68">
        <v>0</v>
      </c>
      <c r="E39" s="73">
        <v>0</v>
      </c>
      <c r="F39" s="68">
        <v>48</v>
      </c>
      <c r="G39" s="79">
        <v>100</v>
      </c>
      <c r="H39" s="76">
        <v>21</v>
      </c>
      <c r="I39" s="69">
        <v>43.75</v>
      </c>
      <c r="J39" s="70">
        <v>0</v>
      </c>
      <c r="K39" s="69">
        <v>0</v>
      </c>
      <c r="L39" s="71">
        <v>17</v>
      </c>
      <c r="M39" s="69">
        <v>35.416699999999999</v>
      </c>
      <c r="N39" s="70">
        <v>2</v>
      </c>
      <c r="O39" s="69">
        <v>4.1669999999999998</v>
      </c>
      <c r="P39" s="71">
        <v>8</v>
      </c>
      <c r="Q39" s="69">
        <v>16.667000000000002</v>
      </c>
      <c r="R39" s="70">
        <v>0</v>
      </c>
      <c r="S39" s="69">
        <v>0</v>
      </c>
      <c r="T39" s="75">
        <v>0</v>
      </c>
      <c r="U39" s="73">
        <v>0</v>
      </c>
      <c r="V39" s="68">
        <v>2</v>
      </c>
      <c r="W39" s="73">
        <v>4.1669999999999998</v>
      </c>
      <c r="X39" s="80">
        <v>880</v>
      </c>
      <c r="Y39" s="81">
        <v>100</v>
      </c>
    </row>
    <row r="40" spans="1:25" s="24" customFormat="1" ht="15" customHeight="1" x14ac:dyDescent="0.2">
      <c r="A40" s="22" t="s">
        <v>19</v>
      </c>
      <c r="B40" s="64" t="s">
        <v>52</v>
      </c>
      <c r="C40" s="49">
        <v>46</v>
      </c>
      <c r="D40" s="47">
        <v>2</v>
      </c>
      <c r="E40" s="41">
        <v>4.3478000000000003</v>
      </c>
      <c r="F40" s="40">
        <v>44</v>
      </c>
      <c r="G40" s="46">
        <v>95.652000000000001</v>
      </c>
      <c r="H40" s="40">
        <v>0</v>
      </c>
      <c r="I40" s="42">
        <v>0</v>
      </c>
      <c r="J40" s="44">
        <v>0</v>
      </c>
      <c r="K40" s="42">
        <v>0</v>
      </c>
      <c r="L40" s="44">
        <v>2</v>
      </c>
      <c r="M40" s="42">
        <v>4.5454999999999997</v>
      </c>
      <c r="N40" s="43">
        <v>14</v>
      </c>
      <c r="O40" s="42">
        <v>31.818000000000001</v>
      </c>
      <c r="P40" s="43">
        <v>27</v>
      </c>
      <c r="Q40" s="42">
        <v>61.363999999999997</v>
      </c>
      <c r="R40" s="44">
        <v>0</v>
      </c>
      <c r="S40" s="42">
        <v>0</v>
      </c>
      <c r="T40" s="45">
        <v>1</v>
      </c>
      <c r="U40" s="41">
        <v>2.2730000000000001</v>
      </c>
      <c r="V40" s="47">
        <v>3</v>
      </c>
      <c r="W40" s="41">
        <v>6.5220000000000002</v>
      </c>
      <c r="X40" s="25">
        <v>4916</v>
      </c>
      <c r="Y40" s="26">
        <v>100</v>
      </c>
    </row>
    <row r="41" spans="1:25" s="24" customFormat="1" ht="15" customHeight="1" x14ac:dyDescent="0.2">
      <c r="A41" s="22" t="s">
        <v>19</v>
      </c>
      <c r="B41" s="65" t="s">
        <v>53</v>
      </c>
      <c r="C41" s="63">
        <v>50</v>
      </c>
      <c r="D41" s="68">
        <v>9</v>
      </c>
      <c r="E41" s="73">
        <v>18</v>
      </c>
      <c r="F41" s="76">
        <v>41</v>
      </c>
      <c r="G41" s="79">
        <v>82</v>
      </c>
      <c r="H41" s="76">
        <v>2</v>
      </c>
      <c r="I41" s="69">
        <v>4.8780000000000001</v>
      </c>
      <c r="J41" s="70">
        <v>0</v>
      </c>
      <c r="K41" s="69">
        <v>0</v>
      </c>
      <c r="L41" s="70">
        <v>3</v>
      </c>
      <c r="M41" s="69">
        <v>7.3170999999999999</v>
      </c>
      <c r="N41" s="70">
        <v>19</v>
      </c>
      <c r="O41" s="69">
        <v>46.341000000000001</v>
      </c>
      <c r="P41" s="71">
        <v>15</v>
      </c>
      <c r="Q41" s="69">
        <v>36.585000000000001</v>
      </c>
      <c r="R41" s="71">
        <v>0</v>
      </c>
      <c r="S41" s="69">
        <v>0</v>
      </c>
      <c r="T41" s="72">
        <v>2</v>
      </c>
      <c r="U41" s="73">
        <v>4.8780000000000001</v>
      </c>
      <c r="V41" s="68">
        <v>3</v>
      </c>
      <c r="W41" s="73">
        <v>6</v>
      </c>
      <c r="X41" s="80">
        <v>2618</v>
      </c>
      <c r="Y41" s="81">
        <v>100</v>
      </c>
    </row>
    <row r="42" spans="1:25" s="24" customFormat="1" ht="15" customHeight="1" x14ac:dyDescent="0.2">
      <c r="A42" s="22" t="s">
        <v>19</v>
      </c>
      <c r="B42" s="64" t="s">
        <v>54</v>
      </c>
      <c r="C42" s="49">
        <v>4</v>
      </c>
      <c r="D42" s="47">
        <v>3</v>
      </c>
      <c r="E42" s="41">
        <v>75</v>
      </c>
      <c r="F42" s="40">
        <v>1</v>
      </c>
      <c r="G42" s="46">
        <v>25</v>
      </c>
      <c r="H42" s="40">
        <v>1</v>
      </c>
      <c r="I42" s="42">
        <v>100</v>
      </c>
      <c r="J42" s="44">
        <v>0</v>
      </c>
      <c r="K42" s="42">
        <v>0</v>
      </c>
      <c r="L42" s="44">
        <v>0</v>
      </c>
      <c r="M42" s="42">
        <v>0</v>
      </c>
      <c r="N42" s="43">
        <v>0</v>
      </c>
      <c r="O42" s="42">
        <v>0</v>
      </c>
      <c r="P42" s="43">
        <v>0</v>
      </c>
      <c r="Q42" s="42">
        <v>0</v>
      </c>
      <c r="R42" s="43">
        <v>0</v>
      </c>
      <c r="S42" s="42">
        <v>0</v>
      </c>
      <c r="T42" s="45">
        <v>0</v>
      </c>
      <c r="U42" s="41">
        <v>0</v>
      </c>
      <c r="V42" s="47">
        <v>0</v>
      </c>
      <c r="W42" s="41">
        <v>0</v>
      </c>
      <c r="X42" s="25">
        <v>481</v>
      </c>
      <c r="Y42" s="26">
        <v>100</v>
      </c>
    </row>
    <row r="43" spans="1:25" s="24" customFormat="1" ht="15" customHeight="1" x14ac:dyDescent="0.2">
      <c r="A43" s="22" t="s">
        <v>19</v>
      </c>
      <c r="B43" s="65" t="s">
        <v>55</v>
      </c>
      <c r="C43" s="63">
        <v>439</v>
      </c>
      <c r="D43" s="76">
        <v>59</v>
      </c>
      <c r="E43" s="73">
        <v>13.4396</v>
      </c>
      <c r="F43" s="76">
        <v>380</v>
      </c>
      <c r="G43" s="79">
        <v>86.56</v>
      </c>
      <c r="H43" s="68">
        <v>0</v>
      </c>
      <c r="I43" s="69">
        <v>0</v>
      </c>
      <c r="J43" s="70">
        <v>3</v>
      </c>
      <c r="K43" s="69">
        <v>0.78947000000000001</v>
      </c>
      <c r="L43" s="71">
        <v>15</v>
      </c>
      <c r="M43" s="69">
        <v>3.9474</v>
      </c>
      <c r="N43" s="70">
        <v>111</v>
      </c>
      <c r="O43" s="69">
        <v>29.210999999999999</v>
      </c>
      <c r="P43" s="70">
        <v>229</v>
      </c>
      <c r="Q43" s="69">
        <v>60.262999999999998</v>
      </c>
      <c r="R43" s="70">
        <v>0</v>
      </c>
      <c r="S43" s="69">
        <v>0</v>
      </c>
      <c r="T43" s="72">
        <v>22</v>
      </c>
      <c r="U43" s="73">
        <v>5.7889999999999997</v>
      </c>
      <c r="V43" s="76">
        <v>3</v>
      </c>
      <c r="W43" s="73">
        <v>0.68300000000000005</v>
      </c>
      <c r="X43" s="80">
        <v>3631</v>
      </c>
      <c r="Y43" s="81">
        <v>100</v>
      </c>
    </row>
    <row r="44" spans="1:25" s="24" customFormat="1" ht="15" customHeight="1" x14ac:dyDescent="0.2">
      <c r="A44" s="22" t="s">
        <v>19</v>
      </c>
      <c r="B44" s="64" t="s">
        <v>56</v>
      </c>
      <c r="C44" s="39">
        <v>44</v>
      </c>
      <c r="D44" s="47">
        <v>3</v>
      </c>
      <c r="E44" s="41">
        <v>6.8182</v>
      </c>
      <c r="F44" s="47">
        <v>41</v>
      </c>
      <c r="G44" s="46">
        <v>93.182000000000002</v>
      </c>
      <c r="H44" s="40">
        <v>9</v>
      </c>
      <c r="I44" s="42">
        <v>21.951000000000001</v>
      </c>
      <c r="J44" s="43">
        <v>0</v>
      </c>
      <c r="K44" s="42">
        <v>0</v>
      </c>
      <c r="L44" s="44">
        <v>2</v>
      </c>
      <c r="M44" s="42">
        <v>4.8780000000000001</v>
      </c>
      <c r="N44" s="44">
        <v>7</v>
      </c>
      <c r="O44" s="42">
        <v>17.073</v>
      </c>
      <c r="P44" s="44">
        <v>20</v>
      </c>
      <c r="Q44" s="42">
        <v>48.78</v>
      </c>
      <c r="R44" s="43">
        <v>0</v>
      </c>
      <c r="S44" s="42">
        <v>0</v>
      </c>
      <c r="T44" s="48">
        <v>3</v>
      </c>
      <c r="U44" s="41">
        <v>7.3170000000000002</v>
      </c>
      <c r="V44" s="47">
        <v>2</v>
      </c>
      <c r="W44" s="41">
        <v>4.5449999999999999</v>
      </c>
      <c r="X44" s="25">
        <v>1815</v>
      </c>
      <c r="Y44" s="26">
        <v>100</v>
      </c>
    </row>
    <row r="45" spans="1:25" s="24" customFormat="1" ht="15" customHeight="1" x14ac:dyDescent="0.2">
      <c r="A45" s="22" t="s">
        <v>19</v>
      </c>
      <c r="B45" s="65" t="s">
        <v>57</v>
      </c>
      <c r="C45" s="63">
        <v>42</v>
      </c>
      <c r="D45" s="68">
        <v>6</v>
      </c>
      <c r="E45" s="73">
        <v>14.2857</v>
      </c>
      <c r="F45" s="76">
        <v>36</v>
      </c>
      <c r="G45" s="79">
        <v>85.713999999999999</v>
      </c>
      <c r="H45" s="76">
        <v>3</v>
      </c>
      <c r="I45" s="69">
        <v>8.3330000000000002</v>
      </c>
      <c r="J45" s="70">
        <v>0</v>
      </c>
      <c r="K45" s="69">
        <v>0</v>
      </c>
      <c r="L45" s="71">
        <v>14</v>
      </c>
      <c r="M45" s="69">
        <v>38.8889</v>
      </c>
      <c r="N45" s="70">
        <v>1</v>
      </c>
      <c r="O45" s="69">
        <v>2.778</v>
      </c>
      <c r="P45" s="71">
        <v>16</v>
      </c>
      <c r="Q45" s="69">
        <v>44.444000000000003</v>
      </c>
      <c r="R45" s="70">
        <v>0</v>
      </c>
      <c r="S45" s="69">
        <v>0</v>
      </c>
      <c r="T45" s="72">
        <v>2</v>
      </c>
      <c r="U45" s="73">
        <v>5.556</v>
      </c>
      <c r="V45" s="68">
        <v>4</v>
      </c>
      <c r="W45" s="73">
        <v>9.5239999999999991</v>
      </c>
      <c r="X45" s="80">
        <v>1283</v>
      </c>
      <c r="Y45" s="81">
        <v>100</v>
      </c>
    </row>
    <row r="46" spans="1:25" s="24" customFormat="1" ht="15" customHeight="1" x14ac:dyDescent="0.2">
      <c r="A46" s="22" t="s">
        <v>19</v>
      </c>
      <c r="B46" s="64" t="s">
        <v>58</v>
      </c>
      <c r="C46" s="39">
        <v>114</v>
      </c>
      <c r="D46" s="40">
        <v>5</v>
      </c>
      <c r="E46" s="41">
        <v>4.3860000000000001</v>
      </c>
      <c r="F46" s="40">
        <v>109</v>
      </c>
      <c r="G46" s="46">
        <v>95.614000000000004</v>
      </c>
      <c r="H46" s="40">
        <v>1</v>
      </c>
      <c r="I46" s="42">
        <v>0.91700000000000004</v>
      </c>
      <c r="J46" s="44">
        <v>1</v>
      </c>
      <c r="K46" s="42">
        <v>0.91742999999999997</v>
      </c>
      <c r="L46" s="44">
        <v>24</v>
      </c>
      <c r="M46" s="42">
        <v>22.0183</v>
      </c>
      <c r="N46" s="44">
        <v>18</v>
      </c>
      <c r="O46" s="42">
        <v>16.513999999999999</v>
      </c>
      <c r="P46" s="43">
        <v>57</v>
      </c>
      <c r="Q46" s="42">
        <v>52.293999999999997</v>
      </c>
      <c r="R46" s="43">
        <v>0</v>
      </c>
      <c r="S46" s="42">
        <v>0</v>
      </c>
      <c r="T46" s="48">
        <v>8</v>
      </c>
      <c r="U46" s="41">
        <v>7.3390000000000004</v>
      </c>
      <c r="V46" s="40">
        <v>6</v>
      </c>
      <c r="W46" s="41">
        <v>5.2629999999999999</v>
      </c>
      <c r="X46" s="25">
        <v>3027</v>
      </c>
      <c r="Y46" s="26">
        <v>100</v>
      </c>
    </row>
    <row r="47" spans="1:25" s="24" customFormat="1" ht="15" customHeight="1" x14ac:dyDescent="0.2">
      <c r="A47" s="22" t="s">
        <v>19</v>
      </c>
      <c r="B47" s="65" t="s">
        <v>59</v>
      </c>
      <c r="C47" s="66">
        <v>0</v>
      </c>
      <c r="D47" s="76">
        <v>0</v>
      </c>
      <c r="E47" s="73">
        <v>0</v>
      </c>
      <c r="F47" s="68">
        <v>0</v>
      </c>
      <c r="G47" s="79">
        <v>0</v>
      </c>
      <c r="H47" s="68">
        <v>0</v>
      </c>
      <c r="I47" s="69">
        <v>0</v>
      </c>
      <c r="J47" s="71">
        <v>0</v>
      </c>
      <c r="K47" s="69">
        <v>0</v>
      </c>
      <c r="L47" s="71">
        <v>0</v>
      </c>
      <c r="M47" s="69">
        <v>0</v>
      </c>
      <c r="N47" s="71">
        <v>0</v>
      </c>
      <c r="O47" s="69">
        <v>0</v>
      </c>
      <c r="P47" s="71">
        <v>0</v>
      </c>
      <c r="Q47" s="69">
        <v>0</v>
      </c>
      <c r="R47" s="70">
        <v>0</v>
      </c>
      <c r="S47" s="69">
        <v>0</v>
      </c>
      <c r="T47" s="72">
        <v>0</v>
      </c>
      <c r="U47" s="73">
        <v>0</v>
      </c>
      <c r="V47" s="76">
        <v>0</v>
      </c>
      <c r="W47" s="73">
        <v>0</v>
      </c>
      <c r="X47" s="80">
        <v>308</v>
      </c>
      <c r="Y47" s="81">
        <v>100</v>
      </c>
    </row>
    <row r="48" spans="1:25" s="24" customFormat="1" ht="15" customHeight="1" x14ac:dyDescent="0.2">
      <c r="A48" s="22" t="s">
        <v>19</v>
      </c>
      <c r="B48" s="64" t="s">
        <v>60</v>
      </c>
      <c r="C48" s="39">
        <v>56</v>
      </c>
      <c r="D48" s="47">
        <v>8</v>
      </c>
      <c r="E48" s="41">
        <v>14.2857</v>
      </c>
      <c r="F48" s="47">
        <v>48</v>
      </c>
      <c r="G48" s="46">
        <v>85.713999999999999</v>
      </c>
      <c r="H48" s="47">
        <v>0</v>
      </c>
      <c r="I48" s="42">
        <v>0</v>
      </c>
      <c r="J48" s="44">
        <v>0</v>
      </c>
      <c r="K48" s="42">
        <v>0</v>
      </c>
      <c r="L48" s="43">
        <v>2</v>
      </c>
      <c r="M48" s="42">
        <v>4.1666999999999996</v>
      </c>
      <c r="N48" s="44">
        <v>32</v>
      </c>
      <c r="O48" s="42">
        <v>66.667000000000002</v>
      </c>
      <c r="P48" s="44">
        <v>13</v>
      </c>
      <c r="Q48" s="42">
        <v>27.082999999999998</v>
      </c>
      <c r="R48" s="43">
        <v>0</v>
      </c>
      <c r="S48" s="42">
        <v>0</v>
      </c>
      <c r="T48" s="48">
        <v>1</v>
      </c>
      <c r="U48" s="41">
        <v>2.0830000000000002</v>
      </c>
      <c r="V48" s="47">
        <v>1</v>
      </c>
      <c r="W48" s="41">
        <v>1.786</v>
      </c>
      <c r="X48" s="25">
        <v>1236</v>
      </c>
      <c r="Y48" s="26">
        <v>100</v>
      </c>
    </row>
    <row r="49" spans="1:25" s="24" customFormat="1" ht="15" customHeight="1" x14ac:dyDescent="0.2">
      <c r="A49" s="22" t="s">
        <v>19</v>
      </c>
      <c r="B49" s="65" t="s">
        <v>61</v>
      </c>
      <c r="C49" s="66">
        <v>6</v>
      </c>
      <c r="D49" s="76">
        <v>0</v>
      </c>
      <c r="E49" s="73">
        <v>0</v>
      </c>
      <c r="F49" s="76">
        <v>6</v>
      </c>
      <c r="G49" s="79">
        <v>100</v>
      </c>
      <c r="H49" s="68">
        <v>3</v>
      </c>
      <c r="I49" s="69">
        <v>50</v>
      </c>
      <c r="J49" s="70">
        <v>0</v>
      </c>
      <c r="K49" s="69">
        <v>0</v>
      </c>
      <c r="L49" s="70">
        <v>0</v>
      </c>
      <c r="M49" s="69">
        <v>0</v>
      </c>
      <c r="N49" s="70">
        <v>0</v>
      </c>
      <c r="O49" s="69">
        <v>0</v>
      </c>
      <c r="P49" s="71">
        <v>3</v>
      </c>
      <c r="Q49" s="69">
        <v>50</v>
      </c>
      <c r="R49" s="71">
        <v>0</v>
      </c>
      <c r="S49" s="69">
        <v>0</v>
      </c>
      <c r="T49" s="72">
        <v>0</v>
      </c>
      <c r="U49" s="73">
        <v>0</v>
      </c>
      <c r="V49" s="76">
        <v>0</v>
      </c>
      <c r="W49" s="73">
        <v>0</v>
      </c>
      <c r="X49" s="80">
        <v>688</v>
      </c>
      <c r="Y49" s="81">
        <v>100</v>
      </c>
    </row>
    <row r="50" spans="1:25" s="24" customFormat="1" ht="15" customHeight="1" x14ac:dyDescent="0.2">
      <c r="A50" s="22" t="s">
        <v>19</v>
      </c>
      <c r="B50" s="64" t="s">
        <v>62</v>
      </c>
      <c r="C50" s="39">
        <v>133</v>
      </c>
      <c r="D50" s="40">
        <v>19</v>
      </c>
      <c r="E50" s="41">
        <v>14.2857</v>
      </c>
      <c r="F50" s="40">
        <v>114</v>
      </c>
      <c r="G50" s="46">
        <v>85.713999999999999</v>
      </c>
      <c r="H50" s="40">
        <v>0</v>
      </c>
      <c r="I50" s="42">
        <v>0</v>
      </c>
      <c r="J50" s="44">
        <v>1</v>
      </c>
      <c r="K50" s="42">
        <v>0.87719000000000003</v>
      </c>
      <c r="L50" s="43">
        <v>4</v>
      </c>
      <c r="M50" s="42">
        <v>3.5087999999999999</v>
      </c>
      <c r="N50" s="44">
        <v>81</v>
      </c>
      <c r="O50" s="42">
        <v>71.052999999999997</v>
      </c>
      <c r="P50" s="44">
        <v>22</v>
      </c>
      <c r="Q50" s="42">
        <v>19.297999999999998</v>
      </c>
      <c r="R50" s="43">
        <v>0</v>
      </c>
      <c r="S50" s="42">
        <v>0</v>
      </c>
      <c r="T50" s="48">
        <v>6</v>
      </c>
      <c r="U50" s="41">
        <v>5.2629999999999999</v>
      </c>
      <c r="V50" s="40">
        <v>2</v>
      </c>
      <c r="W50" s="41">
        <v>1.504</v>
      </c>
      <c r="X50" s="25">
        <v>1818</v>
      </c>
      <c r="Y50" s="26">
        <v>100</v>
      </c>
    </row>
    <row r="51" spans="1:25" s="24" customFormat="1" ht="15" customHeight="1" x14ac:dyDescent="0.2">
      <c r="A51" s="22" t="s">
        <v>19</v>
      </c>
      <c r="B51" s="65" t="s">
        <v>63</v>
      </c>
      <c r="C51" s="63">
        <v>180</v>
      </c>
      <c r="D51" s="68">
        <v>54</v>
      </c>
      <c r="E51" s="73">
        <v>30</v>
      </c>
      <c r="F51" s="68">
        <v>126</v>
      </c>
      <c r="G51" s="79">
        <v>70</v>
      </c>
      <c r="H51" s="68">
        <v>0</v>
      </c>
      <c r="I51" s="69">
        <v>0</v>
      </c>
      <c r="J51" s="71">
        <v>0</v>
      </c>
      <c r="K51" s="69">
        <v>0</v>
      </c>
      <c r="L51" s="70">
        <v>59</v>
      </c>
      <c r="M51" s="69">
        <v>46.825400000000002</v>
      </c>
      <c r="N51" s="70">
        <v>12</v>
      </c>
      <c r="O51" s="69">
        <v>9.5239999999999991</v>
      </c>
      <c r="P51" s="70">
        <v>51</v>
      </c>
      <c r="Q51" s="69">
        <v>40.475999999999999</v>
      </c>
      <c r="R51" s="71">
        <v>0</v>
      </c>
      <c r="S51" s="69">
        <v>0</v>
      </c>
      <c r="T51" s="72">
        <v>4</v>
      </c>
      <c r="U51" s="73">
        <v>3.1749999999999998</v>
      </c>
      <c r="V51" s="68">
        <v>13</v>
      </c>
      <c r="W51" s="73">
        <v>7.2220000000000004</v>
      </c>
      <c r="X51" s="80">
        <v>8616</v>
      </c>
      <c r="Y51" s="81">
        <v>100</v>
      </c>
    </row>
    <row r="52" spans="1:25" s="24" customFormat="1" ht="15" customHeight="1" x14ac:dyDescent="0.2">
      <c r="A52" s="22" t="s">
        <v>19</v>
      </c>
      <c r="B52" s="64" t="s">
        <v>64</v>
      </c>
      <c r="C52" s="39">
        <v>7</v>
      </c>
      <c r="D52" s="40">
        <v>0</v>
      </c>
      <c r="E52" s="41">
        <v>0</v>
      </c>
      <c r="F52" s="40">
        <v>7</v>
      </c>
      <c r="G52" s="46">
        <v>100</v>
      </c>
      <c r="H52" s="47">
        <v>0</v>
      </c>
      <c r="I52" s="42">
        <v>0</v>
      </c>
      <c r="J52" s="44">
        <v>0</v>
      </c>
      <c r="K52" s="42">
        <v>0</v>
      </c>
      <c r="L52" s="43">
        <v>4</v>
      </c>
      <c r="M52" s="42">
        <v>57.142899999999997</v>
      </c>
      <c r="N52" s="43">
        <v>0</v>
      </c>
      <c r="O52" s="42">
        <v>0</v>
      </c>
      <c r="P52" s="44">
        <v>3</v>
      </c>
      <c r="Q52" s="42">
        <v>42.856999999999999</v>
      </c>
      <c r="R52" s="43">
        <v>0</v>
      </c>
      <c r="S52" s="42">
        <v>0</v>
      </c>
      <c r="T52" s="45">
        <v>0</v>
      </c>
      <c r="U52" s="41">
        <v>0</v>
      </c>
      <c r="V52" s="40">
        <v>0</v>
      </c>
      <c r="W52" s="41">
        <v>0</v>
      </c>
      <c r="X52" s="25">
        <v>1009</v>
      </c>
      <c r="Y52" s="26">
        <v>100</v>
      </c>
    </row>
    <row r="53" spans="1:25" s="24" customFormat="1" ht="15" customHeight="1" x14ac:dyDescent="0.2">
      <c r="A53" s="22" t="s">
        <v>19</v>
      </c>
      <c r="B53" s="65" t="s">
        <v>65</v>
      </c>
      <c r="C53" s="66">
        <v>2</v>
      </c>
      <c r="D53" s="76">
        <v>0</v>
      </c>
      <c r="E53" s="73">
        <v>0</v>
      </c>
      <c r="F53" s="68">
        <v>2</v>
      </c>
      <c r="G53" s="79">
        <v>100</v>
      </c>
      <c r="H53" s="76">
        <v>0</v>
      </c>
      <c r="I53" s="69">
        <v>0</v>
      </c>
      <c r="J53" s="70">
        <v>0</v>
      </c>
      <c r="K53" s="69">
        <v>0</v>
      </c>
      <c r="L53" s="71">
        <v>0</v>
      </c>
      <c r="M53" s="69">
        <v>0</v>
      </c>
      <c r="N53" s="70">
        <v>0</v>
      </c>
      <c r="O53" s="69">
        <v>0</v>
      </c>
      <c r="P53" s="71">
        <v>2</v>
      </c>
      <c r="Q53" s="69">
        <v>100</v>
      </c>
      <c r="R53" s="71">
        <v>0</v>
      </c>
      <c r="S53" s="69">
        <v>0</v>
      </c>
      <c r="T53" s="72">
        <v>0</v>
      </c>
      <c r="U53" s="73">
        <v>0</v>
      </c>
      <c r="V53" s="76">
        <v>0</v>
      </c>
      <c r="W53" s="73">
        <v>0</v>
      </c>
      <c r="X53" s="80">
        <v>306</v>
      </c>
      <c r="Y53" s="81">
        <v>100</v>
      </c>
    </row>
    <row r="54" spans="1:25" s="24" customFormat="1" ht="15" customHeight="1" x14ac:dyDescent="0.2">
      <c r="A54" s="22" t="s">
        <v>19</v>
      </c>
      <c r="B54" s="64" t="s">
        <v>66</v>
      </c>
      <c r="C54" s="39">
        <v>18</v>
      </c>
      <c r="D54" s="40">
        <v>2</v>
      </c>
      <c r="E54" s="41">
        <v>11.1111</v>
      </c>
      <c r="F54" s="47">
        <v>16</v>
      </c>
      <c r="G54" s="46">
        <v>88.888999999999996</v>
      </c>
      <c r="H54" s="47">
        <v>0</v>
      </c>
      <c r="I54" s="42">
        <v>0</v>
      </c>
      <c r="J54" s="44">
        <v>0</v>
      </c>
      <c r="K54" s="77">
        <v>0</v>
      </c>
      <c r="L54" s="43">
        <v>0</v>
      </c>
      <c r="M54" s="77">
        <v>0</v>
      </c>
      <c r="N54" s="44">
        <v>2</v>
      </c>
      <c r="O54" s="42">
        <v>12.5</v>
      </c>
      <c r="P54" s="44">
        <v>14</v>
      </c>
      <c r="Q54" s="42">
        <v>87.5</v>
      </c>
      <c r="R54" s="44">
        <v>0</v>
      </c>
      <c r="S54" s="42">
        <v>0</v>
      </c>
      <c r="T54" s="48">
        <v>0</v>
      </c>
      <c r="U54" s="41">
        <v>0</v>
      </c>
      <c r="V54" s="40">
        <v>0</v>
      </c>
      <c r="W54" s="41">
        <v>0</v>
      </c>
      <c r="X54" s="25">
        <v>1971</v>
      </c>
      <c r="Y54" s="26">
        <v>100</v>
      </c>
    </row>
    <row r="55" spans="1:25" s="24" customFormat="1" ht="15" customHeight="1" x14ac:dyDescent="0.2">
      <c r="A55" s="22" t="s">
        <v>19</v>
      </c>
      <c r="B55" s="65" t="s">
        <v>67</v>
      </c>
      <c r="C55" s="63">
        <v>740</v>
      </c>
      <c r="D55" s="68">
        <v>107</v>
      </c>
      <c r="E55" s="73">
        <v>14.4595</v>
      </c>
      <c r="F55" s="76">
        <v>633</v>
      </c>
      <c r="G55" s="79">
        <v>85.540999999999997</v>
      </c>
      <c r="H55" s="68">
        <v>11</v>
      </c>
      <c r="I55" s="69">
        <v>1.738</v>
      </c>
      <c r="J55" s="70">
        <v>8</v>
      </c>
      <c r="K55" s="69">
        <v>1.2638199999999999</v>
      </c>
      <c r="L55" s="71">
        <v>109</v>
      </c>
      <c r="M55" s="69">
        <v>17.2196</v>
      </c>
      <c r="N55" s="71">
        <v>37</v>
      </c>
      <c r="O55" s="69">
        <v>5.8449999999999998</v>
      </c>
      <c r="P55" s="70">
        <v>412</v>
      </c>
      <c r="Q55" s="69">
        <v>65.087000000000003</v>
      </c>
      <c r="R55" s="70">
        <v>2</v>
      </c>
      <c r="S55" s="69">
        <v>0.316</v>
      </c>
      <c r="T55" s="75">
        <v>54</v>
      </c>
      <c r="U55" s="73">
        <v>8.5310000000000006</v>
      </c>
      <c r="V55" s="68">
        <v>33</v>
      </c>
      <c r="W55" s="73">
        <v>4.4589999999999996</v>
      </c>
      <c r="X55" s="80">
        <v>2305</v>
      </c>
      <c r="Y55" s="81">
        <v>100</v>
      </c>
    </row>
    <row r="56" spans="1:25" s="24" customFormat="1" ht="15" customHeight="1" x14ac:dyDescent="0.2">
      <c r="A56" s="22" t="s">
        <v>19</v>
      </c>
      <c r="B56" s="64" t="s">
        <v>68</v>
      </c>
      <c r="C56" s="39">
        <v>0</v>
      </c>
      <c r="D56" s="47">
        <v>0</v>
      </c>
      <c r="E56" s="41">
        <v>0</v>
      </c>
      <c r="F56" s="47">
        <v>0</v>
      </c>
      <c r="G56" s="46">
        <v>0</v>
      </c>
      <c r="H56" s="40">
        <v>0</v>
      </c>
      <c r="I56" s="42">
        <v>0</v>
      </c>
      <c r="J56" s="44">
        <v>0</v>
      </c>
      <c r="K56" s="42">
        <v>0</v>
      </c>
      <c r="L56" s="44">
        <v>0</v>
      </c>
      <c r="M56" s="42">
        <v>0</v>
      </c>
      <c r="N56" s="43">
        <v>0</v>
      </c>
      <c r="O56" s="42">
        <v>0</v>
      </c>
      <c r="P56" s="44">
        <v>0</v>
      </c>
      <c r="Q56" s="42">
        <v>0</v>
      </c>
      <c r="R56" s="43">
        <v>0</v>
      </c>
      <c r="S56" s="42">
        <v>0</v>
      </c>
      <c r="T56" s="45">
        <v>0</v>
      </c>
      <c r="U56" s="41">
        <v>0</v>
      </c>
      <c r="V56" s="47">
        <v>0</v>
      </c>
      <c r="W56" s="41">
        <v>0</v>
      </c>
      <c r="X56" s="25">
        <v>720</v>
      </c>
      <c r="Y56" s="26">
        <v>100</v>
      </c>
    </row>
    <row r="57" spans="1:25" s="24" customFormat="1" ht="15" customHeight="1" x14ac:dyDescent="0.2">
      <c r="A57" s="22" t="s">
        <v>19</v>
      </c>
      <c r="B57" s="65" t="s">
        <v>69</v>
      </c>
      <c r="C57" s="63">
        <v>50</v>
      </c>
      <c r="D57" s="76">
        <v>2</v>
      </c>
      <c r="E57" s="73">
        <v>4</v>
      </c>
      <c r="F57" s="76">
        <v>48</v>
      </c>
      <c r="G57" s="79">
        <v>96</v>
      </c>
      <c r="H57" s="68">
        <v>0</v>
      </c>
      <c r="I57" s="69">
        <v>0</v>
      </c>
      <c r="J57" s="71">
        <v>0</v>
      </c>
      <c r="K57" s="69">
        <v>0</v>
      </c>
      <c r="L57" s="70">
        <v>4</v>
      </c>
      <c r="M57" s="69">
        <v>8.3332999999999995</v>
      </c>
      <c r="N57" s="70">
        <v>2</v>
      </c>
      <c r="O57" s="69">
        <v>4.1669999999999998</v>
      </c>
      <c r="P57" s="70">
        <v>40</v>
      </c>
      <c r="Q57" s="69">
        <v>83.332999999999998</v>
      </c>
      <c r="R57" s="70">
        <v>0</v>
      </c>
      <c r="S57" s="69">
        <v>0</v>
      </c>
      <c r="T57" s="75">
        <v>2</v>
      </c>
      <c r="U57" s="73">
        <v>4.1669999999999998</v>
      </c>
      <c r="V57" s="76">
        <v>1</v>
      </c>
      <c r="W57" s="73">
        <v>2</v>
      </c>
      <c r="X57" s="80">
        <v>2232</v>
      </c>
      <c r="Y57" s="81">
        <v>100</v>
      </c>
    </row>
    <row r="58" spans="1:25" s="24" customFormat="1" ht="15" customHeight="1" thickBot="1" x14ac:dyDescent="0.25">
      <c r="A58" s="22" t="s">
        <v>19</v>
      </c>
      <c r="B58" s="67" t="s">
        <v>70</v>
      </c>
      <c r="C58" s="50">
        <v>3</v>
      </c>
      <c r="D58" s="51">
        <v>0</v>
      </c>
      <c r="E58" s="52">
        <v>0</v>
      </c>
      <c r="F58" s="51">
        <v>3</v>
      </c>
      <c r="G58" s="57">
        <v>100</v>
      </c>
      <c r="H58" s="53">
        <v>0</v>
      </c>
      <c r="I58" s="54">
        <v>0</v>
      </c>
      <c r="J58" s="55">
        <v>0</v>
      </c>
      <c r="K58" s="54">
        <v>0</v>
      </c>
      <c r="L58" s="56">
        <v>1</v>
      </c>
      <c r="M58" s="54">
        <v>33.333300000000001</v>
      </c>
      <c r="N58" s="55">
        <v>0</v>
      </c>
      <c r="O58" s="54">
        <v>0</v>
      </c>
      <c r="P58" s="55">
        <v>2</v>
      </c>
      <c r="Q58" s="54">
        <v>66.667000000000002</v>
      </c>
      <c r="R58" s="55">
        <v>0</v>
      </c>
      <c r="S58" s="54">
        <v>0</v>
      </c>
      <c r="T58" s="78">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disabilities who received ", LOWER(A7), ", ",D68," (",TEXT(E7,"0.0"),"%) were served solely under Section 504 and ", F68," (",TEXT(G7,"0.0"),"%) were served under IDEA.")</f>
        <v>NOTE: Table reads (for US Totals):  Of all 3,607 public school male students with disabilities who received expulsions without educational services, 421 (11.7%) were served solely under Section 504 and 3,186 (88.3%)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male students with disabilities served under IDEA who received ",LOWER(A7), ", ",TEXT(H7,"#,##0")," (",TEXT(I7,"0.0"),"%) were American Indian or Alaska Native.")</f>
        <v xml:space="preserve">            Table reads (for US Race/Ethnicity):  Of all 3,186 public school male students with disabilities served under IDEA who received expulsions without educational services, 67 (2.1%)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9" t="s">
        <v>74</v>
      </c>
      <c r="C65" s="109"/>
      <c r="D65" s="109"/>
      <c r="E65" s="109"/>
      <c r="F65" s="109"/>
      <c r="G65" s="109"/>
      <c r="H65" s="109"/>
      <c r="I65" s="109"/>
      <c r="J65" s="109"/>
      <c r="K65" s="109"/>
      <c r="L65" s="109"/>
      <c r="M65" s="109"/>
      <c r="N65" s="109"/>
      <c r="O65" s="109"/>
      <c r="P65" s="109"/>
      <c r="Q65" s="109"/>
      <c r="R65" s="109"/>
      <c r="S65" s="109"/>
      <c r="T65" s="109"/>
      <c r="U65" s="109"/>
      <c r="V65" s="109"/>
      <c r="W65" s="109"/>
      <c r="X65" s="30"/>
      <c r="Y65" s="30"/>
    </row>
    <row r="66" spans="1:26" s="35" customFormat="1" ht="14.1" customHeight="1" x14ac:dyDescent="0.2">
      <c r="A66" s="38"/>
      <c r="B66" s="109" t="s">
        <v>75</v>
      </c>
      <c r="C66" s="109"/>
      <c r="D66" s="109"/>
      <c r="E66" s="109"/>
      <c r="F66" s="109"/>
      <c r="G66" s="109"/>
      <c r="H66" s="109"/>
      <c r="I66" s="109"/>
      <c r="J66" s="109"/>
      <c r="K66" s="109"/>
      <c r="L66" s="109"/>
      <c r="M66" s="109"/>
      <c r="N66" s="109"/>
      <c r="O66" s="109"/>
      <c r="P66" s="109"/>
      <c r="Q66" s="109"/>
      <c r="R66" s="109"/>
      <c r="S66" s="109"/>
      <c r="T66" s="109"/>
      <c r="U66" s="109"/>
      <c r="V66" s="109"/>
      <c r="W66" s="109"/>
      <c r="X66" s="34"/>
      <c r="Y66" s="33"/>
    </row>
    <row r="67" spans="1:26" ht="15" customHeight="1" x14ac:dyDescent="0.2"/>
    <row r="68" spans="1:26" x14ac:dyDescent="0.2">
      <c r="B68" s="58"/>
      <c r="C68" s="59" t="str">
        <f>IF(ISTEXT(C7),LEFT(C7,3),TEXT(C7,"#,##0"))</f>
        <v>3,607</v>
      </c>
      <c r="D68" s="59" t="str">
        <f>IF(ISTEXT(D7),LEFT(D7,3),TEXT(D7,"#,##0"))</f>
        <v>421</v>
      </c>
      <c r="E68" s="59"/>
      <c r="F68" s="59" t="str">
        <f>IF(ISTEXT(F7),LEFT(F7,3),TEXT(F7,"#,##0"))</f>
        <v>3,186</v>
      </c>
      <c r="G68" s="59"/>
      <c r="H68" s="59" t="str">
        <f>IF(ISTEXT(H7),LEFT(H7,3),TEXT(H7,"#,##0"))</f>
        <v>67</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2:W2"/>
    <mergeCell ref="B4:B5"/>
    <mergeCell ref="C4:C5"/>
    <mergeCell ref="D4:E5"/>
    <mergeCell ref="F4:G5"/>
    <mergeCell ref="H4:U4"/>
    <mergeCell ref="V4:W5"/>
    <mergeCell ref="T5:U5"/>
    <mergeCell ref="B65:W65"/>
    <mergeCell ref="B66:W66"/>
    <mergeCell ref="X4:X5"/>
    <mergeCell ref="Y4:Y5"/>
    <mergeCell ref="H5:I5"/>
    <mergeCell ref="J5:K5"/>
    <mergeCell ref="L5:M5"/>
    <mergeCell ref="N5:O5"/>
    <mergeCell ref="P5:Q5"/>
    <mergeCell ref="R5:S5"/>
  </mergeCells>
  <pageMargins left="0.7" right="0.7" top="0.75" bottom="0.75" header="0.3" footer="0.3"/>
  <pageSetup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7109375" style="36" customWidth="1"/>
    <col min="2" max="2" width="18.140625" style="6" customWidth="1"/>
    <col min="3"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8" t="str">
        <f>CONCATENATE("Number and percentage of public school female students with disabilities receiving ",LOWER(A7), " by disability status, race/ethnicity, and English proficiency, by state: School Year 2015-16")</f>
        <v>Number and percentage of public school female students with disabilities receiving expulsions without educational services by disability status, race/ethnicity, and English proficiency, by state: School Year 2015-16</v>
      </c>
      <c r="C2" s="88"/>
      <c r="D2" s="88"/>
      <c r="E2" s="88"/>
      <c r="F2" s="88"/>
      <c r="G2" s="88"/>
      <c r="H2" s="88"/>
      <c r="I2" s="88"/>
      <c r="J2" s="88"/>
      <c r="K2" s="88"/>
      <c r="L2" s="88"/>
      <c r="M2" s="88"/>
      <c r="N2" s="88"/>
      <c r="O2" s="88"/>
      <c r="P2" s="88"/>
      <c r="Q2" s="88"/>
      <c r="R2" s="88"/>
      <c r="S2" s="88"/>
      <c r="T2" s="88"/>
      <c r="U2" s="88"/>
      <c r="V2" s="88"/>
      <c r="W2" s="88"/>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9" t="s">
        <v>0</v>
      </c>
      <c r="C4" s="91" t="s">
        <v>81</v>
      </c>
      <c r="D4" s="93" t="s">
        <v>3</v>
      </c>
      <c r="E4" s="94"/>
      <c r="F4" s="93" t="s">
        <v>2</v>
      </c>
      <c r="G4" s="94"/>
      <c r="H4" s="97" t="s">
        <v>80</v>
      </c>
      <c r="I4" s="98"/>
      <c r="J4" s="98"/>
      <c r="K4" s="98"/>
      <c r="L4" s="98"/>
      <c r="M4" s="98"/>
      <c r="N4" s="98"/>
      <c r="O4" s="98"/>
      <c r="P4" s="98"/>
      <c r="Q4" s="98"/>
      <c r="R4" s="98"/>
      <c r="S4" s="98"/>
      <c r="T4" s="98"/>
      <c r="U4" s="99"/>
      <c r="V4" s="93" t="s">
        <v>79</v>
      </c>
      <c r="W4" s="94"/>
      <c r="X4" s="100" t="s">
        <v>5</v>
      </c>
      <c r="Y4" s="102" t="s">
        <v>6</v>
      </c>
    </row>
    <row r="5" spans="1:25" s="12" customFormat="1" ht="24.95" customHeight="1" x14ac:dyDescent="0.2">
      <c r="A5" s="11"/>
      <c r="B5" s="90"/>
      <c r="C5" s="92"/>
      <c r="D5" s="95"/>
      <c r="E5" s="96"/>
      <c r="F5" s="95"/>
      <c r="G5" s="96"/>
      <c r="H5" s="104" t="s">
        <v>7</v>
      </c>
      <c r="I5" s="105"/>
      <c r="J5" s="106" t="s">
        <v>8</v>
      </c>
      <c r="K5" s="105"/>
      <c r="L5" s="107" t="s">
        <v>9</v>
      </c>
      <c r="M5" s="105"/>
      <c r="N5" s="107" t="s">
        <v>10</v>
      </c>
      <c r="O5" s="105"/>
      <c r="P5" s="107" t="s">
        <v>11</v>
      </c>
      <c r="Q5" s="105"/>
      <c r="R5" s="107" t="s">
        <v>12</v>
      </c>
      <c r="S5" s="105"/>
      <c r="T5" s="107" t="s">
        <v>13</v>
      </c>
      <c r="U5" s="108"/>
      <c r="V5" s="95"/>
      <c r="W5" s="96"/>
      <c r="X5" s="101"/>
      <c r="Y5" s="103"/>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854</v>
      </c>
      <c r="D7" s="74">
        <v>101</v>
      </c>
      <c r="E7" s="73">
        <v>11.826700000000001</v>
      </c>
      <c r="F7" s="74">
        <v>753</v>
      </c>
      <c r="G7" s="79">
        <v>88.173000000000002</v>
      </c>
      <c r="H7" s="68">
        <v>16</v>
      </c>
      <c r="I7" s="69">
        <v>2.1248</v>
      </c>
      <c r="J7" s="70">
        <v>9</v>
      </c>
      <c r="K7" s="69">
        <v>1.1952</v>
      </c>
      <c r="L7" s="70">
        <v>119</v>
      </c>
      <c r="M7" s="69">
        <v>15.8035</v>
      </c>
      <c r="N7" s="70">
        <v>196</v>
      </c>
      <c r="O7" s="69">
        <v>26.029</v>
      </c>
      <c r="P7" s="70">
        <v>381</v>
      </c>
      <c r="Q7" s="69">
        <v>50.597999999999999</v>
      </c>
      <c r="R7" s="71">
        <v>0</v>
      </c>
      <c r="S7" s="69">
        <v>0</v>
      </c>
      <c r="T7" s="72">
        <v>32</v>
      </c>
      <c r="U7" s="73">
        <v>4.2496999999999998</v>
      </c>
      <c r="V7" s="74">
        <v>28</v>
      </c>
      <c r="W7" s="73">
        <v>3.2787000000000002</v>
      </c>
      <c r="X7" s="80">
        <v>96360</v>
      </c>
      <c r="Y7" s="81">
        <v>99.998000000000005</v>
      </c>
    </row>
    <row r="8" spans="1:25" s="24" customFormat="1" ht="15" customHeight="1" x14ac:dyDescent="0.2">
      <c r="A8" s="22" t="s">
        <v>19</v>
      </c>
      <c r="B8" s="64" t="s">
        <v>20</v>
      </c>
      <c r="C8" s="39">
        <v>7</v>
      </c>
      <c r="D8" s="40">
        <v>0</v>
      </c>
      <c r="E8" s="41">
        <v>0</v>
      </c>
      <c r="F8" s="47">
        <v>7</v>
      </c>
      <c r="G8" s="46">
        <v>100</v>
      </c>
      <c r="H8" s="40">
        <v>0</v>
      </c>
      <c r="I8" s="42">
        <v>0</v>
      </c>
      <c r="J8" s="44">
        <v>0</v>
      </c>
      <c r="K8" s="42">
        <v>0</v>
      </c>
      <c r="L8" s="43">
        <v>0</v>
      </c>
      <c r="M8" s="42">
        <v>0</v>
      </c>
      <c r="N8" s="44">
        <v>3</v>
      </c>
      <c r="O8" s="42">
        <v>42.856999999999999</v>
      </c>
      <c r="P8" s="44">
        <v>4</v>
      </c>
      <c r="Q8" s="42">
        <v>57.143000000000001</v>
      </c>
      <c r="R8" s="44">
        <v>0</v>
      </c>
      <c r="S8" s="42">
        <v>0</v>
      </c>
      <c r="T8" s="48">
        <v>0</v>
      </c>
      <c r="U8" s="41">
        <v>0</v>
      </c>
      <c r="V8" s="40">
        <v>0</v>
      </c>
      <c r="W8" s="41">
        <v>0</v>
      </c>
      <c r="X8" s="25">
        <v>1400</v>
      </c>
      <c r="Y8" s="26">
        <v>100</v>
      </c>
    </row>
    <row r="9" spans="1:25" s="24" customFormat="1" ht="15" customHeight="1" x14ac:dyDescent="0.2">
      <c r="A9" s="22" t="s">
        <v>19</v>
      </c>
      <c r="B9" s="65" t="s">
        <v>21</v>
      </c>
      <c r="C9" s="63">
        <v>0</v>
      </c>
      <c r="D9" s="76">
        <v>0</v>
      </c>
      <c r="E9" s="73">
        <v>0</v>
      </c>
      <c r="F9" s="76">
        <v>0</v>
      </c>
      <c r="G9" s="79">
        <v>0</v>
      </c>
      <c r="H9" s="68">
        <v>0</v>
      </c>
      <c r="I9" s="69">
        <v>0</v>
      </c>
      <c r="J9" s="70">
        <v>0</v>
      </c>
      <c r="K9" s="69">
        <v>0</v>
      </c>
      <c r="L9" s="70">
        <v>0</v>
      </c>
      <c r="M9" s="69">
        <v>0</v>
      </c>
      <c r="N9" s="71">
        <v>0</v>
      </c>
      <c r="O9" s="69">
        <v>0</v>
      </c>
      <c r="P9" s="71">
        <v>0</v>
      </c>
      <c r="Q9" s="69">
        <v>0</v>
      </c>
      <c r="R9" s="70">
        <v>0</v>
      </c>
      <c r="S9" s="69">
        <v>0</v>
      </c>
      <c r="T9" s="75">
        <v>0</v>
      </c>
      <c r="U9" s="73">
        <v>0</v>
      </c>
      <c r="V9" s="76">
        <v>0</v>
      </c>
      <c r="W9" s="73">
        <v>0</v>
      </c>
      <c r="X9" s="80">
        <v>503</v>
      </c>
      <c r="Y9" s="81">
        <v>100</v>
      </c>
    </row>
    <row r="10" spans="1:25" s="24" customFormat="1" ht="15" customHeight="1" x14ac:dyDescent="0.2">
      <c r="A10" s="22" t="s">
        <v>19</v>
      </c>
      <c r="B10" s="64" t="s">
        <v>22</v>
      </c>
      <c r="C10" s="39">
        <v>3</v>
      </c>
      <c r="D10" s="47">
        <v>1</v>
      </c>
      <c r="E10" s="41">
        <v>33.333300000000001</v>
      </c>
      <c r="F10" s="47">
        <v>2</v>
      </c>
      <c r="G10" s="46">
        <v>66.667000000000002</v>
      </c>
      <c r="H10" s="47">
        <v>0</v>
      </c>
      <c r="I10" s="42">
        <v>0</v>
      </c>
      <c r="J10" s="44">
        <v>0</v>
      </c>
      <c r="K10" s="42">
        <v>0</v>
      </c>
      <c r="L10" s="43">
        <v>0</v>
      </c>
      <c r="M10" s="42">
        <v>0</v>
      </c>
      <c r="N10" s="44">
        <v>0</v>
      </c>
      <c r="O10" s="42">
        <v>0</v>
      </c>
      <c r="P10" s="43">
        <v>2</v>
      </c>
      <c r="Q10" s="42">
        <v>100</v>
      </c>
      <c r="R10" s="43">
        <v>0</v>
      </c>
      <c r="S10" s="42">
        <v>0</v>
      </c>
      <c r="T10" s="45">
        <v>0</v>
      </c>
      <c r="U10" s="41">
        <v>0</v>
      </c>
      <c r="V10" s="47">
        <v>0</v>
      </c>
      <c r="W10" s="41">
        <v>0</v>
      </c>
      <c r="X10" s="25">
        <v>1977</v>
      </c>
      <c r="Y10" s="26">
        <v>100</v>
      </c>
    </row>
    <row r="11" spans="1:25" s="24" customFormat="1" ht="15" customHeight="1" x14ac:dyDescent="0.2">
      <c r="A11" s="22" t="s">
        <v>19</v>
      </c>
      <c r="B11" s="65" t="s">
        <v>23</v>
      </c>
      <c r="C11" s="63">
        <v>1</v>
      </c>
      <c r="D11" s="76">
        <v>0</v>
      </c>
      <c r="E11" s="73">
        <v>0</v>
      </c>
      <c r="F11" s="68">
        <v>1</v>
      </c>
      <c r="G11" s="79">
        <v>100</v>
      </c>
      <c r="H11" s="68">
        <v>0</v>
      </c>
      <c r="I11" s="69">
        <v>0</v>
      </c>
      <c r="J11" s="71">
        <v>0</v>
      </c>
      <c r="K11" s="69">
        <v>0</v>
      </c>
      <c r="L11" s="70">
        <v>0</v>
      </c>
      <c r="M11" s="69">
        <v>0</v>
      </c>
      <c r="N11" s="70">
        <v>1</v>
      </c>
      <c r="O11" s="69">
        <v>100</v>
      </c>
      <c r="P11" s="70">
        <v>0</v>
      </c>
      <c r="Q11" s="69">
        <v>0</v>
      </c>
      <c r="R11" s="70">
        <v>0</v>
      </c>
      <c r="S11" s="69">
        <v>0</v>
      </c>
      <c r="T11" s="75">
        <v>0</v>
      </c>
      <c r="U11" s="73">
        <v>0</v>
      </c>
      <c r="V11" s="76">
        <v>0</v>
      </c>
      <c r="W11" s="73">
        <v>0</v>
      </c>
      <c r="X11" s="80">
        <v>1092</v>
      </c>
      <c r="Y11" s="81">
        <v>100</v>
      </c>
    </row>
    <row r="12" spans="1:25" s="24" customFormat="1" ht="15" customHeight="1" x14ac:dyDescent="0.2">
      <c r="A12" s="22" t="s">
        <v>19</v>
      </c>
      <c r="B12" s="64" t="s">
        <v>24</v>
      </c>
      <c r="C12" s="39">
        <v>102</v>
      </c>
      <c r="D12" s="47">
        <v>3</v>
      </c>
      <c r="E12" s="41">
        <v>2.9411999999999998</v>
      </c>
      <c r="F12" s="40">
        <v>99</v>
      </c>
      <c r="G12" s="46">
        <v>97.058999999999997</v>
      </c>
      <c r="H12" s="40">
        <v>1</v>
      </c>
      <c r="I12" s="42">
        <v>1.0101</v>
      </c>
      <c r="J12" s="43">
        <v>2</v>
      </c>
      <c r="K12" s="42">
        <v>2.0202</v>
      </c>
      <c r="L12" s="44">
        <v>46</v>
      </c>
      <c r="M12" s="42">
        <v>46.464599999999997</v>
      </c>
      <c r="N12" s="44">
        <v>14</v>
      </c>
      <c r="O12" s="42">
        <v>14.141</v>
      </c>
      <c r="P12" s="44">
        <v>34</v>
      </c>
      <c r="Q12" s="42">
        <v>34.343000000000004</v>
      </c>
      <c r="R12" s="43">
        <v>0</v>
      </c>
      <c r="S12" s="42">
        <v>0</v>
      </c>
      <c r="T12" s="48">
        <v>2</v>
      </c>
      <c r="U12" s="41">
        <v>2.0202</v>
      </c>
      <c r="V12" s="47">
        <v>12</v>
      </c>
      <c r="W12" s="41">
        <v>11.764699999999999</v>
      </c>
      <c r="X12" s="25">
        <v>10138</v>
      </c>
      <c r="Y12" s="26">
        <v>100</v>
      </c>
    </row>
    <row r="13" spans="1:25" s="24" customFormat="1" ht="15" customHeight="1" x14ac:dyDescent="0.2">
      <c r="A13" s="22" t="s">
        <v>19</v>
      </c>
      <c r="B13" s="65" t="s">
        <v>25</v>
      </c>
      <c r="C13" s="63">
        <v>2</v>
      </c>
      <c r="D13" s="68">
        <v>0</v>
      </c>
      <c r="E13" s="73">
        <v>0</v>
      </c>
      <c r="F13" s="76">
        <v>2</v>
      </c>
      <c r="G13" s="79">
        <v>100</v>
      </c>
      <c r="H13" s="68">
        <v>0</v>
      </c>
      <c r="I13" s="69">
        <v>0</v>
      </c>
      <c r="J13" s="71">
        <v>0</v>
      </c>
      <c r="K13" s="69">
        <v>0</v>
      </c>
      <c r="L13" s="70">
        <v>0</v>
      </c>
      <c r="M13" s="69">
        <v>0</v>
      </c>
      <c r="N13" s="71">
        <v>0</v>
      </c>
      <c r="O13" s="69">
        <v>0</v>
      </c>
      <c r="P13" s="70">
        <v>2</v>
      </c>
      <c r="Q13" s="69">
        <v>100</v>
      </c>
      <c r="R13" s="70">
        <v>0</v>
      </c>
      <c r="S13" s="69">
        <v>0</v>
      </c>
      <c r="T13" s="72">
        <v>0</v>
      </c>
      <c r="U13" s="73">
        <v>0</v>
      </c>
      <c r="V13" s="68">
        <v>0</v>
      </c>
      <c r="W13" s="73">
        <v>0</v>
      </c>
      <c r="X13" s="80">
        <v>1868</v>
      </c>
      <c r="Y13" s="81">
        <v>100</v>
      </c>
    </row>
    <row r="14" spans="1:25" s="24" customFormat="1" ht="15" customHeight="1" x14ac:dyDescent="0.2">
      <c r="A14" s="22" t="s">
        <v>19</v>
      </c>
      <c r="B14" s="64" t="s">
        <v>26</v>
      </c>
      <c r="C14" s="49">
        <v>5</v>
      </c>
      <c r="D14" s="47">
        <v>0</v>
      </c>
      <c r="E14" s="41">
        <v>0</v>
      </c>
      <c r="F14" s="40">
        <v>5</v>
      </c>
      <c r="G14" s="46">
        <v>100</v>
      </c>
      <c r="H14" s="40">
        <v>0</v>
      </c>
      <c r="I14" s="42">
        <v>0</v>
      </c>
      <c r="J14" s="44">
        <v>0</v>
      </c>
      <c r="K14" s="42">
        <v>0</v>
      </c>
      <c r="L14" s="43">
        <v>2</v>
      </c>
      <c r="M14" s="42">
        <v>40</v>
      </c>
      <c r="N14" s="43">
        <v>3</v>
      </c>
      <c r="O14" s="42">
        <v>60</v>
      </c>
      <c r="P14" s="43">
        <v>0</v>
      </c>
      <c r="Q14" s="42">
        <v>0</v>
      </c>
      <c r="R14" s="44">
        <v>0</v>
      </c>
      <c r="S14" s="42">
        <v>0</v>
      </c>
      <c r="T14" s="45">
        <v>0</v>
      </c>
      <c r="U14" s="41">
        <v>0</v>
      </c>
      <c r="V14" s="47">
        <v>0</v>
      </c>
      <c r="W14" s="41">
        <v>0</v>
      </c>
      <c r="X14" s="25">
        <v>1238</v>
      </c>
      <c r="Y14" s="26">
        <v>100</v>
      </c>
    </row>
    <row r="15" spans="1:25" s="24" customFormat="1" ht="15" customHeight="1" x14ac:dyDescent="0.2">
      <c r="A15" s="22" t="s">
        <v>19</v>
      </c>
      <c r="B15" s="65" t="s">
        <v>27</v>
      </c>
      <c r="C15" s="66">
        <v>0</v>
      </c>
      <c r="D15" s="76">
        <v>0</v>
      </c>
      <c r="E15" s="73">
        <v>0</v>
      </c>
      <c r="F15" s="68">
        <v>0</v>
      </c>
      <c r="G15" s="79">
        <v>0</v>
      </c>
      <c r="H15" s="68">
        <v>0</v>
      </c>
      <c r="I15" s="69">
        <v>0</v>
      </c>
      <c r="J15" s="70">
        <v>0</v>
      </c>
      <c r="K15" s="69">
        <v>0</v>
      </c>
      <c r="L15" s="70">
        <v>0</v>
      </c>
      <c r="M15" s="69">
        <v>0</v>
      </c>
      <c r="N15" s="71">
        <v>0</v>
      </c>
      <c r="O15" s="69">
        <v>0</v>
      </c>
      <c r="P15" s="70">
        <v>0</v>
      </c>
      <c r="Q15" s="69">
        <v>0</v>
      </c>
      <c r="R15" s="71">
        <v>0</v>
      </c>
      <c r="S15" s="69">
        <v>0</v>
      </c>
      <c r="T15" s="72">
        <v>0</v>
      </c>
      <c r="U15" s="73">
        <v>0</v>
      </c>
      <c r="V15" s="76">
        <v>0</v>
      </c>
      <c r="W15" s="73">
        <v>0</v>
      </c>
      <c r="X15" s="80">
        <v>235</v>
      </c>
      <c r="Y15" s="81">
        <v>100</v>
      </c>
    </row>
    <row r="16" spans="1:25" s="24" customFormat="1" ht="15" customHeight="1" x14ac:dyDescent="0.2">
      <c r="A16" s="22" t="s">
        <v>19</v>
      </c>
      <c r="B16" s="64" t="s">
        <v>28</v>
      </c>
      <c r="C16" s="49">
        <v>2</v>
      </c>
      <c r="D16" s="40">
        <v>0</v>
      </c>
      <c r="E16" s="41">
        <v>0</v>
      </c>
      <c r="F16" s="40">
        <v>2</v>
      </c>
      <c r="G16" s="46">
        <v>100</v>
      </c>
      <c r="H16" s="47">
        <v>0</v>
      </c>
      <c r="I16" s="42">
        <v>0</v>
      </c>
      <c r="J16" s="43">
        <v>0</v>
      </c>
      <c r="K16" s="42">
        <v>0</v>
      </c>
      <c r="L16" s="44">
        <v>0</v>
      </c>
      <c r="M16" s="42">
        <v>0</v>
      </c>
      <c r="N16" s="43">
        <v>2</v>
      </c>
      <c r="O16" s="42">
        <v>100</v>
      </c>
      <c r="P16" s="44">
        <v>0</v>
      </c>
      <c r="Q16" s="42">
        <v>0</v>
      </c>
      <c r="R16" s="43">
        <v>0</v>
      </c>
      <c r="S16" s="42">
        <v>0</v>
      </c>
      <c r="T16" s="45">
        <v>0</v>
      </c>
      <c r="U16" s="41">
        <v>0</v>
      </c>
      <c r="V16" s="40">
        <v>0</v>
      </c>
      <c r="W16" s="41">
        <v>0</v>
      </c>
      <c r="X16" s="25">
        <v>221</v>
      </c>
      <c r="Y16" s="26">
        <v>100</v>
      </c>
    </row>
    <row r="17" spans="1:25" s="24" customFormat="1" ht="15" customHeight="1" x14ac:dyDescent="0.2">
      <c r="A17" s="22" t="s">
        <v>19</v>
      </c>
      <c r="B17" s="65" t="s">
        <v>29</v>
      </c>
      <c r="C17" s="63">
        <v>6</v>
      </c>
      <c r="D17" s="68">
        <v>5</v>
      </c>
      <c r="E17" s="73">
        <v>83.333299999999994</v>
      </c>
      <c r="F17" s="68">
        <v>1</v>
      </c>
      <c r="G17" s="79">
        <v>16.667000000000002</v>
      </c>
      <c r="H17" s="68">
        <v>0</v>
      </c>
      <c r="I17" s="69">
        <v>0</v>
      </c>
      <c r="J17" s="71">
        <v>0</v>
      </c>
      <c r="K17" s="69">
        <v>0</v>
      </c>
      <c r="L17" s="70">
        <v>0</v>
      </c>
      <c r="M17" s="69">
        <v>0</v>
      </c>
      <c r="N17" s="71">
        <v>1</v>
      </c>
      <c r="O17" s="69">
        <v>100</v>
      </c>
      <c r="P17" s="71">
        <v>0</v>
      </c>
      <c r="Q17" s="69">
        <v>0</v>
      </c>
      <c r="R17" s="71">
        <v>0</v>
      </c>
      <c r="S17" s="69">
        <v>0</v>
      </c>
      <c r="T17" s="75">
        <v>0</v>
      </c>
      <c r="U17" s="73">
        <v>0</v>
      </c>
      <c r="V17" s="68">
        <v>0</v>
      </c>
      <c r="W17" s="73">
        <v>0</v>
      </c>
      <c r="X17" s="80">
        <v>3952</v>
      </c>
      <c r="Y17" s="81">
        <v>100</v>
      </c>
    </row>
    <row r="18" spans="1:25" s="24" customFormat="1" ht="15" customHeight="1" x14ac:dyDescent="0.2">
      <c r="A18" s="22" t="s">
        <v>19</v>
      </c>
      <c r="B18" s="64" t="s">
        <v>30</v>
      </c>
      <c r="C18" s="39">
        <v>16</v>
      </c>
      <c r="D18" s="47">
        <v>4</v>
      </c>
      <c r="E18" s="41">
        <v>25</v>
      </c>
      <c r="F18" s="40">
        <v>12</v>
      </c>
      <c r="G18" s="46">
        <v>75</v>
      </c>
      <c r="H18" s="47">
        <v>0</v>
      </c>
      <c r="I18" s="42">
        <v>0</v>
      </c>
      <c r="J18" s="44">
        <v>0</v>
      </c>
      <c r="K18" s="42">
        <v>0</v>
      </c>
      <c r="L18" s="44">
        <v>0</v>
      </c>
      <c r="M18" s="42">
        <v>0</v>
      </c>
      <c r="N18" s="44">
        <v>8</v>
      </c>
      <c r="O18" s="42">
        <v>66.667000000000002</v>
      </c>
      <c r="P18" s="44">
        <v>4</v>
      </c>
      <c r="Q18" s="42">
        <v>33.332999999999998</v>
      </c>
      <c r="R18" s="44">
        <v>0</v>
      </c>
      <c r="S18" s="42">
        <v>0</v>
      </c>
      <c r="T18" s="45">
        <v>0</v>
      </c>
      <c r="U18" s="41">
        <v>0</v>
      </c>
      <c r="V18" s="47">
        <v>0</v>
      </c>
      <c r="W18" s="41">
        <v>0</v>
      </c>
      <c r="X18" s="25">
        <v>2407</v>
      </c>
      <c r="Y18" s="26">
        <v>100</v>
      </c>
    </row>
    <row r="19" spans="1:25" s="24" customFormat="1" ht="15" customHeight="1" x14ac:dyDescent="0.2">
      <c r="A19" s="22" t="s">
        <v>19</v>
      </c>
      <c r="B19" s="65" t="s">
        <v>31</v>
      </c>
      <c r="C19" s="63">
        <v>0</v>
      </c>
      <c r="D19" s="68">
        <v>0</v>
      </c>
      <c r="E19" s="73">
        <v>0</v>
      </c>
      <c r="F19" s="68">
        <v>0</v>
      </c>
      <c r="G19" s="79">
        <v>0</v>
      </c>
      <c r="H19" s="68">
        <v>0</v>
      </c>
      <c r="I19" s="69">
        <v>0</v>
      </c>
      <c r="J19" s="70">
        <v>0</v>
      </c>
      <c r="K19" s="69">
        <v>0</v>
      </c>
      <c r="L19" s="70">
        <v>0</v>
      </c>
      <c r="M19" s="69">
        <v>0</v>
      </c>
      <c r="N19" s="70">
        <v>0</v>
      </c>
      <c r="O19" s="69">
        <v>0</v>
      </c>
      <c r="P19" s="70">
        <v>0</v>
      </c>
      <c r="Q19" s="69">
        <v>0</v>
      </c>
      <c r="R19" s="70">
        <v>0</v>
      </c>
      <c r="S19" s="69">
        <v>0</v>
      </c>
      <c r="T19" s="72">
        <v>0</v>
      </c>
      <c r="U19" s="73">
        <v>0</v>
      </c>
      <c r="V19" s="68">
        <v>0</v>
      </c>
      <c r="W19" s="73">
        <v>0</v>
      </c>
      <c r="X19" s="80">
        <v>290</v>
      </c>
      <c r="Y19" s="81">
        <v>100</v>
      </c>
    </row>
    <row r="20" spans="1:25" s="24" customFormat="1" ht="15" customHeight="1" x14ac:dyDescent="0.2">
      <c r="A20" s="22" t="s">
        <v>19</v>
      </c>
      <c r="B20" s="64" t="s">
        <v>32</v>
      </c>
      <c r="C20" s="49">
        <v>2</v>
      </c>
      <c r="D20" s="47">
        <v>0</v>
      </c>
      <c r="E20" s="41">
        <v>0</v>
      </c>
      <c r="F20" s="40">
        <v>2</v>
      </c>
      <c r="G20" s="46">
        <v>100</v>
      </c>
      <c r="H20" s="47">
        <v>0</v>
      </c>
      <c r="I20" s="42">
        <v>0</v>
      </c>
      <c r="J20" s="43">
        <v>0</v>
      </c>
      <c r="K20" s="42">
        <v>0</v>
      </c>
      <c r="L20" s="44">
        <v>1</v>
      </c>
      <c r="M20" s="42">
        <v>50</v>
      </c>
      <c r="N20" s="43">
        <v>0</v>
      </c>
      <c r="O20" s="42">
        <v>0</v>
      </c>
      <c r="P20" s="43">
        <v>1</v>
      </c>
      <c r="Q20" s="42">
        <v>50</v>
      </c>
      <c r="R20" s="43">
        <v>0</v>
      </c>
      <c r="S20" s="42">
        <v>0</v>
      </c>
      <c r="T20" s="45">
        <v>0</v>
      </c>
      <c r="U20" s="41">
        <v>0</v>
      </c>
      <c r="V20" s="47">
        <v>1</v>
      </c>
      <c r="W20" s="41">
        <v>50</v>
      </c>
      <c r="X20" s="25">
        <v>720</v>
      </c>
      <c r="Y20" s="26">
        <v>100</v>
      </c>
    </row>
    <row r="21" spans="1:25" s="24" customFormat="1" ht="15" customHeight="1" x14ac:dyDescent="0.2">
      <c r="A21" s="22" t="s">
        <v>19</v>
      </c>
      <c r="B21" s="65" t="s">
        <v>33</v>
      </c>
      <c r="C21" s="63">
        <v>12</v>
      </c>
      <c r="D21" s="68">
        <v>3</v>
      </c>
      <c r="E21" s="73">
        <v>25</v>
      </c>
      <c r="F21" s="76">
        <v>9</v>
      </c>
      <c r="G21" s="79">
        <v>75</v>
      </c>
      <c r="H21" s="76">
        <v>0</v>
      </c>
      <c r="I21" s="69">
        <v>0</v>
      </c>
      <c r="J21" s="70">
        <v>0</v>
      </c>
      <c r="K21" s="69">
        <v>0</v>
      </c>
      <c r="L21" s="71">
        <v>2</v>
      </c>
      <c r="M21" s="69">
        <v>22.222200000000001</v>
      </c>
      <c r="N21" s="70">
        <v>0</v>
      </c>
      <c r="O21" s="69">
        <v>0</v>
      </c>
      <c r="P21" s="70">
        <v>5</v>
      </c>
      <c r="Q21" s="69">
        <v>55.555999999999997</v>
      </c>
      <c r="R21" s="70">
        <v>0</v>
      </c>
      <c r="S21" s="69">
        <v>0</v>
      </c>
      <c r="T21" s="75">
        <v>2</v>
      </c>
      <c r="U21" s="73">
        <v>22.222200000000001</v>
      </c>
      <c r="V21" s="68">
        <v>0</v>
      </c>
      <c r="W21" s="73">
        <v>0</v>
      </c>
      <c r="X21" s="80">
        <v>4081</v>
      </c>
      <c r="Y21" s="81">
        <v>100</v>
      </c>
    </row>
    <row r="22" spans="1:25" s="24" customFormat="1" ht="15" customHeight="1" x14ac:dyDescent="0.2">
      <c r="A22" s="22" t="s">
        <v>19</v>
      </c>
      <c r="B22" s="64" t="s">
        <v>34</v>
      </c>
      <c r="C22" s="39">
        <v>86</v>
      </c>
      <c r="D22" s="47">
        <v>6</v>
      </c>
      <c r="E22" s="41">
        <v>6.9767000000000001</v>
      </c>
      <c r="F22" s="47">
        <v>80</v>
      </c>
      <c r="G22" s="46">
        <v>93.022999999999996</v>
      </c>
      <c r="H22" s="40">
        <v>0</v>
      </c>
      <c r="I22" s="42">
        <v>0</v>
      </c>
      <c r="J22" s="43">
        <v>0</v>
      </c>
      <c r="K22" s="42">
        <v>0</v>
      </c>
      <c r="L22" s="43">
        <v>8</v>
      </c>
      <c r="M22" s="42">
        <v>10</v>
      </c>
      <c r="N22" s="44">
        <v>28</v>
      </c>
      <c r="O22" s="42">
        <v>35</v>
      </c>
      <c r="P22" s="44">
        <v>42</v>
      </c>
      <c r="Q22" s="42">
        <v>52.5</v>
      </c>
      <c r="R22" s="44">
        <v>0</v>
      </c>
      <c r="S22" s="42">
        <v>0</v>
      </c>
      <c r="T22" s="48">
        <v>2</v>
      </c>
      <c r="U22" s="41">
        <v>2.5</v>
      </c>
      <c r="V22" s="47">
        <v>0</v>
      </c>
      <c r="W22" s="41">
        <v>0</v>
      </c>
      <c r="X22" s="25">
        <v>1879</v>
      </c>
      <c r="Y22" s="26">
        <v>100</v>
      </c>
    </row>
    <row r="23" spans="1:25" s="24" customFormat="1" ht="15" customHeight="1" x14ac:dyDescent="0.2">
      <c r="A23" s="22" t="s">
        <v>19</v>
      </c>
      <c r="B23" s="65" t="s">
        <v>35</v>
      </c>
      <c r="C23" s="63">
        <v>1</v>
      </c>
      <c r="D23" s="76">
        <v>0</v>
      </c>
      <c r="E23" s="73">
        <v>0</v>
      </c>
      <c r="F23" s="68">
        <v>1</v>
      </c>
      <c r="G23" s="79">
        <v>100</v>
      </c>
      <c r="H23" s="68">
        <v>0</v>
      </c>
      <c r="I23" s="69">
        <v>0</v>
      </c>
      <c r="J23" s="70">
        <v>0</v>
      </c>
      <c r="K23" s="69">
        <v>0</v>
      </c>
      <c r="L23" s="70">
        <v>0</v>
      </c>
      <c r="M23" s="69">
        <v>0</v>
      </c>
      <c r="N23" s="70">
        <v>0</v>
      </c>
      <c r="O23" s="69">
        <v>0</v>
      </c>
      <c r="P23" s="70">
        <v>1</v>
      </c>
      <c r="Q23" s="69">
        <v>100</v>
      </c>
      <c r="R23" s="70">
        <v>0</v>
      </c>
      <c r="S23" s="69">
        <v>0</v>
      </c>
      <c r="T23" s="75">
        <v>0</v>
      </c>
      <c r="U23" s="73">
        <v>0</v>
      </c>
      <c r="V23" s="76">
        <v>0</v>
      </c>
      <c r="W23" s="73">
        <v>0</v>
      </c>
      <c r="X23" s="80">
        <v>1365</v>
      </c>
      <c r="Y23" s="81">
        <v>100</v>
      </c>
    </row>
    <row r="24" spans="1:25" s="24" customFormat="1" ht="15" customHeight="1" x14ac:dyDescent="0.2">
      <c r="A24" s="22" t="s">
        <v>19</v>
      </c>
      <c r="B24" s="64" t="s">
        <v>36</v>
      </c>
      <c r="C24" s="39">
        <v>19</v>
      </c>
      <c r="D24" s="47">
        <v>2</v>
      </c>
      <c r="E24" s="41">
        <v>10.526300000000001</v>
      </c>
      <c r="F24" s="40">
        <v>17</v>
      </c>
      <c r="G24" s="46">
        <v>89.474000000000004</v>
      </c>
      <c r="H24" s="47">
        <v>0</v>
      </c>
      <c r="I24" s="42">
        <v>0</v>
      </c>
      <c r="J24" s="44">
        <v>0</v>
      </c>
      <c r="K24" s="42">
        <v>0</v>
      </c>
      <c r="L24" s="43">
        <v>0</v>
      </c>
      <c r="M24" s="42">
        <v>0</v>
      </c>
      <c r="N24" s="44">
        <v>0</v>
      </c>
      <c r="O24" s="42">
        <v>0</v>
      </c>
      <c r="P24" s="44">
        <v>15</v>
      </c>
      <c r="Q24" s="42">
        <v>88.234999999999999</v>
      </c>
      <c r="R24" s="44">
        <v>0</v>
      </c>
      <c r="S24" s="42">
        <v>0</v>
      </c>
      <c r="T24" s="48">
        <v>2</v>
      </c>
      <c r="U24" s="41">
        <v>11.764699999999999</v>
      </c>
      <c r="V24" s="47">
        <v>1</v>
      </c>
      <c r="W24" s="41">
        <v>5.2632000000000003</v>
      </c>
      <c r="X24" s="25">
        <v>1356</v>
      </c>
      <c r="Y24" s="26">
        <v>100</v>
      </c>
    </row>
    <row r="25" spans="1:25" s="24" customFormat="1" ht="15" customHeight="1" x14ac:dyDescent="0.2">
      <c r="A25" s="22" t="s">
        <v>19</v>
      </c>
      <c r="B25" s="65" t="s">
        <v>37</v>
      </c>
      <c r="C25" s="66">
        <v>0</v>
      </c>
      <c r="D25" s="68">
        <v>0</v>
      </c>
      <c r="E25" s="73">
        <v>0</v>
      </c>
      <c r="F25" s="68">
        <v>0</v>
      </c>
      <c r="G25" s="79">
        <v>0</v>
      </c>
      <c r="H25" s="68">
        <v>0</v>
      </c>
      <c r="I25" s="69">
        <v>0</v>
      </c>
      <c r="J25" s="70">
        <v>0</v>
      </c>
      <c r="K25" s="69">
        <v>0</v>
      </c>
      <c r="L25" s="70">
        <v>0</v>
      </c>
      <c r="M25" s="69">
        <v>0</v>
      </c>
      <c r="N25" s="70">
        <v>0</v>
      </c>
      <c r="O25" s="69">
        <v>0</v>
      </c>
      <c r="P25" s="71">
        <v>0</v>
      </c>
      <c r="Q25" s="69">
        <v>0</v>
      </c>
      <c r="R25" s="70">
        <v>0</v>
      </c>
      <c r="S25" s="69">
        <v>0</v>
      </c>
      <c r="T25" s="75">
        <v>0</v>
      </c>
      <c r="U25" s="73">
        <v>0</v>
      </c>
      <c r="V25" s="68">
        <v>0</v>
      </c>
      <c r="W25" s="73">
        <v>0</v>
      </c>
      <c r="X25" s="80">
        <v>1407</v>
      </c>
      <c r="Y25" s="81">
        <v>100</v>
      </c>
    </row>
    <row r="26" spans="1:25" s="24" customFormat="1" ht="15" customHeight="1" x14ac:dyDescent="0.2">
      <c r="A26" s="22" t="s">
        <v>19</v>
      </c>
      <c r="B26" s="64" t="s">
        <v>38</v>
      </c>
      <c r="C26" s="39">
        <v>7</v>
      </c>
      <c r="D26" s="40">
        <v>3</v>
      </c>
      <c r="E26" s="41">
        <v>42.857100000000003</v>
      </c>
      <c r="F26" s="40">
        <v>4</v>
      </c>
      <c r="G26" s="46">
        <v>57.143000000000001</v>
      </c>
      <c r="H26" s="40">
        <v>0</v>
      </c>
      <c r="I26" s="42">
        <v>0</v>
      </c>
      <c r="J26" s="43">
        <v>0</v>
      </c>
      <c r="K26" s="42">
        <v>0</v>
      </c>
      <c r="L26" s="43">
        <v>0</v>
      </c>
      <c r="M26" s="42">
        <v>0</v>
      </c>
      <c r="N26" s="44">
        <v>3</v>
      </c>
      <c r="O26" s="42">
        <v>75</v>
      </c>
      <c r="P26" s="44">
        <v>1</v>
      </c>
      <c r="Q26" s="42">
        <v>25</v>
      </c>
      <c r="R26" s="43">
        <v>0</v>
      </c>
      <c r="S26" s="42">
        <v>0</v>
      </c>
      <c r="T26" s="48">
        <v>0</v>
      </c>
      <c r="U26" s="41">
        <v>0</v>
      </c>
      <c r="V26" s="40">
        <v>0</v>
      </c>
      <c r="W26" s="41">
        <v>0</v>
      </c>
      <c r="X26" s="25">
        <v>1367</v>
      </c>
      <c r="Y26" s="26">
        <v>100</v>
      </c>
    </row>
    <row r="27" spans="1:25" s="24" customFormat="1" ht="15" customHeight="1" x14ac:dyDescent="0.2">
      <c r="A27" s="22" t="s">
        <v>19</v>
      </c>
      <c r="B27" s="65" t="s">
        <v>39</v>
      </c>
      <c r="C27" s="66">
        <v>1</v>
      </c>
      <c r="D27" s="76">
        <v>0</v>
      </c>
      <c r="E27" s="73">
        <v>0</v>
      </c>
      <c r="F27" s="68">
        <v>1</v>
      </c>
      <c r="G27" s="79">
        <v>100</v>
      </c>
      <c r="H27" s="76">
        <v>0</v>
      </c>
      <c r="I27" s="69">
        <v>0</v>
      </c>
      <c r="J27" s="70">
        <v>0</v>
      </c>
      <c r="K27" s="69">
        <v>0</v>
      </c>
      <c r="L27" s="70">
        <v>0</v>
      </c>
      <c r="M27" s="69">
        <v>0</v>
      </c>
      <c r="N27" s="70">
        <v>0</v>
      </c>
      <c r="O27" s="69">
        <v>0</v>
      </c>
      <c r="P27" s="71">
        <v>1</v>
      </c>
      <c r="Q27" s="69">
        <v>100</v>
      </c>
      <c r="R27" s="70">
        <v>0</v>
      </c>
      <c r="S27" s="69">
        <v>0</v>
      </c>
      <c r="T27" s="75">
        <v>0</v>
      </c>
      <c r="U27" s="73">
        <v>0</v>
      </c>
      <c r="V27" s="76">
        <v>0</v>
      </c>
      <c r="W27" s="73">
        <v>0</v>
      </c>
      <c r="X27" s="80">
        <v>589</v>
      </c>
      <c r="Y27" s="81">
        <v>100</v>
      </c>
    </row>
    <row r="28" spans="1:25" s="24" customFormat="1" ht="15" customHeight="1" x14ac:dyDescent="0.2">
      <c r="A28" s="22" t="s">
        <v>19</v>
      </c>
      <c r="B28" s="64" t="s">
        <v>40</v>
      </c>
      <c r="C28" s="49">
        <v>0</v>
      </c>
      <c r="D28" s="40">
        <v>0</v>
      </c>
      <c r="E28" s="41">
        <v>0</v>
      </c>
      <c r="F28" s="47">
        <v>0</v>
      </c>
      <c r="G28" s="46">
        <v>0</v>
      </c>
      <c r="H28" s="47">
        <v>0</v>
      </c>
      <c r="I28" s="42">
        <v>0</v>
      </c>
      <c r="J28" s="44">
        <v>0</v>
      </c>
      <c r="K28" s="42">
        <v>0</v>
      </c>
      <c r="L28" s="44">
        <v>0</v>
      </c>
      <c r="M28" s="42">
        <v>0</v>
      </c>
      <c r="N28" s="44">
        <v>0</v>
      </c>
      <c r="O28" s="42">
        <v>0</v>
      </c>
      <c r="P28" s="43">
        <v>0</v>
      </c>
      <c r="Q28" s="42">
        <v>0</v>
      </c>
      <c r="R28" s="44">
        <v>0</v>
      </c>
      <c r="S28" s="42">
        <v>0</v>
      </c>
      <c r="T28" s="45">
        <v>0</v>
      </c>
      <c r="U28" s="41">
        <v>0</v>
      </c>
      <c r="V28" s="40">
        <v>0</v>
      </c>
      <c r="W28" s="41">
        <v>0</v>
      </c>
      <c r="X28" s="25">
        <v>1434</v>
      </c>
      <c r="Y28" s="26">
        <v>100</v>
      </c>
    </row>
    <row r="29" spans="1:25" s="24" customFormat="1" ht="15" customHeight="1" x14ac:dyDescent="0.2">
      <c r="A29" s="22" t="s">
        <v>19</v>
      </c>
      <c r="B29" s="65" t="s">
        <v>41</v>
      </c>
      <c r="C29" s="63">
        <v>1</v>
      </c>
      <c r="D29" s="68">
        <v>0</v>
      </c>
      <c r="E29" s="73">
        <v>0</v>
      </c>
      <c r="F29" s="68">
        <v>1</v>
      </c>
      <c r="G29" s="79">
        <v>100</v>
      </c>
      <c r="H29" s="68">
        <v>0</v>
      </c>
      <c r="I29" s="69">
        <v>0</v>
      </c>
      <c r="J29" s="70">
        <v>0</v>
      </c>
      <c r="K29" s="69">
        <v>0</v>
      </c>
      <c r="L29" s="71">
        <v>0</v>
      </c>
      <c r="M29" s="69">
        <v>0</v>
      </c>
      <c r="N29" s="70">
        <v>0</v>
      </c>
      <c r="O29" s="69">
        <v>0</v>
      </c>
      <c r="P29" s="71">
        <v>1</v>
      </c>
      <c r="Q29" s="69">
        <v>100</v>
      </c>
      <c r="R29" s="70">
        <v>0</v>
      </c>
      <c r="S29" s="69">
        <v>0</v>
      </c>
      <c r="T29" s="75">
        <v>0</v>
      </c>
      <c r="U29" s="73">
        <v>0</v>
      </c>
      <c r="V29" s="68">
        <v>0</v>
      </c>
      <c r="W29" s="73">
        <v>0</v>
      </c>
      <c r="X29" s="80">
        <v>1873</v>
      </c>
      <c r="Y29" s="81">
        <v>100</v>
      </c>
    </row>
    <row r="30" spans="1:25" s="24" customFormat="1" ht="15" customHeight="1" x14ac:dyDescent="0.2">
      <c r="A30" s="22" t="s">
        <v>19</v>
      </c>
      <c r="B30" s="64" t="s">
        <v>42</v>
      </c>
      <c r="C30" s="39">
        <v>38</v>
      </c>
      <c r="D30" s="40">
        <v>2</v>
      </c>
      <c r="E30" s="41">
        <v>5.2632000000000003</v>
      </c>
      <c r="F30" s="47">
        <v>36</v>
      </c>
      <c r="G30" s="46">
        <v>94.736999999999995</v>
      </c>
      <c r="H30" s="47">
        <v>0</v>
      </c>
      <c r="I30" s="42">
        <v>0</v>
      </c>
      <c r="J30" s="43">
        <v>0</v>
      </c>
      <c r="K30" s="42">
        <v>0</v>
      </c>
      <c r="L30" s="44">
        <v>3</v>
      </c>
      <c r="M30" s="42">
        <v>8.3332999999999995</v>
      </c>
      <c r="N30" s="44">
        <v>15</v>
      </c>
      <c r="O30" s="42">
        <v>41.667000000000002</v>
      </c>
      <c r="P30" s="44">
        <v>17</v>
      </c>
      <c r="Q30" s="42">
        <v>47.222000000000001</v>
      </c>
      <c r="R30" s="44">
        <v>0</v>
      </c>
      <c r="S30" s="42">
        <v>0</v>
      </c>
      <c r="T30" s="45">
        <v>1</v>
      </c>
      <c r="U30" s="41">
        <v>2.7778</v>
      </c>
      <c r="V30" s="40">
        <v>0</v>
      </c>
      <c r="W30" s="41">
        <v>0</v>
      </c>
      <c r="X30" s="25">
        <v>3616</v>
      </c>
      <c r="Y30" s="26">
        <v>99.971999999999994</v>
      </c>
    </row>
    <row r="31" spans="1:25" s="24" customFormat="1" ht="15" customHeight="1" x14ac:dyDescent="0.2">
      <c r="A31" s="22" t="s">
        <v>19</v>
      </c>
      <c r="B31" s="65" t="s">
        <v>43</v>
      </c>
      <c r="C31" s="66">
        <v>9</v>
      </c>
      <c r="D31" s="68">
        <v>1</v>
      </c>
      <c r="E31" s="73">
        <v>11.1111</v>
      </c>
      <c r="F31" s="76">
        <v>8</v>
      </c>
      <c r="G31" s="79">
        <v>88.888999999999996</v>
      </c>
      <c r="H31" s="68">
        <v>0</v>
      </c>
      <c r="I31" s="69">
        <v>0</v>
      </c>
      <c r="J31" s="71">
        <v>1</v>
      </c>
      <c r="K31" s="69">
        <v>12.5</v>
      </c>
      <c r="L31" s="70">
        <v>0</v>
      </c>
      <c r="M31" s="69">
        <v>0</v>
      </c>
      <c r="N31" s="71">
        <v>1</v>
      </c>
      <c r="O31" s="69">
        <v>12.5</v>
      </c>
      <c r="P31" s="70">
        <v>5</v>
      </c>
      <c r="Q31" s="69">
        <v>62.5</v>
      </c>
      <c r="R31" s="70">
        <v>0</v>
      </c>
      <c r="S31" s="69">
        <v>0</v>
      </c>
      <c r="T31" s="72">
        <v>1</v>
      </c>
      <c r="U31" s="73">
        <v>12.5</v>
      </c>
      <c r="V31" s="68">
        <v>1</v>
      </c>
      <c r="W31" s="73">
        <v>11.1111</v>
      </c>
      <c r="X31" s="80">
        <v>2170</v>
      </c>
      <c r="Y31" s="81">
        <v>99.953999999999994</v>
      </c>
    </row>
    <row r="32" spans="1:25" s="24" customFormat="1" ht="15" customHeight="1" x14ac:dyDescent="0.2">
      <c r="A32" s="22" t="s">
        <v>19</v>
      </c>
      <c r="B32" s="64" t="s">
        <v>44</v>
      </c>
      <c r="C32" s="39">
        <v>5</v>
      </c>
      <c r="D32" s="47">
        <v>1</v>
      </c>
      <c r="E32" s="41">
        <v>20</v>
      </c>
      <c r="F32" s="40">
        <v>4</v>
      </c>
      <c r="G32" s="46">
        <v>80</v>
      </c>
      <c r="H32" s="40">
        <v>0</v>
      </c>
      <c r="I32" s="42">
        <v>0</v>
      </c>
      <c r="J32" s="44">
        <v>0</v>
      </c>
      <c r="K32" s="42">
        <v>0</v>
      </c>
      <c r="L32" s="44">
        <v>0</v>
      </c>
      <c r="M32" s="42">
        <v>0</v>
      </c>
      <c r="N32" s="44">
        <v>3</v>
      </c>
      <c r="O32" s="42">
        <v>75</v>
      </c>
      <c r="P32" s="43">
        <v>1</v>
      </c>
      <c r="Q32" s="42">
        <v>25</v>
      </c>
      <c r="R32" s="43">
        <v>0</v>
      </c>
      <c r="S32" s="42">
        <v>0</v>
      </c>
      <c r="T32" s="48">
        <v>0</v>
      </c>
      <c r="U32" s="41">
        <v>0</v>
      </c>
      <c r="V32" s="47">
        <v>0</v>
      </c>
      <c r="W32" s="41">
        <v>0</v>
      </c>
      <c r="X32" s="25">
        <v>978</v>
      </c>
      <c r="Y32" s="26">
        <v>100</v>
      </c>
    </row>
    <row r="33" spans="1:25" s="24" customFormat="1" ht="15" customHeight="1" x14ac:dyDescent="0.2">
      <c r="A33" s="22" t="s">
        <v>19</v>
      </c>
      <c r="B33" s="65" t="s">
        <v>45</v>
      </c>
      <c r="C33" s="63">
        <v>30</v>
      </c>
      <c r="D33" s="76">
        <v>1</v>
      </c>
      <c r="E33" s="73">
        <v>3.3332999999999999</v>
      </c>
      <c r="F33" s="76">
        <v>29</v>
      </c>
      <c r="G33" s="79">
        <v>96.667000000000002</v>
      </c>
      <c r="H33" s="76">
        <v>0</v>
      </c>
      <c r="I33" s="69">
        <v>0</v>
      </c>
      <c r="J33" s="70">
        <v>1</v>
      </c>
      <c r="K33" s="69">
        <v>3.4483000000000001</v>
      </c>
      <c r="L33" s="71">
        <v>2</v>
      </c>
      <c r="M33" s="69">
        <v>6.8966000000000003</v>
      </c>
      <c r="N33" s="70">
        <v>5</v>
      </c>
      <c r="O33" s="69">
        <v>17.241</v>
      </c>
      <c r="P33" s="70">
        <v>21</v>
      </c>
      <c r="Q33" s="69">
        <v>72.414000000000001</v>
      </c>
      <c r="R33" s="71">
        <v>0</v>
      </c>
      <c r="S33" s="69">
        <v>0</v>
      </c>
      <c r="T33" s="75">
        <v>0</v>
      </c>
      <c r="U33" s="73">
        <v>0</v>
      </c>
      <c r="V33" s="76">
        <v>0</v>
      </c>
      <c r="W33" s="73">
        <v>0</v>
      </c>
      <c r="X33" s="80">
        <v>2372</v>
      </c>
      <c r="Y33" s="81">
        <v>100</v>
      </c>
    </row>
    <row r="34" spans="1:25" s="24" customFormat="1" ht="15" customHeight="1" x14ac:dyDescent="0.2">
      <c r="A34" s="22" t="s">
        <v>19</v>
      </c>
      <c r="B34" s="64" t="s">
        <v>46</v>
      </c>
      <c r="C34" s="49">
        <v>0</v>
      </c>
      <c r="D34" s="47">
        <v>0</v>
      </c>
      <c r="E34" s="41">
        <v>0</v>
      </c>
      <c r="F34" s="47">
        <v>0</v>
      </c>
      <c r="G34" s="46">
        <v>0</v>
      </c>
      <c r="H34" s="40">
        <v>0</v>
      </c>
      <c r="I34" s="42">
        <v>0</v>
      </c>
      <c r="J34" s="44">
        <v>0</v>
      </c>
      <c r="K34" s="42">
        <v>0</v>
      </c>
      <c r="L34" s="43">
        <v>0</v>
      </c>
      <c r="M34" s="42">
        <v>0</v>
      </c>
      <c r="N34" s="44">
        <v>0</v>
      </c>
      <c r="O34" s="42">
        <v>0</v>
      </c>
      <c r="P34" s="43">
        <v>0</v>
      </c>
      <c r="Q34" s="42">
        <v>0</v>
      </c>
      <c r="R34" s="43">
        <v>0</v>
      </c>
      <c r="S34" s="42">
        <v>0</v>
      </c>
      <c r="T34" s="45">
        <v>0</v>
      </c>
      <c r="U34" s="41">
        <v>0</v>
      </c>
      <c r="V34" s="47">
        <v>0</v>
      </c>
      <c r="W34" s="41">
        <v>0</v>
      </c>
      <c r="X34" s="25">
        <v>825</v>
      </c>
      <c r="Y34" s="26">
        <v>100</v>
      </c>
    </row>
    <row r="35" spans="1:25" s="24" customFormat="1" ht="15" customHeight="1" x14ac:dyDescent="0.2">
      <c r="A35" s="22" t="s">
        <v>19</v>
      </c>
      <c r="B35" s="65" t="s">
        <v>47</v>
      </c>
      <c r="C35" s="66">
        <v>0</v>
      </c>
      <c r="D35" s="76">
        <v>0</v>
      </c>
      <c r="E35" s="73">
        <v>0</v>
      </c>
      <c r="F35" s="76">
        <v>0</v>
      </c>
      <c r="G35" s="79">
        <v>0</v>
      </c>
      <c r="H35" s="76">
        <v>0</v>
      </c>
      <c r="I35" s="69">
        <v>0</v>
      </c>
      <c r="J35" s="70">
        <v>0</v>
      </c>
      <c r="K35" s="69">
        <v>0</v>
      </c>
      <c r="L35" s="71">
        <v>0</v>
      </c>
      <c r="M35" s="69">
        <v>0</v>
      </c>
      <c r="N35" s="70">
        <v>0</v>
      </c>
      <c r="O35" s="69">
        <v>0</v>
      </c>
      <c r="P35" s="71">
        <v>0</v>
      </c>
      <c r="Q35" s="69">
        <v>0</v>
      </c>
      <c r="R35" s="70">
        <v>0</v>
      </c>
      <c r="S35" s="69">
        <v>0</v>
      </c>
      <c r="T35" s="75">
        <v>0</v>
      </c>
      <c r="U35" s="73">
        <v>0</v>
      </c>
      <c r="V35" s="76">
        <v>0</v>
      </c>
      <c r="W35" s="73">
        <v>0</v>
      </c>
      <c r="X35" s="80">
        <v>1064</v>
      </c>
      <c r="Y35" s="81">
        <v>100</v>
      </c>
    </row>
    <row r="36" spans="1:25" s="24" customFormat="1" ht="15" customHeight="1" x14ac:dyDescent="0.2">
      <c r="A36" s="22" t="s">
        <v>19</v>
      </c>
      <c r="B36" s="64" t="s">
        <v>48</v>
      </c>
      <c r="C36" s="49">
        <v>0</v>
      </c>
      <c r="D36" s="47">
        <v>0</v>
      </c>
      <c r="E36" s="41">
        <v>0</v>
      </c>
      <c r="F36" s="40">
        <v>0</v>
      </c>
      <c r="G36" s="46">
        <v>0</v>
      </c>
      <c r="H36" s="47">
        <v>0</v>
      </c>
      <c r="I36" s="42">
        <v>0</v>
      </c>
      <c r="J36" s="44">
        <v>0</v>
      </c>
      <c r="K36" s="42">
        <v>0</v>
      </c>
      <c r="L36" s="44">
        <v>0</v>
      </c>
      <c r="M36" s="42">
        <v>0</v>
      </c>
      <c r="N36" s="43">
        <v>0</v>
      </c>
      <c r="O36" s="42">
        <v>0</v>
      </c>
      <c r="P36" s="43">
        <v>0</v>
      </c>
      <c r="Q36" s="42">
        <v>0</v>
      </c>
      <c r="R36" s="44">
        <v>0</v>
      </c>
      <c r="S36" s="42">
        <v>0</v>
      </c>
      <c r="T36" s="48">
        <v>0</v>
      </c>
      <c r="U36" s="41">
        <v>0</v>
      </c>
      <c r="V36" s="47">
        <v>0</v>
      </c>
      <c r="W36" s="41">
        <v>0</v>
      </c>
      <c r="X36" s="25">
        <v>658</v>
      </c>
      <c r="Y36" s="26">
        <v>100</v>
      </c>
    </row>
    <row r="37" spans="1:25" s="24" customFormat="1" ht="15" customHeight="1" x14ac:dyDescent="0.2">
      <c r="A37" s="22" t="s">
        <v>19</v>
      </c>
      <c r="B37" s="65" t="s">
        <v>49</v>
      </c>
      <c r="C37" s="63">
        <v>0</v>
      </c>
      <c r="D37" s="76">
        <v>0</v>
      </c>
      <c r="E37" s="73">
        <v>0</v>
      </c>
      <c r="F37" s="68">
        <v>0</v>
      </c>
      <c r="G37" s="79">
        <v>0</v>
      </c>
      <c r="H37" s="68">
        <v>0</v>
      </c>
      <c r="I37" s="69">
        <v>0</v>
      </c>
      <c r="J37" s="70">
        <v>0</v>
      </c>
      <c r="K37" s="69">
        <v>0</v>
      </c>
      <c r="L37" s="70">
        <v>0</v>
      </c>
      <c r="M37" s="69">
        <v>0</v>
      </c>
      <c r="N37" s="70">
        <v>0</v>
      </c>
      <c r="O37" s="69">
        <v>0</v>
      </c>
      <c r="P37" s="70">
        <v>0</v>
      </c>
      <c r="Q37" s="69">
        <v>0</v>
      </c>
      <c r="R37" s="71">
        <v>0</v>
      </c>
      <c r="S37" s="69">
        <v>0</v>
      </c>
      <c r="T37" s="75">
        <v>0</v>
      </c>
      <c r="U37" s="73">
        <v>0</v>
      </c>
      <c r="V37" s="76">
        <v>0</v>
      </c>
      <c r="W37" s="73">
        <v>0</v>
      </c>
      <c r="X37" s="80">
        <v>483</v>
      </c>
      <c r="Y37" s="81">
        <v>100</v>
      </c>
    </row>
    <row r="38" spans="1:25" s="24" customFormat="1" ht="15" customHeight="1" x14ac:dyDescent="0.2">
      <c r="A38" s="22" t="s">
        <v>19</v>
      </c>
      <c r="B38" s="64" t="s">
        <v>50</v>
      </c>
      <c r="C38" s="39">
        <v>0</v>
      </c>
      <c r="D38" s="47">
        <v>0</v>
      </c>
      <c r="E38" s="41">
        <v>0</v>
      </c>
      <c r="F38" s="40">
        <v>0</v>
      </c>
      <c r="G38" s="46">
        <v>0</v>
      </c>
      <c r="H38" s="40">
        <v>0</v>
      </c>
      <c r="I38" s="42">
        <v>0</v>
      </c>
      <c r="J38" s="44">
        <v>0</v>
      </c>
      <c r="K38" s="42">
        <v>0</v>
      </c>
      <c r="L38" s="44">
        <v>0</v>
      </c>
      <c r="M38" s="42">
        <v>0</v>
      </c>
      <c r="N38" s="44">
        <v>0</v>
      </c>
      <c r="O38" s="42">
        <v>0</v>
      </c>
      <c r="P38" s="44">
        <v>0</v>
      </c>
      <c r="Q38" s="42">
        <v>0</v>
      </c>
      <c r="R38" s="44">
        <v>0</v>
      </c>
      <c r="S38" s="42">
        <v>0</v>
      </c>
      <c r="T38" s="45">
        <v>0</v>
      </c>
      <c r="U38" s="41">
        <v>0</v>
      </c>
      <c r="V38" s="47">
        <v>0</v>
      </c>
      <c r="W38" s="41">
        <v>0</v>
      </c>
      <c r="X38" s="25">
        <v>2577</v>
      </c>
      <c r="Y38" s="26">
        <v>100</v>
      </c>
    </row>
    <row r="39" spans="1:25" s="24" customFormat="1" ht="15" customHeight="1" x14ac:dyDescent="0.2">
      <c r="A39" s="22" t="s">
        <v>19</v>
      </c>
      <c r="B39" s="65" t="s">
        <v>51</v>
      </c>
      <c r="C39" s="63">
        <v>16</v>
      </c>
      <c r="D39" s="68">
        <v>0</v>
      </c>
      <c r="E39" s="73">
        <v>0</v>
      </c>
      <c r="F39" s="68">
        <v>16</v>
      </c>
      <c r="G39" s="79">
        <v>100</v>
      </c>
      <c r="H39" s="76">
        <v>6</v>
      </c>
      <c r="I39" s="69">
        <v>37.5</v>
      </c>
      <c r="J39" s="70">
        <v>2</v>
      </c>
      <c r="K39" s="69">
        <v>12.5</v>
      </c>
      <c r="L39" s="71">
        <v>5</v>
      </c>
      <c r="M39" s="69">
        <v>31.25</v>
      </c>
      <c r="N39" s="70">
        <v>0</v>
      </c>
      <c r="O39" s="69">
        <v>0</v>
      </c>
      <c r="P39" s="71">
        <v>3</v>
      </c>
      <c r="Q39" s="69">
        <v>18.75</v>
      </c>
      <c r="R39" s="70">
        <v>0</v>
      </c>
      <c r="S39" s="69">
        <v>0</v>
      </c>
      <c r="T39" s="75">
        <v>0</v>
      </c>
      <c r="U39" s="73">
        <v>0</v>
      </c>
      <c r="V39" s="68">
        <v>0</v>
      </c>
      <c r="W39" s="73">
        <v>0</v>
      </c>
      <c r="X39" s="80">
        <v>880</v>
      </c>
      <c r="Y39" s="81">
        <v>100</v>
      </c>
    </row>
    <row r="40" spans="1:25" s="24" customFormat="1" ht="15" customHeight="1" x14ac:dyDescent="0.2">
      <c r="A40" s="22" t="s">
        <v>19</v>
      </c>
      <c r="B40" s="64" t="s">
        <v>52</v>
      </c>
      <c r="C40" s="49">
        <v>13</v>
      </c>
      <c r="D40" s="47">
        <v>1</v>
      </c>
      <c r="E40" s="41">
        <v>7.6923000000000004</v>
      </c>
      <c r="F40" s="40">
        <v>12</v>
      </c>
      <c r="G40" s="46">
        <v>92.308000000000007</v>
      </c>
      <c r="H40" s="40">
        <v>0</v>
      </c>
      <c r="I40" s="42">
        <v>0</v>
      </c>
      <c r="J40" s="44">
        <v>0</v>
      </c>
      <c r="K40" s="42">
        <v>0</v>
      </c>
      <c r="L40" s="44">
        <v>2</v>
      </c>
      <c r="M40" s="42">
        <v>16.666699999999999</v>
      </c>
      <c r="N40" s="43">
        <v>6</v>
      </c>
      <c r="O40" s="42">
        <v>50</v>
      </c>
      <c r="P40" s="43">
        <v>4</v>
      </c>
      <c r="Q40" s="42">
        <v>33.332999999999998</v>
      </c>
      <c r="R40" s="44">
        <v>0</v>
      </c>
      <c r="S40" s="42">
        <v>0</v>
      </c>
      <c r="T40" s="45">
        <v>0</v>
      </c>
      <c r="U40" s="41">
        <v>0</v>
      </c>
      <c r="V40" s="47">
        <v>0</v>
      </c>
      <c r="W40" s="41">
        <v>0</v>
      </c>
      <c r="X40" s="25">
        <v>4916</v>
      </c>
      <c r="Y40" s="26">
        <v>100</v>
      </c>
    </row>
    <row r="41" spans="1:25" s="24" customFormat="1" ht="15" customHeight="1" x14ac:dyDescent="0.2">
      <c r="A41" s="22" t="s">
        <v>19</v>
      </c>
      <c r="B41" s="65" t="s">
        <v>53</v>
      </c>
      <c r="C41" s="63">
        <v>10</v>
      </c>
      <c r="D41" s="68">
        <v>2</v>
      </c>
      <c r="E41" s="73">
        <v>20</v>
      </c>
      <c r="F41" s="76">
        <v>8</v>
      </c>
      <c r="G41" s="79">
        <v>80</v>
      </c>
      <c r="H41" s="76">
        <v>2</v>
      </c>
      <c r="I41" s="69">
        <v>25</v>
      </c>
      <c r="J41" s="70">
        <v>0</v>
      </c>
      <c r="K41" s="69">
        <v>0</v>
      </c>
      <c r="L41" s="70">
        <v>0</v>
      </c>
      <c r="M41" s="69">
        <v>0</v>
      </c>
      <c r="N41" s="70">
        <v>3</v>
      </c>
      <c r="O41" s="69">
        <v>37.5</v>
      </c>
      <c r="P41" s="71">
        <v>3</v>
      </c>
      <c r="Q41" s="69">
        <v>37.5</v>
      </c>
      <c r="R41" s="71">
        <v>0</v>
      </c>
      <c r="S41" s="69">
        <v>0</v>
      </c>
      <c r="T41" s="72">
        <v>0</v>
      </c>
      <c r="U41" s="73">
        <v>0</v>
      </c>
      <c r="V41" s="68">
        <v>0</v>
      </c>
      <c r="W41" s="73">
        <v>0</v>
      </c>
      <c r="X41" s="80">
        <v>2618</v>
      </c>
      <c r="Y41" s="81">
        <v>100</v>
      </c>
    </row>
    <row r="42" spans="1:25" s="24" customFormat="1" ht="15" customHeight="1" x14ac:dyDescent="0.2">
      <c r="A42" s="22" t="s">
        <v>19</v>
      </c>
      <c r="B42" s="64" t="s">
        <v>54</v>
      </c>
      <c r="C42" s="49">
        <v>1</v>
      </c>
      <c r="D42" s="47">
        <v>0</v>
      </c>
      <c r="E42" s="41">
        <v>0</v>
      </c>
      <c r="F42" s="40">
        <v>1</v>
      </c>
      <c r="G42" s="46">
        <v>100</v>
      </c>
      <c r="H42" s="40">
        <v>0</v>
      </c>
      <c r="I42" s="42">
        <v>0</v>
      </c>
      <c r="J42" s="44">
        <v>0</v>
      </c>
      <c r="K42" s="42">
        <v>0</v>
      </c>
      <c r="L42" s="44">
        <v>0</v>
      </c>
      <c r="M42" s="42">
        <v>0</v>
      </c>
      <c r="N42" s="43">
        <v>0</v>
      </c>
      <c r="O42" s="42">
        <v>0</v>
      </c>
      <c r="P42" s="43">
        <v>1</v>
      </c>
      <c r="Q42" s="42">
        <v>100</v>
      </c>
      <c r="R42" s="43">
        <v>0</v>
      </c>
      <c r="S42" s="42">
        <v>0</v>
      </c>
      <c r="T42" s="45">
        <v>0</v>
      </c>
      <c r="U42" s="41">
        <v>0</v>
      </c>
      <c r="V42" s="47">
        <v>0</v>
      </c>
      <c r="W42" s="41">
        <v>0</v>
      </c>
      <c r="X42" s="25">
        <v>481</v>
      </c>
      <c r="Y42" s="26">
        <v>100</v>
      </c>
    </row>
    <row r="43" spans="1:25" s="24" customFormat="1" ht="15" customHeight="1" x14ac:dyDescent="0.2">
      <c r="A43" s="22" t="s">
        <v>19</v>
      </c>
      <c r="B43" s="65" t="s">
        <v>55</v>
      </c>
      <c r="C43" s="63">
        <v>108</v>
      </c>
      <c r="D43" s="76">
        <v>10</v>
      </c>
      <c r="E43" s="73">
        <v>9.2592999999999996</v>
      </c>
      <c r="F43" s="76">
        <v>98</v>
      </c>
      <c r="G43" s="79">
        <v>90.741</v>
      </c>
      <c r="H43" s="68">
        <v>0</v>
      </c>
      <c r="I43" s="69">
        <v>0</v>
      </c>
      <c r="J43" s="70">
        <v>0</v>
      </c>
      <c r="K43" s="69">
        <v>0</v>
      </c>
      <c r="L43" s="71">
        <v>0</v>
      </c>
      <c r="M43" s="69">
        <v>0</v>
      </c>
      <c r="N43" s="70">
        <v>52</v>
      </c>
      <c r="O43" s="69">
        <v>53.061</v>
      </c>
      <c r="P43" s="70">
        <v>40</v>
      </c>
      <c r="Q43" s="69">
        <v>40.816000000000003</v>
      </c>
      <c r="R43" s="70">
        <v>0</v>
      </c>
      <c r="S43" s="69">
        <v>0</v>
      </c>
      <c r="T43" s="72">
        <v>6</v>
      </c>
      <c r="U43" s="73">
        <v>6.1223999999999998</v>
      </c>
      <c r="V43" s="76">
        <v>1</v>
      </c>
      <c r="W43" s="73">
        <v>0.92589999999999995</v>
      </c>
      <c r="X43" s="80">
        <v>3631</v>
      </c>
      <c r="Y43" s="81">
        <v>100</v>
      </c>
    </row>
    <row r="44" spans="1:25" s="24" customFormat="1" ht="15" customHeight="1" x14ac:dyDescent="0.2">
      <c r="A44" s="22" t="s">
        <v>19</v>
      </c>
      <c r="B44" s="64" t="s">
        <v>56</v>
      </c>
      <c r="C44" s="39">
        <v>10</v>
      </c>
      <c r="D44" s="47">
        <v>0</v>
      </c>
      <c r="E44" s="41">
        <v>0</v>
      </c>
      <c r="F44" s="47">
        <v>10</v>
      </c>
      <c r="G44" s="46">
        <v>100</v>
      </c>
      <c r="H44" s="40">
        <v>2</v>
      </c>
      <c r="I44" s="42">
        <v>20</v>
      </c>
      <c r="J44" s="43">
        <v>0</v>
      </c>
      <c r="K44" s="42">
        <v>0</v>
      </c>
      <c r="L44" s="44">
        <v>0</v>
      </c>
      <c r="M44" s="42">
        <v>0</v>
      </c>
      <c r="N44" s="44">
        <v>2</v>
      </c>
      <c r="O44" s="42">
        <v>20</v>
      </c>
      <c r="P44" s="44">
        <v>4</v>
      </c>
      <c r="Q44" s="42">
        <v>40</v>
      </c>
      <c r="R44" s="43">
        <v>0</v>
      </c>
      <c r="S44" s="42">
        <v>0</v>
      </c>
      <c r="T44" s="48">
        <v>2</v>
      </c>
      <c r="U44" s="41">
        <v>20</v>
      </c>
      <c r="V44" s="47">
        <v>1</v>
      </c>
      <c r="W44" s="41">
        <v>10</v>
      </c>
      <c r="X44" s="25">
        <v>1815</v>
      </c>
      <c r="Y44" s="26">
        <v>100</v>
      </c>
    </row>
    <row r="45" spans="1:25" s="24" customFormat="1" ht="15" customHeight="1" x14ac:dyDescent="0.2">
      <c r="A45" s="22" t="s">
        <v>19</v>
      </c>
      <c r="B45" s="65" t="s">
        <v>57</v>
      </c>
      <c r="C45" s="63">
        <v>6</v>
      </c>
      <c r="D45" s="68">
        <v>0</v>
      </c>
      <c r="E45" s="73">
        <v>0</v>
      </c>
      <c r="F45" s="76">
        <v>6</v>
      </c>
      <c r="G45" s="79">
        <v>100</v>
      </c>
      <c r="H45" s="76">
        <v>0</v>
      </c>
      <c r="I45" s="69">
        <v>0</v>
      </c>
      <c r="J45" s="70">
        <v>0</v>
      </c>
      <c r="K45" s="69">
        <v>0</v>
      </c>
      <c r="L45" s="71">
        <v>4</v>
      </c>
      <c r="M45" s="69">
        <v>66.666700000000006</v>
      </c>
      <c r="N45" s="70">
        <v>0</v>
      </c>
      <c r="O45" s="69">
        <v>0</v>
      </c>
      <c r="P45" s="71">
        <v>2</v>
      </c>
      <c r="Q45" s="69">
        <v>33.332999999999998</v>
      </c>
      <c r="R45" s="70">
        <v>0</v>
      </c>
      <c r="S45" s="69">
        <v>0</v>
      </c>
      <c r="T45" s="72">
        <v>0</v>
      </c>
      <c r="U45" s="73">
        <v>0</v>
      </c>
      <c r="V45" s="68">
        <v>1</v>
      </c>
      <c r="W45" s="73">
        <v>16.666699999999999</v>
      </c>
      <c r="X45" s="80">
        <v>1283</v>
      </c>
      <c r="Y45" s="81">
        <v>100</v>
      </c>
    </row>
    <row r="46" spans="1:25" s="24" customFormat="1" ht="15" customHeight="1" x14ac:dyDescent="0.2">
      <c r="A46" s="22" t="s">
        <v>19</v>
      </c>
      <c r="B46" s="64" t="s">
        <v>58</v>
      </c>
      <c r="C46" s="39">
        <v>18</v>
      </c>
      <c r="D46" s="40">
        <v>0</v>
      </c>
      <c r="E46" s="41">
        <v>0</v>
      </c>
      <c r="F46" s="40">
        <v>18</v>
      </c>
      <c r="G46" s="46">
        <v>100</v>
      </c>
      <c r="H46" s="40">
        <v>0</v>
      </c>
      <c r="I46" s="42">
        <v>0</v>
      </c>
      <c r="J46" s="44">
        <v>0</v>
      </c>
      <c r="K46" s="42">
        <v>0</v>
      </c>
      <c r="L46" s="44">
        <v>1</v>
      </c>
      <c r="M46" s="42">
        <v>5.5556000000000001</v>
      </c>
      <c r="N46" s="44">
        <v>6</v>
      </c>
      <c r="O46" s="42">
        <v>33.332999999999998</v>
      </c>
      <c r="P46" s="43">
        <v>11</v>
      </c>
      <c r="Q46" s="42">
        <v>61.110999999999997</v>
      </c>
      <c r="R46" s="43">
        <v>0</v>
      </c>
      <c r="S46" s="42">
        <v>0</v>
      </c>
      <c r="T46" s="48">
        <v>0</v>
      </c>
      <c r="U46" s="41">
        <v>0</v>
      </c>
      <c r="V46" s="40">
        <v>0</v>
      </c>
      <c r="W46" s="41">
        <v>0</v>
      </c>
      <c r="X46" s="25">
        <v>3027</v>
      </c>
      <c r="Y46" s="26">
        <v>100</v>
      </c>
    </row>
    <row r="47" spans="1:25" s="24" customFormat="1" ht="15" customHeight="1" x14ac:dyDescent="0.2">
      <c r="A47" s="22" t="s">
        <v>19</v>
      </c>
      <c r="B47" s="65" t="s">
        <v>59</v>
      </c>
      <c r="C47" s="66">
        <v>0</v>
      </c>
      <c r="D47" s="76">
        <v>0</v>
      </c>
      <c r="E47" s="73">
        <v>0</v>
      </c>
      <c r="F47" s="68">
        <v>0</v>
      </c>
      <c r="G47" s="79">
        <v>0</v>
      </c>
      <c r="H47" s="68">
        <v>0</v>
      </c>
      <c r="I47" s="69">
        <v>0</v>
      </c>
      <c r="J47" s="71">
        <v>0</v>
      </c>
      <c r="K47" s="69">
        <v>0</v>
      </c>
      <c r="L47" s="71">
        <v>0</v>
      </c>
      <c r="M47" s="69">
        <v>0</v>
      </c>
      <c r="N47" s="71">
        <v>0</v>
      </c>
      <c r="O47" s="69">
        <v>0</v>
      </c>
      <c r="P47" s="71">
        <v>0</v>
      </c>
      <c r="Q47" s="69">
        <v>0</v>
      </c>
      <c r="R47" s="70">
        <v>0</v>
      </c>
      <c r="S47" s="69">
        <v>0</v>
      </c>
      <c r="T47" s="72">
        <v>0</v>
      </c>
      <c r="U47" s="73">
        <v>0</v>
      </c>
      <c r="V47" s="76">
        <v>0</v>
      </c>
      <c r="W47" s="73">
        <v>0</v>
      </c>
      <c r="X47" s="80">
        <v>308</v>
      </c>
      <c r="Y47" s="81">
        <v>100</v>
      </c>
    </row>
    <row r="48" spans="1:25" s="24" customFormat="1" ht="15" customHeight="1" x14ac:dyDescent="0.2">
      <c r="A48" s="22" t="s">
        <v>19</v>
      </c>
      <c r="B48" s="64" t="s">
        <v>60</v>
      </c>
      <c r="C48" s="39">
        <v>17</v>
      </c>
      <c r="D48" s="47">
        <v>3</v>
      </c>
      <c r="E48" s="41">
        <v>17.647099999999998</v>
      </c>
      <c r="F48" s="47">
        <v>14</v>
      </c>
      <c r="G48" s="46">
        <v>82.352999999999994</v>
      </c>
      <c r="H48" s="47">
        <v>0</v>
      </c>
      <c r="I48" s="42">
        <v>0</v>
      </c>
      <c r="J48" s="44">
        <v>0</v>
      </c>
      <c r="K48" s="42">
        <v>0</v>
      </c>
      <c r="L48" s="43">
        <v>0</v>
      </c>
      <c r="M48" s="42">
        <v>0</v>
      </c>
      <c r="N48" s="44">
        <v>7</v>
      </c>
      <c r="O48" s="42">
        <v>50</v>
      </c>
      <c r="P48" s="44">
        <v>7</v>
      </c>
      <c r="Q48" s="42">
        <v>50</v>
      </c>
      <c r="R48" s="43">
        <v>0</v>
      </c>
      <c r="S48" s="42">
        <v>0</v>
      </c>
      <c r="T48" s="48">
        <v>0</v>
      </c>
      <c r="U48" s="41">
        <v>0</v>
      </c>
      <c r="V48" s="47">
        <v>0</v>
      </c>
      <c r="W48" s="41">
        <v>0</v>
      </c>
      <c r="X48" s="25">
        <v>1236</v>
      </c>
      <c r="Y48" s="26">
        <v>100</v>
      </c>
    </row>
    <row r="49" spans="1:25" s="24" customFormat="1" ht="15" customHeight="1" x14ac:dyDescent="0.2">
      <c r="A49" s="22" t="s">
        <v>19</v>
      </c>
      <c r="B49" s="65" t="s">
        <v>61</v>
      </c>
      <c r="C49" s="66">
        <v>4</v>
      </c>
      <c r="D49" s="76">
        <v>0</v>
      </c>
      <c r="E49" s="73">
        <v>0</v>
      </c>
      <c r="F49" s="76">
        <v>4</v>
      </c>
      <c r="G49" s="79">
        <v>100</v>
      </c>
      <c r="H49" s="68">
        <v>2</v>
      </c>
      <c r="I49" s="69">
        <v>50</v>
      </c>
      <c r="J49" s="70">
        <v>0</v>
      </c>
      <c r="K49" s="69">
        <v>0</v>
      </c>
      <c r="L49" s="70">
        <v>0</v>
      </c>
      <c r="M49" s="69">
        <v>0</v>
      </c>
      <c r="N49" s="70">
        <v>0</v>
      </c>
      <c r="O49" s="69">
        <v>0</v>
      </c>
      <c r="P49" s="71">
        <v>2</v>
      </c>
      <c r="Q49" s="69">
        <v>50</v>
      </c>
      <c r="R49" s="71">
        <v>0</v>
      </c>
      <c r="S49" s="69">
        <v>0</v>
      </c>
      <c r="T49" s="72">
        <v>0</v>
      </c>
      <c r="U49" s="73">
        <v>0</v>
      </c>
      <c r="V49" s="76">
        <v>0</v>
      </c>
      <c r="W49" s="73">
        <v>0</v>
      </c>
      <c r="X49" s="80">
        <v>688</v>
      </c>
      <c r="Y49" s="81">
        <v>100</v>
      </c>
    </row>
    <row r="50" spans="1:25" s="24" customFormat="1" ht="15" customHeight="1" x14ac:dyDescent="0.2">
      <c r="A50" s="22" t="s">
        <v>19</v>
      </c>
      <c r="B50" s="64" t="s">
        <v>62</v>
      </c>
      <c r="C50" s="39">
        <v>29</v>
      </c>
      <c r="D50" s="40">
        <v>8</v>
      </c>
      <c r="E50" s="41">
        <v>27.586200000000002</v>
      </c>
      <c r="F50" s="40">
        <v>21</v>
      </c>
      <c r="G50" s="46">
        <v>72.414000000000001</v>
      </c>
      <c r="H50" s="40">
        <v>0</v>
      </c>
      <c r="I50" s="42">
        <v>0</v>
      </c>
      <c r="J50" s="44">
        <v>0</v>
      </c>
      <c r="K50" s="42">
        <v>0</v>
      </c>
      <c r="L50" s="43">
        <v>1</v>
      </c>
      <c r="M50" s="42">
        <v>4.7618999999999998</v>
      </c>
      <c r="N50" s="44">
        <v>17</v>
      </c>
      <c r="O50" s="42">
        <v>80.951999999999998</v>
      </c>
      <c r="P50" s="44">
        <v>3</v>
      </c>
      <c r="Q50" s="42">
        <v>14.286</v>
      </c>
      <c r="R50" s="43">
        <v>0</v>
      </c>
      <c r="S50" s="42">
        <v>0</v>
      </c>
      <c r="T50" s="48">
        <v>0</v>
      </c>
      <c r="U50" s="41">
        <v>0</v>
      </c>
      <c r="V50" s="40">
        <v>0</v>
      </c>
      <c r="W50" s="41">
        <v>0</v>
      </c>
      <c r="X50" s="25">
        <v>1818</v>
      </c>
      <c r="Y50" s="26">
        <v>100</v>
      </c>
    </row>
    <row r="51" spans="1:25" s="24" customFormat="1" ht="15" customHeight="1" x14ac:dyDescent="0.2">
      <c r="A51" s="22" t="s">
        <v>19</v>
      </c>
      <c r="B51" s="65" t="s">
        <v>63</v>
      </c>
      <c r="C51" s="63">
        <v>31</v>
      </c>
      <c r="D51" s="68">
        <v>8</v>
      </c>
      <c r="E51" s="73">
        <v>25.8065</v>
      </c>
      <c r="F51" s="68">
        <v>23</v>
      </c>
      <c r="G51" s="79">
        <v>74.194000000000003</v>
      </c>
      <c r="H51" s="68">
        <v>0</v>
      </c>
      <c r="I51" s="69">
        <v>0</v>
      </c>
      <c r="J51" s="71">
        <v>0</v>
      </c>
      <c r="K51" s="69">
        <v>0</v>
      </c>
      <c r="L51" s="70">
        <v>13</v>
      </c>
      <c r="M51" s="69">
        <v>56.521700000000003</v>
      </c>
      <c r="N51" s="70">
        <v>5</v>
      </c>
      <c r="O51" s="69">
        <v>21.739000000000001</v>
      </c>
      <c r="P51" s="70">
        <v>5</v>
      </c>
      <c r="Q51" s="69">
        <v>21.739000000000001</v>
      </c>
      <c r="R51" s="71">
        <v>0</v>
      </c>
      <c r="S51" s="69">
        <v>0</v>
      </c>
      <c r="T51" s="72">
        <v>0</v>
      </c>
      <c r="U51" s="73">
        <v>0</v>
      </c>
      <c r="V51" s="68">
        <v>1</v>
      </c>
      <c r="W51" s="73">
        <v>3.2258</v>
      </c>
      <c r="X51" s="80">
        <v>8616</v>
      </c>
      <c r="Y51" s="81">
        <v>100</v>
      </c>
    </row>
    <row r="52" spans="1:25" s="24" customFormat="1" ht="15" customHeight="1" x14ac:dyDescent="0.2">
      <c r="A52" s="22" t="s">
        <v>19</v>
      </c>
      <c r="B52" s="64" t="s">
        <v>64</v>
      </c>
      <c r="C52" s="39">
        <v>3</v>
      </c>
      <c r="D52" s="40">
        <v>0</v>
      </c>
      <c r="E52" s="41">
        <v>0</v>
      </c>
      <c r="F52" s="40">
        <v>3</v>
      </c>
      <c r="G52" s="46">
        <v>100</v>
      </c>
      <c r="H52" s="47">
        <v>0</v>
      </c>
      <c r="I52" s="42">
        <v>0</v>
      </c>
      <c r="J52" s="44">
        <v>0</v>
      </c>
      <c r="K52" s="42">
        <v>0</v>
      </c>
      <c r="L52" s="43">
        <v>1</v>
      </c>
      <c r="M52" s="42">
        <v>33.333300000000001</v>
      </c>
      <c r="N52" s="43">
        <v>0</v>
      </c>
      <c r="O52" s="42">
        <v>0</v>
      </c>
      <c r="P52" s="44">
        <v>2</v>
      </c>
      <c r="Q52" s="42">
        <v>66.667000000000002</v>
      </c>
      <c r="R52" s="43">
        <v>0</v>
      </c>
      <c r="S52" s="42">
        <v>0</v>
      </c>
      <c r="T52" s="45">
        <v>0</v>
      </c>
      <c r="U52" s="41">
        <v>0</v>
      </c>
      <c r="V52" s="40">
        <v>0</v>
      </c>
      <c r="W52" s="41">
        <v>0</v>
      </c>
      <c r="X52" s="25">
        <v>1009</v>
      </c>
      <c r="Y52" s="26">
        <v>100</v>
      </c>
    </row>
    <row r="53" spans="1:25" s="24" customFormat="1" ht="15" customHeight="1" x14ac:dyDescent="0.2">
      <c r="A53" s="22" t="s">
        <v>19</v>
      </c>
      <c r="B53" s="65" t="s">
        <v>65</v>
      </c>
      <c r="C53" s="66">
        <v>0</v>
      </c>
      <c r="D53" s="76">
        <v>0</v>
      </c>
      <c r="E53" s="73">
        <v>0</v>
      </c>
      <c r="F53" s="68">
        <v>0</v>
      </c>
      <c r="G53" s="79">
        <v>0</v>
      </c>
      <c r="H53" s="76">
        <v>0</v>
      </c>
      <c r="I53" s="69">
        <v>0</v>
      </c>
      <c r="J53" s="70">
        <v>0</v>
      </c>
      <c r="K53" s="69">
        <v>0</v>
      </c>
      <c r="L53" s="71">
        <v>0</v>
      </c>
      <c r="M53" s="69">
        <v>0</v>
      </c>
      <c r="N53" s="70">
        <v>0</v>
      </c>
      <c r="O53" s="69">
        <v>0</v>
      </c>
      <c r="P53" s="71">
        <v>0</v>
      </c>
      <c r="Q53" s="69">
        <v>0</v>
      </c>
      <c r="R53" s="71">
        <v>0</v>
      </c>
      <c r="S53" s="69">
        <v>0</v>
      </c>
      <c r="T53" s="72">
        <v>0</v>
      </c>
      <c r="U53" s="73">
        <v>0</v>
      </c>
      <c r="V53" s="76">
        <v>0</v>
      </c>
      <c r="W53" s="73">
        <v>0</v>
      </c>
      <c r="X53" s="80">
        <v>306</v>
      </c>
      <c r="Y53" s="81">
        <v>100</v>
      </c>
    </row>
    <row r="54" spans="1:25" s="24" customFormat="1" ht="15" customHeight="1" x14ac:dyDescent="0.2">
      <c r="A54" s="22" t="s">
        <v>19</v>
      </c>
      <c r="B54" s="64" t="s">
        <v>66</v>
      </c>
      <c r="C54" s="39">
        <v>4</v>
      </c>
      <c r="D54" s="40">
        <v>1</v>
      </c>
      <c r="E54" s="41">
        <v>25</v>
      </c>
      <c r="F54" s="47">
        <v>3</v>
      </c>
      <c r="G54" s="46">
        <v>75</v>
      </c>
      <c r="H54" s="47">
        <v>0</v>
      </c>
      <c r="I54" s="42">
        <v>0</v>
      </c>
      <c r="J54" s="44">
        <v>0</v>
      </c>
      <c r="K54" s="42">
        <v>0</v>
      </c>
      <c r="L54" s="43">
        <v>0</v>
      </c>
      <c r="M54" s="42">
        <v>0</v>
      </c>
      <c r="N54" s="44">
        <v>1</v>
      </c>
      <c r="O54" s="42">
        <v>33.332999999999998</v>
      </c>
      <c r="P54" s="44">
        <v>2</v>
      </c>
      <c r="Q54" s="42">
        <v>66.667000000000002</v>
      </c>
      <c r="R54" s="44">
        <v>0</v>
      </c>
      <c r="S54" s="42">
        <v>0</v>
      </c>
      <c r="T54" s="48">
        <v>0</v>
      </c>
      <c r="U54" s="41">
        <v>0</v>
      </c>
      <c r="V54" s="40">
        <v>0</v>
      </c>
      <c r="W54" s="41">
        <v>0</v>
      </c>
      <c r="X54" s="25">
        <v>1971</v>
      </c>
      <c r="Y54" s="26">
        <v>100</v>
      </c>
    </row>
    <row r="55" spans="1:25" s="24" customFormat="1" ht="15" customHeight="1" x14ac:dyDescent="0.2">
      <c r="A55" s="22" t="s">
        <v>19</v>
      </c>
      <c r="B55" s="65" t="s">
        <v>67</v>
      </c>
      <c r="C55" s="63">
        <v>209</v>
      </c>
      <c r="D55" s="68">
        <v>34</v>
      </c>
      <c r="E55" s="73">
        <v>16.267900000000001</v>
      </c>
      <c r="F55" s="76">
        <v>175</v>
      </c>
      <c r="G55" s="79">
        <v>83.731999999999999</v>
      </c>
      <c r="H55" s="68">
        <v>3</v>
      </c>
      <c r="I55" s="69">
        <v>1.7142999999999999</v>
      </c>
      <c r="J55" s="70">
        <v>3</v>
      </c>
      <c r="K55" s="69">
        <v>1.7142999999999999</v>
      </c>
      <c r="L55" s="71">
        <v>27</v>
      </c>
      <c r="M55" s="69">
        <v>15.428599999999999</v>
      </c>
      <c r="N55" s="71">
        <v>9</v>
      </c>
      <c r="O55" s="69">
        <v>5.1429999999999998</v>
      </c>
      <c r="P55" s="70">
        <v>120</v>
      </c>
      <c r="Q55" s="69">
        <v>68.570999999999998</v>
      </c>
      <c r="R55" s="70">
        <v>0</v>
      </c>
      <c r="S55" s="69">
        <v>0</v>
      </c>
      <c r="T55" s="75">
        <v>13</v>
      </c>
      <c r="U55" s="73">
        <v>7.4286000000000003</v>
      </c>
      <c r="V55" s="68">
        <v>9</v>
      </c>
      <c r="W55" s="73">
        <v>4.3061999999999996</v>
      </c>
      <c r="X55" s="80">
        <v>2305</v>
      </c>
      <c r="Y55" s="81">
        <v>100</v>
      </c>
    </row>
    <row r="56" spans="1:25" s="24" customFormat="1" ht="15" customHeight="1" x14ac:dyDescent="0.2">
      <c r="A56" s="22" t="s">
        <v>19</v>
      </c>
      <c r="B56" s="64" t="s">
        <v>68</v>
      </c>
      <c r="C56" s="39">
        <v>0</v>
      </c>
      <c r="D56" s="47">
        <v>0</v>
      </c>
      <c r="E56" s="41">
        <v>0</v>
      </c>
      <c r="F56" s="47">
        <v>0</v>
      </c>
      <c r="G56" s="46">
        <v>0</v>
      </c>
      <c r="H56" s="40">
        <v>0</v>
      </c>
      <c r="I56" s="42">
        <v>0</v>
      </c>
      <c r="J56" s="44">
        <v>0</v>
      </c>
      <c r="K56" s="42">
        <v>0</v>
      </c>
      <c r="L56" s="44">
        <v>0</v>
      </c>
      <c r="M56" s="42">
        <v>0</v>
      </c>
      <c r="N56" s="43">
        <v>0</v>
      </c>
      <c r="O56" s="42">
        <v>0</v>
      </c>
      <c r="P56" s="44">
        <v>0</v>
      </c>
      <c r="Q56" s="42">
        <v>0</v>
      </c>
      <c r="R56" s="43">
        <v>0</v>
      </c>
      <c r="S56" s="42">
        <v>0</v>
      </c>
      <c r="T56" s="45">
        <v>0</v>
      </c>
      <c r="U56" s="41">
        <v>0</v>
      </c>
      <c r="V56" s="47">
        <v>0</v>
      </c>
      <c r="W56" s="41">
        <v>0</v>
      </c>
      <c r="X56" s="25">
        <v>720</v>
      </c>
      <c r="Y56" s="26">
        <v>100</v>
      </c>
    </row>
    <row r="57" spans="1:25" s="24" customFormat="1" ht="15" customHeight="1" x14ac:dyDescent="0.2">
      <c r="A57" s="22" t="s">
        <v>19</v>
      </c>
      <c r="B57" s="65" t="s">
        <v>69</v>
      </c>
      <c r="C57" s="63">
        <v>17</v>
      </c>
      <c r="D57" s="76">
        <v>2</v>
      </c>
      <c r="E57" s="73">
        <v>11.764699999999999</v>
      </c>
      <c r="F57" s="76">
        <v>15</v>
      </c>
      <c r="G57" s="79">
        <v>88.234999999999999</v>
      </c>
      <c r="H57" s="68">
        <v>0</v>
      </c>
      <c r="I57" s="69">
        <v>0</v>
      </c>
      <c r="J57" s="71">
        <v>0</v>
      </c>
      <c r="K57" s="69">
        <v>0</v>
      </c>
      <c r="L57" s="70">
        <v>1</v>
      </c>
      <c r="M57" s="69">
        <v>6.6666999999999996</v>
      </c>
      <c r="N57" s="70">
        <v>1</v>
      </c>
      <c r="O57" s="69">
        <v>6.6669999999999998</v>
      </c>
      <c r="P57" s="70">
        <v>12</v>
      </c>
      <c r="Q57" s="69">
        <v>80</v>
      </c>
      <c r="R57" s="70">
        <v>0</v>
      </c>
      <c r="S57" s="69">
        <v>0</v>
      </c>
      <c r="T57" s="75">
        <v>1</v>
      </c>
      <c r="U57" s="73">
        <v>6.6666999999999996</v>
      </c>
      <c r="V57" s="76">
        <v>0</v>
      </c>
      <c r="W57" s="73">
        <v>0</v>
      </c>
      <c r="X57" s="80">
        <v>2232</v>
      </c>
      <c r="Y57" s="81">
        <v>100</v>
      </c>
    </row>
    <row r="58" spans="1:25" s="24" customFormat="1" ht="15" customHeight="1" thickBot="1" x14ac:dyDescent="0.25">
      <c r="A58" s="22" t="s">
        <v>19</v>
      </c>
      <c r="B58" s="67" t="s">
        <v>70</v>
      </c>
      <c r="C58" s="50">
        <v>3</v>
      </c>
      <c r="D58" s="51">
        <v>0</v>
      </c>
      <c r="E58" s="52">
        <v>0</v>
      </c>
      <c r="F58" s="51">
        <v>3</v>
      </c>
      <c r="G58" s="57">
        <v>100</v>
      </c>
      <c r="H58" s="53">
        <v>0</v>
      </c>
      <c r="I58" s="54">
        <v>0</v>
      </c>
      <c r="J58" s="55">
        <v>0</v>
      </c>
      <c r="K58" s="54">
        <v>0</v>
      </c>
      <c r="L58" s="56">
        <v>0</v>
      </c>
      <c r="M58" s="54">
        <v>0</v>
      </c>
      <c r="N58" s="55">
        <v>0</v>
      </c>
      <c r="O58" s="54">
        <v>0</v>
      </c>
      <c r="P58" s="55">
        <v>3</v>
      </c>
      <c r="Q58" s="54">
        <v>100</v>
      </c>
      <c r="R58" s="55">
        <v>0</v>
      </c>
      <c r="S58" s="54">
        <v>0</v>
      </c>
      <c r="T58" s="78">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disabilities who received ", LOWER(A7), ", ",D68," (",TEXT(E7,"0.0"),"%) were served solely under Section 504 and ", F68," (",TEXT(G7,"0.0"),"%) were served under IDEA.")</f>
        <v>NOTE: Table reads (for US Totals):  Of all 854 public school female students with disabilities who received expulsions without educational services, 101 (11.8%) were served solely under Section 504 and 753 (88.2%)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female students with disabilities served under IDEA who received ",LOWER(A7), ", ",TEXT(H7,"#,##0")," (",TEXT(I7,"0.0"),"%) were American Indian or Alaska Native.")</f>
        <v xml:space="preserve">            Table reads (for US Race/Ethnicity):  Of all 753 public school female students with disabilities served under IDEA who received expulsions without educational services, 16 (2.1%)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9" t="s">
        <v>74</v>
      </c>
      <c r="C65" s="109"/>
      <c r="D65" s="109"/>
      <c r="E65" s="109"/>
      <c r="F65" s="109"/>
      <c r="G65" s="109"/>
      <c r="H65" s="109"/>
      <c r="I65" s="109"/>
      <c r="J65" s="109"/>
      <c r="K65" s="109"/>
      <c r="L65" s="109"/>
      <c r="M65" s="109"/>
      <c r="N65" s="109"/>
      <c r="O65" s="109"/>
      <c r="P65" s="109"/>
      <c r="Q65" s="109"/>
      <c r="R65" s="109"/>
      <c r="S65" s="109"/>
      <c r="T65" s="109"/>
      <c r="U65" s="109"/>
      <c r="V65" s="109"/>
      <c r="W65" s="109"/>
      <c r="X65" s="30"/>
      <c r="Y65" s="30"/>
    </row>
    <row r="66" spans="1:26" s="35" customFormat="1" ht="14.1" customHeight="1" x14ac:dyDescent="0.2">
      <c r="A66" s="38"/>
      <c r="B66" s="109" t="s">
        <v>75</v>
      </c>
      <c r="C66" s="109"/>
      <c r="D66" s="109"/>
      <c r="E66" s="109"/>
      <c r="F66" s="109"/>
      <c r="G66" s="109"/>
      <c r="H66" s="109"/>
      <c r="I66" s="109"/>
      <c r="J66" s="109"/>
      <c r="K66" s="109"/>
      <c r="L66" s="109"/>
      <c r="M66" s="109"/>
      <c r="N66" s="109"/>
      <c r="O66" s="109"/>
      <c r="P66" s="109"/>
      <c r="Q66" s="109"/>
      <c r="R66" s="109"/>
      <c r="S66" s="109"/>
      <c r="T66" s="109"/>
      <c r="U66" s="109"/>
      <c r="V66" s="109"/>
      <c r="W66" s="109"/>
      <c r="X66" s="34"/>
      <c r="Y66" s="33"/>
    </row>
    <row r="67" spans="1:26" ht="15" customHeight="1" x14ac:dyDescent="0.2"/>
    <row r="68" spans="1:26" x14ac:dyDescent="0.2">
      <c r="B68" s="58"/>
      <c r="C68" s="59" t="str">
        <f>IF(ISTEXT(C7),LEFT(C7,3),TEXT(C7,"#,##0"))</f>
        <v>854</v>
      </c>
      <c r="D68" s="59" t="str">
        <f>IF(ISTEXT(D7),LEFT(D7,3),TEXT(D7,"#,##0"))</f>
        <v>101</v>
      </c>
      <c r="E68" s="59"/>
      <c r="F68" s="59" t="str">
        <f>IF(ISTEXT(F7),LEFT(F7,3),TEXT(F7,"#,##0"))</f>
        <v>753</v>
      </c>
      <c r="G68" s="59"/>
      <c r="H68" s="59" t="str">
        <f>IF(ISTEXT(H7),LEFT(H7,3),TEXT(H7,"#,##0"))</f>
        <v>16</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2:W2"/>
    <mergeCell ref="B4:B5"/>
    <mergeCell ref="C4:C5"/>
    <mergeCell ref="D4:E5"/>
    <mergeCell ref="F4:G5"/>
    <mergeCell ref="H4:U4"/>
    <mergeCell ref="V4:W5"/>
    <mergeCell ref="T5:U5"/>
    <mergeCell ref="B65:W65"/>
    <mergeCell ref="B66:W66"/>
    <mergeCell ref="X4:X5"/>
    <mergeCell ref="Y4:Y5"/>
    <mergeCell ref="H5:I5"/>
    <mergeCell ref="J5:K5"/>
    <mergeCell ref="L5:M5"/>
    <mergeCell ref="N5:O5"/>
    <mergeCell ref="P5:Q5"/>
    <mergeCell ref="R5:S5"/>
  </mergeCells>
  <pageMargins left="0.7" right="0.7" top="0.75" bottom="0.75" header="0.3" footer="0.3"/>
  <pageSetup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showGridLines="0" zoomScale="80" zoomScaleNormal="80" workbookViewId="0"/>
  </sheetViews>
  <sheetFormatPr defaultColWidth="10.140625" defaultRowHeight="15" customHeight="1" x14ac:dyDescent="0.2"/>
  <cols>
    <col min="1" max="1" width="3.140625" style="36" customWidth="1"/>
    <col min="2" max="2" width="18.14062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8" t="str">
        <f>CONCATENATE("Number and percentage of public school students without disabilities receiving ",LOWER(A7), " by race/ethnicity and English proficiency, by state: School Year 2015-16")</f>
        <v>Number and percentage of public school students without disabilities receiving expulsions without educational services by race/ethnicity and English proficiency, by state: School Year 2015-16</v>
      </c>
      <c r="C2" s="88"/>
      <c r="D2" s="88"/>
      <c r="E2" s="88"/>
      <c r="F2" s="88"/>
      <c r="G2" s="88"/>
      <c r="H2" s="88"/>
      <c r="I2" s="88"/>
      <c r="J2" s="88"/>
      <c r="K2" s="88"/>
      <c r="L2" s="88"/>
      <c r="M2" s="88"/>
      <c r="N2" s="88"/>
      <c r="O2" s="88"/>
      <c r="P2" s="88"/>
      <c r="Q2" s="88"/>
      <c r="R2" s="88"/>
      <c r="S2" s="88"/>
      <c r="T2" s="88"/>
      <c r="U2" s="88"/>
      <c r="V2" s="88"/>
      <c r="W2" s="88"/>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9" t="s">
        <v>0</v>
      </c>
      <c r="C4" s="91" t="s">
        <v>85</v>
      </c>
      <c r="D4" s="97" t="s">
        <v>84</v>
      </c>
      <c r="E4" s="98"/>
      <c r="F4" s="98"/>
      <c r="G4" s="98"/>
      <c r="H4" s="98"/>
      <c r="I4" s="98"/>
      <c r="J4" s="98"/>
      <c r="K4" s="98"/>
      <c r="L4" s="98"/>
      <c r="M4" s="98"/>
      <c r="N4" s="98"/>
      <c r="O4" s="98"/>
      <c r="P4" s="98"/>
      <c r="Q4" s="99"/>
      <c r="R4" s="93" t="s">
        <v>83</v>
      </c>
      <c r="S4" s="94"/>
      <c r="T4" s="100" t="s">
        <v>5</v>
      </c>
      <c r="U4" s="102" t="s">
        <v>6</v>
      </c>
    </row>
    <row r="5" spans="1:23" s="12" customFormat="1" ht="24.95" customHeight="1" x14ac:dyDescent="0.2">
      <c r="A5" s="11"/>
      <c r="B5" s="90"/>
      <c r="C5" s="92"/>
      <c r="D5" s="104" t="s">
        <v>7</v>
      </c>
      <c r="E5" s="105"/>
      <c r="F5" s="106" t="s">
        <v>8</v>
      </c>
      <c r="G5" s="105"/>
      <c r="H5" s="107" t="s">
        <v>9</v>
      </c>
      <c r="I5" s="105"/>
      <c r="J5" s="107" t="s">
        <v>10</v>
      </c>
      <c r="K5" s="105"/>
      <c r="L5" s="107" t="s">
        <v>11</v>
      </c>
      <c r="M5" s="105"/>
      <c r="N5" s="107" t="s">
        <v>12</v>
      </c>
      <c r="O5" s="105"/>
      <c r="P5" s="107" t="s">
        <v>13</v>
      </c>
      <c r="Q5" s="108"/>
      <c r="R5" s="95"/>
      <c r="S5" s="96"/>
      <c r="T5" s="101"/>
      <c r="U5" s="103"/>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82</v>
      </c>
      <c r="T6" s="20"/>
      <c r="U6" s="21"/>
    </row>
    <row r="7" spans="1:23" s="24" customFormat="1" ht="15" customHeight="1" x14ac:dyDescent="0.2">
      <c r="A7" s="22" t="s">
        <v>17</v>
      </c>
      <c r="B7" s="62" t="s">
        <v>18</v>
      </c>
      <c r="C7" s="63">
        <v>21005</v>
      </c>
      <c r="D7" s="68">
        <v>453</v>
      </c>
      <c r="E7" s="69">
        <v>2.1566000000000001</v>
      </c>
      <c r="F7" s="70">
        <v>232</v>
      </c>
      <c r="G7" s="69">
        <v>1.1045</v>
      </c>
      <c r="H7" s="70">
        <v>3401</v>
      </c>
      <c r="I7" s="69">
        <v>16.191400000000002</v>
      </c>
      <c r="J7" s="70">
        <v>6317</v>
      </c>
      <c r="K7" s="69">
        <v>30.074000000000002</v>
      </c>
      <c r="L7" s="70">
        <v>9559</v>
      </c>
      <c r="M7" s="69">
        <v>45.508000000000003</v>
      </c>
      <c r="N7" s="71">
        <v>108</v>
      </c>
      <c r="O7" s="69">
        <v>0.51415999999999995</v>
      </c>
      <c r="P7" s="72">
        <v>935</v>
      </c>
      <c r="Q7" s="73">
        <v>4.4512999999999998</v>
      </c>
      <c r="R7" s="74">
        <v>935</v>
      </c>
      <c r="S7" s="73">
        <v>4.4512999999999998</v>
      </c>
      <c r="T7" s="80">
        <v>96360</v>
      </c>
      <c r="U7" s="79">
        <v>99.986999999999995</v>
      </c>
    </row>
    <row r="8" spans="1:23" s="24" customFormat="1" ht="15" customHeight="1" x14ac:dyDescent="0.2">
      <c r="A8" s="22" t="s">
        <v>19</v>
      </c>
      <c r="B8" s="64" t="s">
        <v>20</v>
      </c>
      <c r="C8" s="39">
        <v>504</v>
      </c>
      <c r="D8" s="40">
        <v>5</v>
      </c>
      <c r="E8" s="42">
        <v>0.99209999999999998</v>
      </c>
      <c r="F8" s="44">
        <v>0</v>
      </c>
      <c r="G8" s="42">
        <v>0</v>
      </c>
      <c r="H8" s="43">
        <v>42</v>
      </c>
      <c r="I8" s="42">
        <v>8.3332999999999995</v>
      </c>
      <c r="J8" s="44">
        <v>168</v>
      </c>
      <c r="K8" s="42">
        <v>33.332999999999998</v>
      </c>
      <c r="L8" s="44">
        <v>280</v>
      </c>
      <c r="M8" s="42">
        <v>55.555999999999997</v>
      </c>
      <c r="N8" s="44">
        <v>4</v>
      </c>
      <c r="O8" s="42">
        <v>0.79364999999999997</v>
      </c>
      <c r="P8" s="48">
        <v>5</v>
      </c>
      <c r="Q8" s="41">
        <v>0.99209999999999998</v>
      </c>
      <c r="R8" s="40">
        <v>8</v>
      </c>
      <c r="S8" s="41">
        <v>1.5872999999999999</v>
      </c>
      <c r="T8" s="25">
        <v>1400</v>
      </c>
      <c r="U8" s="46">
        <v>100</v>
      </c>
    </row>
    <row r="9" spans="1:23" s="24" customFormat="1" ht="15" customHeight="1" x14ac:dyDescent="0.2">
      <c r="A9" s="22" t="s">
        <v>19</v>
      </c>
      <c r="B9" s="65" t="s">
        <v>21</v>
      </c>
      <c r="C9" s="63">
        <v>7</v>
      </c>
      <c r="D9" s="68">
        <v>1</v>
      </c>
      <c r="E9" s="69">
        <v>14.2857</v>
      </c>
      <c r="F9" s="70">
        <v>0</v>
      </c>
      <c r="G9" s="69">
        <v>0</v>
      </c>
      <c r="H9" s="70">
        <v>1</v>
      </c>
      <c r="I9" s="69">
        <v>14.2857</v>
      </c>
      <c r="J9" s="71">
        <v>3</v>
      </c>
      <c r="K9" s="69">
        <v>42.856999999999999</v>
      </c>
      <c r="L9" s="71">
        <v>2</v>
      </c>
      <c r="M9" s="69">
        <v>28.571000000000002</v>
      </c>
      <c r="N9" s="70">
        <v>0</v>
      </c>
      <c r="O9" s="69">
        <v>0</v>
      </c>
      <c r="P9" s="75">
        <v>0</v>
      </c>
      <c r="Q9" s="73">
        <v>0</v>
      </c>
      <c r="R9" s="76">
        <v>0</v>
      </c>
      <c r="S9" s="73">
        <v>0</v>
      </c>
      <c r="T9" s="80">
        <v>503</v>
      </c>
      <c r="U9" s="79">
        <v>100</v>
      </c>
    </row>
    <row r="10" spans="1:23" s="24" customFormat="1" ht="15" customHeight="1" x14ac:dyDescent="0.2">
      <c r="A10" s="22" t="s">
        <v>19</v>
      </c>
      <c r="B10" s="64" t="s">
        <v>22</v>
      </c>
      <c r="C10" s="39">
        <v>306</v>
      </c>
      <c r="D10" s="47">
        <v>13</v>
      </c>
      <c r="E10" s="42">
        <v>4.2484000000000002</v>
      </c>
      <c r="F10" s="44">
        <v>8</v>
      </c>
      <c r="G10" s="42">
        <v>2.6143800000000001</v>
      </c>
      <c r="H10" s="43">
        <v>123</v>
      </c>
      <c r="I10" s="42">
        <v>40.196100000000001</v>
      </c>
      <c r="J10" s="44">
        <v>40</v>
      </c>
      <c r="K10" s="42">
        <v>13.071999999999999</v>
      </c>
      <c r="L10" s="43">
        <v>108</v>
      </c>
      <c r="M10" s="42">
        <v>35.293999999999997</v>
      </c>
      <c r="N10" s="43">
        <v>0</v>
      </c>
      <c r="O10" s="42">
        <v>0</v>
      </c>
      <c r="P10" s="45">
        <v>14</v>
      </c>
      <c r="Q10" s="41">
        <v>4.5751999999999997</v>
      </c>
      <c r="R10" s="47">
        <v>6</v>
      </c>
      <c r="S10" s="41">
        <v>1.9608000000000001</v>
      </c>
      <c r="T10" s="25">
        <v>1977</v>
      </c>
      <c r="U10" s="46">
        <v>100</v>
      </c>
    </row>
    <row r="11" spans="1:23" s="24" customFormat="1" ht="15" customHeight="1" x14ac:dyDescent="0.2">
      <c r="A11" s="22" t="s">
        <v>19</v>
      </c>
      <c r="B11" s="65" t="s">
        <v>23</v>
      </c>
      <c r="C11" s="63">
        <v>496</v>
      </c>
      <c r="D11" s="68">
        <v>2</v>
      </c>
      <c r="E11" s="69">
        <v>0.4032</v>
      </c>
      <c r="F11" s="71">
        <v>2</v>
      </c>
      <c r="G11" s="69">
        <v>0.40322999999999998</v>
      </c>
      <c r="H11" s="70">
        <v>53</v>
      </c>
      <c r="I11" s="69">
        <v>10.685499999999999</v>
      </c>
      <c r="J11" s="70">
        <v>157</v>
      </c>
      <c r="K11" s="69">
        <v>31.652999999999999</v>
      </c>
      <c r="L11" s="70">
        <v>272</v>
      </c>
      <c r="M11" s="69">
        <v>54.838999999999999</v>
      </c>
      <c r="N11" s="70">
        <v>3</v>
      </c>
      <c r="O11" s="69">
        <v>0.60484000000000004</v>
      </c>
      <c r="P11" s="75">
        <v>7</v>
      </c>
      <c r="Q11" s="73">
        <v>1.4113</v>
      </c>
      <c r="R11" s="76">
        <v>34</v>
      </c>
      <c r="S11" s="73">
        <v>6.8548</v>
      </c>
      <c r="T11" s="80">
        <v>1092</v>
      </c>
      <c r="U11" s="79">
        <v>100</v>
      </c>
    </row>
    <row r="12" spans="1:23" s="24" customFormat="1" ht="15" customHeight="1" x14ac:dyDescent="0.2">
      <c r="A12" s="22" t="s">
        <v>19</v>
      </c>
      <c r="B12" s="64" t="s">
        <v>24</v>
      </c>
      <c r="C12" s="39">
        <v>1759</v>
      </c>
      <c r="D12" s="40">
        <v>43</v>
      </c>
      <c r="E12" s="42">
        <v>2.4445999999999999</v>
      </c>
      <c r="F12" s="43">
        <v>52</v>
      </c>
      <c r="G12" s="42">
        <v>2.9562300000000001</v>
      </c>
      <c r="H12" s="44">
        <v>803</v>
      </c>
      <c r="I12" s="42">
        <v>45.6509</v>
      </c>
      <c r="J12" s="44">
        <v>184</v>
      </c>
      <c r="K12" s="42">
        <v>10.46</v>
      </c>
      <c r="L12" s="44">
        <v>518</v>
      </c>
      <c r="M12" s="42">
        <v>29.449000000000002</v>
      </c>
      <c r="N12" s="43">
        <v>49</v>
      </c>
      <c r="O12" s="42">
        <v>2.7856700000000001</v>
      </c>
      <c r="P12" s="48">
        <v>110</v>
      </c>
      <c r="Q12" s="41">
        <v>6.2535999999999996</v>
      </c>
      <c r="R12" s="47">
        <v>248</v>
      </c>
      <c r="S12" s="41">
        <v>14.0989</v>
      </c>
      <c r="T12" s="25">
        <v>10138</v>
      </c>
      <c r="U12" s="46">
        <v>100</v>
      </c>
    </row>
    <row r="13" spans="1:23" s="24" customFormat="1" ht="15" customHeight="1" x14ac:dyDescent="0.2">
      <c r="A13" s="22" t="s">
        <v>19</v>
      </c>
      <c r="B13" s="65" t="s">
        <v>25</v>
      </c>
      <c r="C13" s="63">
        <v>235</v>
      </c>
      <c r="D13" s="68">
        <v>1</v>
      </c>
      <c r="E13" s="69">
        <v>0.42549999999999999</v>
      </c>
      <c r="F13" s="71">
        <v>4</v>
      </c>
      <c r="G13" s="69">
        <v>1.7021299999999999</v>
      </c>
      <c r="H13" s="70">
        <v>90</v>
      </c>
      <c r="I13" s="69">
        <v>38.297899999999998</v>
      </c>
      <c r="J13" s="71">
        <v>12</v>
      </c>
      <c r="K13" s="69">
        <v>5.1059999999999999</v>
      </c>
      <c r="L13" s="70">
        <v>116</v>
      </c>
      <c r="M13" s="69">
        <v>49.362000000000002</v>
      </c>
      <c r="N13" s="70">
        <v>2</v>
      </c>
      <c r="O13" s="69">
        <v>0.85106000000000004</v>
      </c>
      <c r="P13" s="72">
        <v>10</v>
      </c>
      <c r="Q13" s="73">
        <v>4.2553000000000001</v>
      </c>
      <c r="R13" s="68">
        <v>37</v>
      </c>
      <c r="S13" s="73">
        <v>15.7447</v>
      </c>
      <c r="T13" s="80">
        <v>1868</v>
      </c>
      <c r="U13" s="79">
        <v>100</v>
      </c>
    </row>
    <row r="14" spans="1:23" s="24" customFormat="1" ht="15" customHeight="1" x14ac:dyDescent="0.2">
      <c r="A14" s="22" t="s">
        <v>19</v>
      </c>
      <c r="B14" s="64" t="s">
        <v>26</v>
      </c>
      <c r="C14" s="49">
        <v>82</v>
      </c>
      <c r="D14" s="40">
        <v>0</v>
      </c>
      <c r="E14" s="42">
        <v>0</v>
      </c>
      <c r="F14" s="44">
        <v>0</v>
      </c>
      <c r="G14" s="42">
        <v>0</v>
      </c>
      <c r="H14" s="43">
        <v>27</v>
      </c>
      <c r="I14" s="42">
        <v>32.9268</v>
      </c>
      <c r="J14" s="43">
        <v>32</v>
      </c>
      <c r="K14" s="42">
        <v>39.024000000000001</v>
      </c>
      <c r="L14" s="43">
        <v>22</v>
      </c>
      <c r="M14" s="42">
        <v>26.829000000000001</v>
      </c>
      <c r="N14" s="44">
        <v>0</v>
      </c>
      <c r="O14" s="42">
        <v>0</v>
      </c>
      <c r="P14" s="45">
        <v>1</v>
      </c>
      <c r="Q14" s="41">
        <v>1.2195</v>
      </c>
      <c r="R14" s="47">
        <v>0</v>
      </c>
      <c r="S14" s="41">
        <v>0</v>
      </c>
      <c r="T14" s="25">
        <v>1238</v>
      </c>
      <c r="U14" s="46">
        <v>100</v>
      </c>
    </row>
    <row r="15" spans="1:23" s="24" customFormat="1" ht="15" customHeight="1" x14ac:dyDescent="0.2">
      <c r="A15" s="22" t="s">
        <v>19</v>
      </c>
      <c r="B15" s="65" t="s">
        <v>27</v>
      </c>
      <c r="C15" s="66">
        <v>23</v>
      </c>
      <c r="D15" s="68">
        <v>0</v>
      </c>
      <c r="E15" s="69">
        <v>0</v>
      </c>
      <c r="F15" s="70">
        <v>0</v>
      </c>
      <c r="G15" s="69">
        <v>0</v>
      </c>
      <c r="H15" s="70">
        <v>0</v>
      </c>
      <c r="I15" s="69">
        <v>0</v>
      </c>
      <c r="J15" s="71">
        <v>14</v>
      </c>
      <c r="K15" s="69">
        <v>60.87</v>
      </c>
      <c r="L15" s="70">
        <v>7</v>
      </c>
      <c r="M15" s="69">
        <v>30.434999999999999</v>
      </c>
      <c r="N15" s="71">
        <v>0</v>
      </c>
      <c r="O15" s="69">
        <v>0</v>
      </c>
      <c r="P15" s="72">
        <v>2</v>
      </c>
      <c r="Q15" s="73">
        <v>8.6957000000000004</v>
      </c>
      <c r="R15" s="76">
        <v>0</v>
      </c>
      <c r="S15" s="73">
        <v>0</v>
      </c>
      <c r="T15" s="80">
        <v>235</v>
      </c>
      <c r="U15" s="79">
        <v>100</v>
      </c>
    </row>
    <row r="16" spans="1:23" s="24" customFormat="1" ht="15" customHeight="1" x14ac:dyDescent="0.2">
      <c r="A16" s="22" t="s">
        <v>19</v>
      </c>
      <c r="B16" s="64" t="s">
        <v>28</v>
      </c>
      <c r="C16" s="49">
        <v>30</v>
      </c>
      <c r="D16" s="47">
        <v>0</v>
      </c>
      <c r="E16" s="42">
        <v>0</v>
      </c>
      <c r="F16" s="43">
        <v>0</v>
      </c>
      <c r="G16" s="42">
        <v>0</v>
      </c>
      <c r="H16" s="44">
        <v>0</v>
      </c>
      <c r="I16" s="42">
        <v>0</v>
      </c>
      <c r="J16" s="43">
        <v>30</v>
      </c>
      <c r="K16" s="42">
        <v>100</v>
      </c>
      <c r="L16" s="44">
        <v>0</v>
      </c>
      <c r="M16" s="42">
        <v>0</v>
      </c>
      <c r="N16" s="43">
        <v>0</v>
      </c>
      <c r="O16" s="42">
        <v>0</v>
      </c>
      <c r="P16" s="45">
        <v>0</v>
      </c>
      <c r="Q16" s="41">
        <v>0</v>
      </c>
      <c r="R16" s="40">
        <v>1</v>
      </c>
      <c r="S16" s="41">
        <v>3.3332999999999999</v>
      </c>
      <c r="T16" s="25">
        <v>221</v>
      </c>
      <c r="U16" s="46">
        <v>100</v>
      </c>
    </row>
    <row r="17" spans="1:21" s="24" customFormat="1" ht="15" customHeight="1" x14ac:dyDescent="0.2">
      <c r="A17" s="22" t="s">
        <v>19</v>
      </c>
      <c r="B17" s="65" t="s">
        <v>29</v>
      </c>
      <c r="C17" s="63">
        <v>237</v>
      </c>
      <c r="D17" s="68">
        <v>3</v>
      </c>
      <c r="E17" s="69">
        <v>1.2658</v>
      </c>
      <c r="F17" s="71">
        <v>1</v>
      </c>
      <c r="G17" s="69">
        <v>0.42193999999999998</v>
      </c>
      <c r="H17" s="70">
        <v>35</v>
      </c>
      <c r="I17" s="69">
        <v>14.767899999999999</v>
      </c>
      <c r="J17" s="71">
        <v>101</v>
      </c>
      <c r="K17" s="69">
        <v>42.616</v>
      </c>
      <c r="L17" s="71">
        <v>88</v>
      </c>
      <c r="M17" s="69">
        <v>37.131</v>
      </c>
      <c r="N17" s="71">
        <v>1</v>
      </c>
      <c r="O17" s="69">
        <v>0.42193999999999998</v>
      </c>
      <c r="P17" s="75">
        <v>8</v>
      </c>
      <c r="Q17" s="73">
        <v>3.3755000000000002</v>
      </c>
      <c r="R17" s="68">
        <v>6</v>
      </c>
      <c r="S17" s="73">
        <v>2.5316000000000001</v>
      </c>
      <c r="T17" s="80">
        <v>3952</v>
      </c>
      <c r="U17" s="79">
        <v>100</v>
      </c>
    </row>
    <row r="18" spans="1:21" s="24" customFormat="1" ht="15" customHeight="1" x14ac:dyDescent="0.2">
      <c r="A18" s="22" t="s">
        <v>19</v>
      </c>
      <c r="B18" s="64" t="s">
        <v>30</v>
      </c>
      <c r="C18" s="39">
        <v>1235</v>
      </c>
      <c r="D18" s="47">
        <v>4</v>
      </c>
      <c r="E18" s="42">
        <v>0.32390000000000002</v>
      </c>
      <c r="F18" s="44">
        <v>7</v>
      </c>
      <c r="G18" s="42">
        <v>0.56679999999999997</v>
      </c>
      <c r="H18" s="44">
        <v>73</v>
      </c>
      <c r="I18" s="42">
        <v>5.9108999999999998</v>
      </c>
      <c r="J18" s="44">
        <v>826</v>
      </c>
      <c r="K18" s="42">
        <v>66.882999999999996</v>
      </c>
      <c r="L18" s="44">
        <v>277</v>
      </c>
      <c r="M18" s="42">
        <v>22.428999999999998</v>
      </c>
      <c r="N18" s="44">
        <v>2</v>
      </c>
      <c r="O18" s="42">
        <v>0.16194</v>
      </c>
      <c r="P18" s="45">
        <v>46</v>
      </c>
      <c r="Q18" s="41">
        <v>3.7246999999999999</v>
      </c>
      <c r="R18" s="47">
        <v>10</v>
      </c>
      <c r="S18" s="41">
        <v>0.80969999999999998</v>
      </c>
      <c r="T18" s="25">
        <v>2407</v>
      </c>
      <c r="U18" s="46">
        <v>100</v>
      </c>
    </row>
    <row r="19" spans="1:21" s="24" customFormat="1" ht="15" customHeight="1" x14ac:dyDescent="0.2">
      <c r="A19" s="22" t="s">
        <v>19</v>
      </c>
      <c r="B19" s="65" t="s">
        <v>31</v>
      </c>
      <c r="C19" s="63">
        <v>0</v>
      </c>
      <c r="D19" s="68">
        <v>0</v>
      </c>
      <c r="E19" s="69">
        <v>0</v>
      </c>
      <c r="F19" s="70">
        <v>0</v>
      </c>
      <c r="G19" s="69">
        <v>0</v>
      </c>
      <c r="H19" s="70">
        <v>0</v>
      </c>
      <c r="I19" s="69">
        <v>0</v>
      </c>
      <c r="J19" s="70">
        <v>0</v>
      </c>
      <c r="K19" s="69">
        <v>0</v>
      </c>
      <c r="L19" s="70">
        <v>0</v>
      </c>
      <c r="M19" s="69">
        <v>0</v>
      </c>
      <c r="N19" s="70">
        <v>0</v>
      </c>
      <c r="O19" s="69">
        <v>0</v>
      </c>
      <c r="P19" s="72">
        <v>0</v>
      </c>
      <c r="Q19" s="73">
        <v>0</v>
      </c>
      <c r="R19" s="68">
        <v>0</v>
      </c>
      <c r="S19" s="73">
        <v>0</v>
      </c>
      <c r="T19" s="80">
        <v>290</v>
      </c>
      <c r="U19" s="79">
        <v>100</v>
      </c>
    </row>
    <row r="20" spans="1:21" s="24" customFormat="1" ht="15" customHeight="1" x14ac:dyDescent="0.2">
      <c r="A20" s="22" t="s">
        <v>19</v>
      </c>
      <c r="B20" s="64" t="s">
        <v>32</v>
      </c>
      <c r="C20" s="49">
        <v>112</v>
      </c>
      <c r="D20" s="47">
        <v>0</v>
      </c>
      <c r="E20" s="42">
        <v>0</v>
      </c>
      <c r="F20" s="43">
        <v>0</v>
      </c>
      <c r="G20" s="42">
        <v>0</v>
      </c>
      <c r="H20" s="44">
        <v>36</v>
      </c>
      <c r="I20" s="42">
        <v>32.142899999999997</v>
      </c>
      <c r="J20" s="43">
        <v>0</v>
      </c>
      <c r="K20" s="42">
        <v>0</v>
      </c>
      <c r="L20" s="43">
        <v>73</v>
      </c>
      <c r="M20" s="42">
        <v>65.179000000000002</v>
      </c>
      <c r="N20" s="43">
        <v>1</v>
      </c>
      <c r="O20" s="42">
        <v>0.89285999999999999</v>
      </c>
      <c r="P20" s="45">
        <v>2</v>
      </c>
      <c r="Q20" s="41">
        <v>1.7857000000000001</v>
      </c>
      <c r="R20" s="47">
        <v>10</v>
      </c>
      <c r="S20" s="41">
        <v>8.9285999999999994</v>
      </c>
      <c r="T20" s="25">
        <v>720</v>
      </c>
      <c r="U20" s="46">
        <v>100</v>
      </c>
    </row>
    <row r="21" spans="1:21" s="24" customFormat="1" ht="15" customHeight="1" x14ac:dyDescent="0.2">
      <c r="A21" s="22" t="s">
        <v>19</v>
      </c>
      <c r="B21" s="65" t="s">
        <v>33</v>
      </c>
      <c r="C21" s="63">
        <v>284</v>
      </c>
      <c r="D21" s="76">
        <v>2</v>
      </c>
      <c r="E21" s="69">
        <v>0.70420000000000005</v>
      </c>
      <c r="F21" s="70">
        <v>2</v>
      </c>
      <c r="G21" s="69">
        <v>0.70423000000000002</v>
      </c>
      <c r="H21" s="71">
        <v>34</v>
      </c>
      <c r="I21" s="69">
        <v>11.9718</v>
      </c>
      <c r="J21" s="70">
        <v>109</v>
      </c>
      <c r="K21" s="69">
        <v>38.380000000000003</v>
      </c>
      <c r="L21" s="70">
        <v>126</v>
      </c>
      <c r="M21" s="69">
        <v>44.366</v>
      </c>
      <c r="N21" s="70">
        <v>0</v>
      </c>
      <c r="O21" s="69">
        <v>0</v>
      </c>
      <c r="P21" s="75">
        <v>11</v>
      </c>
      <c r="Q21" s="73">
        <v>3.8732000000000002</v>
      </c>
      <c r="R21" s="68">
        <v>10</v>
      </c>
      <c r="S21" s="73">
        <v>3.5211000000000001</v>
      </c>
      <c r="T21" s="80">
        <v>4081</v>
      </c>
      <c r="U21" s="79">
        <v>99.706000000000003</v>
      </c>
    </row>
    <row r="22" spans="1:21" s="24" customFormat="1" ht="15" customHeight="1" x14ac:dyDescent="0.2">
      <c r="A22" s="22" t="s">
        <v>19</v>
      </c>
      <c r="B22" s="64" t="s">
        <v>34</v>
      </c>
      <c r="C22" s="39">
        <v>2652</v>
      </c>
      <c r="D22" s="40">
        <v>5</v>
      </c>
      <c r="E22" s="42">
        <v>0.1885</v>
      </c>
      <c r="F22" s="43">
        <v>11</v>
      </c>
      <c r="G22" s="42">
        <v>0.41477999999999998</v>
      </c>
      <c r="H22" s="43">
        <v>285</v>
      </c>
      <c r="I22" s="42">
        <v>10.746600000000001</v>
      </c>
      <c r="J22" s="44">
        <v>595</v>
      </c>
      <c r="K22" s="42">
        <v>22.436</v>
      </c>
      <c r="L22" s="44">
        <v>1619</v>
      </c>
      <c r="M22" s="42">
        <v>61.048000000000002</v>
      </c>
      <c r="N22" s="44">
        <v>0</v>
      </c>
      <c r="O22" s="42">
        <v>0</v>
      </c>
      <c r="P22" s="48">
        <v>137</v>
      </c>
      <c r="Q22" s="41">
        <v>5.1658999999999997</v>
      </c>
      <c r="R22" s="47">
        <v>103</v>
      </c>
      <c r="S22" s="41">
        <v>3.8839000000000001</v>
      </c>
      <c r="T22" s="25">
        <v>1879</v>
      </c>
      <c r="U22" s="46">
        <v>100</v>
      </c>
    </row>
    <row r="23" spans="1:21" s="24" customFormat="1" ht="15" customHeight="1" x14ac:dyDescent="0.2">
      <c r="A23" s="22" t="s">
        <v>19</v>
      </c>
      <c r="B23" s="65" t="s">
        <v>35</v>
      </c>
      <c r="C23" s="63">
        <v>105</v>
      </c>
      <c r="D23" s="68">
        <v>0</v>
      </c>
      <c r="E23" s="69">
        <v>0</v>
      </c>
      <c r="F23" s="70">
        <v>1</v>
      </c>
      <c r="G23" s="69">
        <v>0.95238</v>
      </c>
      <c r="H23" s="70">
        <v>15</v>
      </c>
      <c r="I23" s="69">
        <v>14.2857</v>
      </c>
      <c r="J23" s="70">
        <v>12</v>
      </c>
      <c r="K23" s="69">
        <v>11.429</v>
      </c>
      <c r="L23" s="70">
        <v>69</v>
      </c>
      <c r="M23" s="69">
        <v>65.713999999999999</v>
      </c>
      <c r="N23" s="70">
        <v>0</v>
      </c>
      <c r="O23" s="69">
        <v>0</v>
      </c>
      <c r="P23" s="75">
        <v>8</v>
      </c>
      <c r="Q23" s="73">
        <v>7.6189999999999998</v>
      </c>
      <c r="R23" s="76">
        <v>0</v>
      </c>
      <c r="S23" s="73">
        <v>0</v>
      </c>
      <c r="T23" s="80">
        <v>1365</v>
      </c>
      <c r="U23" s="79">
        <v>100</v>
      </c>
    </row>
    <row r="24" spans="1:21" s="24" customFormat="1" ht="15" customHeight="1" x14ac:dyDescent="0.2">
      <c r="A24" s="22" t="s">
        <v>19</v>
      </c>
      <c r="B24" s="64" t="s">
        <v>36</v>
      </c>
      <c r="C24" s="39">
        <v>432</v>
      </c>
      <c r="D24" s="47">
        <v>10</v>
      </c>
      <c r="E24" s="42">
        <v>2.3148</v>
      </c>
      <c r="F24" s="44">
        <v>4</v>
      </c>
      <c r="G24" s="42">
        <v>0.92593000000000003</v>
      </c>
      <c r="H24" s="43">
        <v>81</v>
      </c>
      <c r="I24" s="42">
        <v>18.75</v>
      </c>
      <c r="J24" s="44">
        <v>49</v>
      </c>
      <c r="K24" s="42">
        <v>11.343</v>
      </c>
      <c r="L24" s="44">
        <v>266</v>
      </c>
      <c r="M24" s="42">
        <v>61.573999999999998</v>
      </c>
      <c r="N24" s="44">
        <v>0</v>
      </c>
      <c r="O24" s="42">
        <v>0</v>
      </c>
      <c r="P24" s="48">
        <v>22</v>
      </c>
      <c r="Q24" s="41">
        <v>5.0926</v>
      </c>
      <c r="R24" s="47">
        <v>17</v>
      </c>
      <c r="S24" s="41">
        <v>3.9352</v>
      </c>
      <c r="T24" s="25">
        <v>1356</v>
      </c>
      <c r="U24" s="46">
        <v>100</v>
      </c>
    </row>
    <row r="25" spans="1:21" s="24" customFormat="1" ht="15" customHeight="1" x14ac:dyDescent="0.2">
      <c r="A25" s="22" t="s">
        <v>19</v>
      </c>
      <c r="B25" s="65" t="s">
        <v>37</v>
      </c>
      <c r="C25" s="66">
        <v>36</v>
      </c>
      <c r="D25" s="68">
        <v>0</v>
      </c>
      <c r="E25" s="69">
        <v>0</v>
      </c>
      <c r="F25" s="70">
        <v>0</v>
      </c>
      <c r="G25" s="69">
        <v>0</v>
      </c>
      <c r="H25" s="70">
        <v>0</v>
      </c>
      <c r="I25" s="69">
        <v>0</v>
      </c>
      <c r="J25" s="70">
        <v>4</v>
      </c>
      <c r="K25" s="69">
        <v>11.111000000000001</v>
      </c>
      <c r="L25" s="71">
        <v>31</v>
      </c>
      <c r="M25" s="69">
        <v>86.111000000000004</v>
      </c>
      <c r="N25" s="70">
        <v>0</v>
      </c>
      <c r="O25" s="69">
        <v>0</v>
      </c>
      <c r="P25" s="75">
        <v>1</v>
      </c>
      <c r="Q25" s="73">
        <v>2.7778</v>
      </c>
      <c r="R25" s="68">
        <v>0</v>
      </c>
      <c r="S25" s="73">
        <v>0</v>
      </c>
      <c r="T25" s="80">
        <v>1407</v>
      </c>
      <c r="U25" s="79">
        <v>100</v>
      </c>
    </row>
    <row r="26" spans="1:21" s="24" customFormat="1" ht="15" customHeight="1" x14ac:dyDescent="0.2">
      <c r="A26" s="22" t="s">
        <v>19</v>
      </c>
      <c r="B26" s="64" t="s">
        <v>38</v>
      </c>
      <c r="C26" s="39">
        <v>193</v>
      </c>
      <c r="D26" s="40">
        <v>1</v>
      </c>
      <c r="E26" s="42">
        <v>0.5181</v>
      </c>
      <c r="F26" s="43">
        <v>2</v>
      </c>
      <c r="G26" s="42">
        <v>1.03627</v>
      </c>
      <c r="H26" s="43">
        <v>9</v>
      </c>
      <c r="I26" s="42">
        <v>4.6631999999999998</v>
      </c>
      <c r="J26" s="44">
        <v>134</v>
      </c>
      <c r="K26" s="42">
        <v>69.430000000000007</v>
      </c>
      <c r="L26" s="44">
        <v>46</v>
      </c>
      <c r="M26" s="42">
        <v>23.834</v>
      </c>
      <c r="N26" s="43">
        <v>0</v>
      </c>
      <c r="O26" s="42">
        <v>0</v>
      </c>
      <c r="P26" s="48">
        <v>1</v>
      </c>
      <c r="Q26" s="41">
        <v>0.5181</v>
      </c>
      <c r="R26" s="40">
        <v>1</v>
      </c>
      <c r="S26" s="41">
        <v>0.5181</v>
      </c>
      <c r="T26" s="25">
        <v>1367</v>
      </c>
      <c r="U26" s="46">
        <v>100</v>
      </c>
    </row>
    <row r="27" spans="1:21" s="24" customFormat="1" ht="15" customHeight="1" x14ac:dyDescent="0.2">
      <c r="A27" s="22" t="s">
        <v>19</v>
      </c>
      <c r="B27" s="65" t="s">
        <v>39</v>
      </c>
      <c r="C27" s="66">
        <v>92</v>
      </c>
      <c r="D27" s="76">
        <v>1</v>
      </c>
      <c r="E27" s="69">
        <v>1.087</v>
      </c>
      <c r="F27" s="70">
        <v>0</v>
      </c>
      <c r="G27" s="69">
        <v>0</v>
      </c>
      <c r="H27" s="70">
        <v>1</v>
      </c>
      <c r="I27" s="69">
        <v>1.087</v>
      </c>
      <c r="J27" s="70">
        <v>2</v>
      </c>
      <c r="K27" s="69">
        <v>2.1739999999999999</v>
      </c>
      <c r="L27" s="71">
        <v>87</v>
      </c>
      <c r="M27" s="69">
        <v>94.564999999999998</v>
      </c>
      <c r="N27" s="70">
        <v>0</v>
      </c>
      <c r="O27" s="69">
        <v>0</v>
      </c>
      <c r="P27" s="75">
        <v>1</v>
      </c>
      <c r="Q27" s="73">
        <v>1.087</v>
      </c>
      <c r="R27" s="76">
        <v>0</v>
      </c>
      <c r="S27" s="73">
        <v>0</v>
      </c>
      <c r="T27" s="80">
        <v>589</v>
      </c>
      <c r="U27" s="79">
        <v>100</v>
      </c>
    </row>
    <row r="28" spans="1:21" s="24" customFormat="1" ht="15" customHeight="1" x14ac:dyDescent="0.2">
      <c r="A28" s="22" t="s">
        <v>19</v>
      </c>
      <c r="B28" s="64" t="s">
        <v>40</v>
      </c>
      <c r="C28" s="49">
        <v>1</v>
      </c>
      <c r="D28" s="47">
        <v>0</v>
      </c>
      <c r="E28" s="42">
        <v>0</v>
      </c>
      <c r="F28" s="44">
        <v>0</v>
      </c>
      <c r="G28" s="42">
        <v>0</v>
      </c>
      <c r="H28" s="44">
        <v>0</v>
      </c>
      <c r="I28" s="42">
        <v>0</v>
      </c>
      <c r="J28" s="44">
        <v>0</v>
      </c>
      <c r="K28" s="42">
        <v>0</v>
      </c>
      <c r="L28" s="43">
        <v>1</v>
      </c>
      <c r="M28" s="42">
        <v>100</v>
      </c>
      <c r="N28" s="44">
        <v>0</v>
      </c>
      <c r="O28" s="42">
        <v>0</v>
      </c>
      <c r="P28" s="45">
        <v>0</v>
      </c>
      <c r="Q28" s="41">
        <v>0</v>
      </c>
      <c r="R28" s="40">
        <v>0</v>
      </c>
      <c r="S28" s="41">
        <v>0</v>
      </c>
      <c r="T28" s="25">
        <v>1434</v>
      </c>
      <c r="U28" s="46">
        <v>100</v>
      </c>
    </row>
    <row r="29" spans="1:21" s="24" customFormat="1" ht="15" customHeight="1" x14ac:dyDescent="0.2">
      <c r="A29" s="22" t="s">
        <v>19</v>
      </c>
      <c r="B29" s="65" t="s">
        <v>41</v>
      </c>
      <c r="C29" s="63">
        <v>47</v>
      </c>
      <c r="D29" s="68">
        <v>0</v>
      </c>
      <c r="E29" s="69">
        <v>0</v>
      </c>
      <c r="F29" s="70">
        <v>0</v>
      </c>
      <c r="G29" s="69">
        <v>0</v>
      </c>
      <c r="H29" s="71">
        <v>3</v>
      </c>
      <c r="I29" s="69">
        <v>6.383</v>
      </c>
      <c r="J29" s="70">
        <v>7</v>
      </c>
      <c r="K29" s="69">
        <v>14.894</v>
      </c>
      <c r="L29" s="71">
        <v>35</v>
      </c>
      <c r="M29" s="69">
        <v>74.468000000000004</v>
      </c>
      <c r="N29" s="70">
        <v>0</v>
      </c>
      <c r="O29" s="69">
        <v>0</v>
      </c>
      <c r="P29" s="75">
        <v>2</v>
      </c>
      <c r="Q29" s="73">
        <v>4.2553000000000001</v>
      </c>
      <c r="R29" s="68">
        <v>0</v>
      </c>
      <c r="S29" s="73">
        <v>0</v>
      </c>
      <c r="T29" s="80">
        <v>1873</v>
      </c>
      <c r="U29" s="79">
        <v>100</v>
      </c>
    </row>
    <row r="30" spans="1:21" s="24" customFormat="1" ht="15" customHeight="1" x14ac:dyDescent="0.2">
      <c r="A30" s="22" t="s">
        <v>19</v>
      </c>
      <c r="B30" s="64" t="s">
        <v>42</v>
      </c>
      <c r="C30" s="39">
        <v>786</v>
      </c>
      <c r="D30" s="47">
        <v>7</v>
      </c>
      <c r="E30" s="42">
        <v>0.89059999999999995</v>
      </c>
      <c r="F30" s="43">
        <v>7</v>
      </c>
      <c r="G30" s="42">
        <v>0.89058999999999999</v>
      </c>
      <c r="H30" s="44">
        <v>44</v>
      </c>
      <c r="I30" s="42">
        <v>5.5979999999999999</v>
      </c>
      <c r="J30" s="44">
        <v>271</v>
      </c>
      <c r="K30" s="42">
        <v>34.478000000000002</v>
      </c>
      <c r="L30" s="44">
        <v>433</v>
      </c>
      <c r="M30" s="42">
        <v>55.088999999999999</v>
      </c>
      <c r="N30" s="44">
        <v>1</v>
      </c>
      <c r="O30" s="42">
        <v>0.12723000000000001</v>
      </c>
      <c r="P30" s="45">
        <v>23</v>
      </c>
      <c r="Q30" s="41">
        <v>2.9262000000000001</v>
      </c>
      <c r="R30" s="40">
        <v>15</v>
      </c>
      <c r="S30" s="41">
        <v>1.9084000000000001</v>
      </c>
      <c r="T30" s="25">
        <v>3616</v>
      </c>
      <c r="U30" s="46">
        <v>100</v>
      </c>
    </row>
    <row r="31" spans="1:21" s="24" customFormat="1" ht="15" customHeight="1" x14ac:dyDescent="0.2">
      <c r="A31" s="22" t="s">
        <v>19</v>
      </c>
      <c r="B31" s="65" t="s">
        <v>43</v>
      </c>
      <c r="C31" s="66">
        <v>157</v>
      </c>
      <c r="D31" s="68">
        <v>2</v>
      </c>
      <c r="E31" s="69">
        <v>1.2739</v>
      </c>
      <c r="F31" s="71">
        <v>4</v>
      </c>
      <c r="G31" s="69">
        <v>2.5477699999999999</v>
      </c>
      <c r="H31" s="70">
        <v>16</v>
      </c>
      <c r="I31" s="69">
        <v>10.1911</v>
      </c>
      <c r="J31" s="71">
        <v>34</v>
      </c>
      <c r="K31" s="69">
        <v>21.655999999999999</v>
      </c>
      <c r="L31" s="70">
        <v>94</v>
      </c>
      <c r="M31" s="69">
        <v>59.872999999999998</v>
      </c>
      <c r="N31" s="70">
        <v>1</v>
      </c>
      <c r="O31" s="69">
        <v>0.63693999999999995</v>
      </c>
      <c r="P31" s="72">
        <v>6</v>
      </c>
      <c r="Q31" s="73">
        <v>3.8216999999999999</v>
      </c>
      <c r="R31" s="68">
        <v>8</v>
      </c>
      <c r="S31" s="73">
        <v>5.0955000000000004</v>
      </c>
      <c r="T31" s="80">
        <v>2170</v>
      </c>
      <c r="U31" s="79">
        <v>99.953999999999994</v>
      </c>
    </row>
    <row r="32" spans="1:21" s="24" customFormat="1" ht="15" customHeight="1" x14ac:dyDescent="0.2">
      <c r="A32" s="22" t="s">
        <v>19</v>
      </c>
      <c r="B32" s="64" t="s">
        <v>44</v>
      </c>
      <c r="C32" s="39">
        <v>476</v>
      </c>
      <c r="D32" s="40">
        <v>1</v>
      </c>
      <c r="E32" s="42">
        <v>0.21010000000000001</v>
      </c>
      <c r="F32" s="44">
        <v>0</v>
      </c>
      <c r="G32" s="42">
        <v>0</v>
      </c>
      <c r="H32" s="44">
        <v>10</v>
      </c>
      <c r="I32" s="42">
        <v>2.1008</v>
      </c>
      <c r="J32" s="44">
        <v>359</v>
      </c>
      <c r="K32" s="42">
        <v>75.42</v>
      </c>
      <c r="L32" s="43">
        <v>94</v>
      </c>
      <c r="M32" s="42">
        <v>19.748000000000001</v>
      </c>
      <c r="N32" s="43">
        <v>0</v>
      </c>
      <c r="O32" s="42">
        <v>0</v>
      </c>
      <c r="P32" s="48">
        <v>12</v>
      </c>
      <c r="Q32" s="41">
        <v>2.5209999999999999</v>
      </c>
      <c r="R32" s="47">
        <v>3</v>
      </c>
      <c r="S32" s="41">
        <v>0.63029999999999997</v>
      </c>
      <c r="T32" s="25">
        <v>978</v>
      </c>
      <c r="U32" s="46">
        <v>100</v>
      </c>
    </row>
    <row r="33" spans="1:21" s="24" customFormat="1" ht="15" customHeight="1" x14ac:dyDescent="0.2">
      <c r="A33" s="22" t="s">
        <v>19</v>
      </c>
      <c r="B33" s="65" t="s">
        <v>45</v>
      </c>
      <c r="C33" s="63">
        <v>226</v>
      </c>
      <c r="D33" s="76">
        <v>3</v>
      </c>
      <c r="E33" s="69">
        <v>1.3273999999999999</v>
      </c>
      <c r="F33" s="70">
        <v>0</v>
      </c>
      <c r="G33" s="69">
        <v>0</v>
      </c>
      <c r="H33" s="71">
        <v>8</v>
      </c>
      <c r="I33" s="69">
        <v>3.5398000000000001</v>
      </c>
      <c r="J33" s="70">
        <v>30</v>
      </c>
      <c r="K33" s="69">
        <v>13.273999999999999</v>
      </c>
      <c r="L33" s="70">
        <v>179</v>
      </c>
      <c r="M33" s="69">
        <v>79.203999999999994</v>
      </c>
      <c r="N33" s="71">
        <v>1</v>
      </c>
      <c r="O33" s="69">
        <v>0.44247999999999998</v>
      </c>
      <c r="P33" s="75">
        <v>5</v>
      </c>
      <c r="Q33" s="73">
        <v>2.2124000000000001</v>
      </c>
      <c r="R33" s="76">
        <v>0</v>
      </c>
      <c r="S33" s="73">
        <v>0</v>
      </c>
      <c r="T33" s="80">
        <v>2372</v>
      </c>
      <c r="U33" s="79">
        <v>100</v>
      </c>
    </row>
    <row r="34" spans="1:21" s="24" customFormat="1" ht="15" customHeight="1" x14ac:dyDescent="0.2">
      <c r="A34" s="22" t="s">
        <v>19</v>
      </c>
      <c r="B34" s="64" t="s">
        <v>46</v>
      </c>
      <c r="C34" s="49">
        <v>60</v>
      </c>
      <c r="D34" s="40">
        <v>26</v>
      </c>
      <c r="E34" s="42">
        <v>43.333300000000001</v>
      </c>
      <c r="F34" s="44">
        <v>0</v>
      </c>
      <c r="G34" s="42">
        <v>0</v>
      </c>
      <c r="H34" s="43">
        <v>0</v>
      </c>
      <c r="I34" s="42">
        <v>0</v>
      </c>
      <c r="J34" s="44">
        <v>0</v>
      </c>
      <c r="K34" s="42">
        <v>0</v>
      </c>
      <c r="L34" s="43">
        <v>33</v>
      </c>
      <c r="M34" s="42">
        <v>55</v>
      </c>
      <c r="N34" s="43">
        <v>0</v>
      </c>
      <c r="O34" s="42">
        <v>0</v>
      </c>
      <c r="P34" s="45">
        <v>1</v>
      </c>
      <c r="Q34" s="41">
        <v>1.6667000000000001</v>
      </c>
      <c r="R34" s="47">
        <v>3</v>
      </c>
      <c r="S34" s="41">
        <v>5</v>
      </c>
      <c r="T34" s="25">
        <v>825</v>
      </c>
      <c r="U34" s="46">
        <v>100</v>
      </c>
    </row>
    <row r="35" spans="1:21" s="24" customFormat="1" ht="15" customHeight="1" x14ac:dyDescent="0.2">
      <c r="A35" s="22" t="s">
        <v>19</v>
      </c>
      <c r="B35" s="65" t="s">
        <v>47</v>
      </c>
      <c r="C35" s="66">
        <v>21</v>
      </c>
      <c r="D35" s="76">
        <v>13</v>
      </c>
      <c r="E35" s="69">
        <v>61.904800000000002</v>
      </c>
      <c r="F35" s="70">
        <v>0</v>
      </c>
      <c r="G35" s="69">
        <v>0</v>
      </c>
      <c r="H35" s="71">
        <v>2</v>
      </c>
      <c r="I35" s="69">
        <v>9.5237999999999996</v>
      </c>
      <c r="J35" s="70">
        <v>1</v>
      </c>
      <c r="K35" s="69">
        <v>4.7619999999999996</v>
      </c>
      <c r="L35" s="71">
        <v>5</v>
      </c>
      <c r="M35" s="69">
        <v>23.81</v>
      </c>
      <c r="N35" s="70">
        <v>0</v>
      </c>
      <c r="O35" s="69">
        <v>0</v>
      </c>
      <c r="P35" s="75">
        <v>0</v>
      </c>
      <c r="Q35" s="73">
        <v>0</v>
      </c>
      <c r="R35" s="76">
        <v>0</v>
      </c>
      <c r="S35" s="73">
        <v>0</v>
      </c>
      <c r="T35" s="80">
        <v>1064</v>
      </c>
      <c r="U35" s="79">
        <v>100</v>
      </c>
    </row>
    <row r="36" spans="1:21" s="24" customFormat="1" ht="15" customHeight="1" x14ac:dyDescent="0.2">
      <c r="A36" s="22" t="s">
        <v>19</v>
      </c>
      <c r="B36" s="64" t="s">
        <v>48</v>
      </c>
      <c r="C36" s="49">
        <v>39</v>
      </c>
      <c r="D36" s="47">
        <v>1</v>
      </c>
      <c r="E36" s="42">
        <v>2.5640999999999998</v>
      </c>
      <c r="F36" s="44">
        <v>0</v>
      </c>
      <c r="G36" s="42">
        <v>0</v>
      </c>
      <c r="H36" s="44">
        <v>13</v>
      </c>
      <c r="I36" s="42">
        <v>33.333300000000001</v>
      </c>
      <c r="J36" s="43">
        <v>6</v>
      </c>
      <c r="K36" s="42">
        <v>15.385</v>
      </c>
      <c r="L36" s="43">
        <v>16</v>
      </c>
      <c r="M36" s="42">
        <v>41.026000000000003</v>
      </c>
      <c r="N36" s="44">
        <v>1</v>
      </c>
      <c r="O36" s="42">
        <v>2.5640999999999998</v>
      </c>
      <c r="P36" s="48">
        <v>2</v>
      </c>
      <c r="Q36" s="41">
        <v>5.1281999999999996</v>
      </c>
      <c r="R36" s="47">
        <v>4</v>
      </c>
      <c r="S36" s="41">
        <v>10.256399999999999</v>
      </c>
      <c r="T36" s="25">
        <v>658</v>
      </c>
      <c r="U36" s="46">
        <v>100</v>
      </c>
    </row>
    <row r="37" spans="1:21" s="24" customFormat="1" ht="15" customHeight="1" x14ac:dyDescent="0.2">
      <c r="A37" s="22" t="s">
        <v>19</v>
      </c>
      <c r="B37" s="65" t="s">
        <v>49</v>
      </c>
      <c r="C37" s="63">
        <v>34</v>
      </c>
      <c r="D37" s="68">
        <v>0</v>
      </c>
      <c r="E37" s="69">
        <v>0</v>
      </c>
      <c r="F37" s="70">
        <v>0</v>
      </c>
      <c r="G37" s="69">
        <v>0</v>
      </c>
      <c r="H37" s="70">
        <v>1</v>
      </c>
      <c r="I37" s="69">
        <v>2.9411999999999998</v>
      </c>
      <c r="J37" s="70">
        <v>0</v>
      </c>
      <c r="K37" s="69">
        <v>0</v>
      </c>
      <c r="L37" s="70">
        <v>32</v>
      </c>
      <c r="M37" s="69">
        <v>94.117999999999995</v>
      </c>
      <c r="N37" s="71">
        <v>1</v>
      </c>
      <c r="O37" s="69">
        <v>2.9411800000000001</v>
      </c>
      <c r="P37" s="75">
        <v>0</v>
      </c>
      <c r="Q37" s="73">
        <v>0</v>
      </c>
      <c r="R37" s="76">
        <v>0</v>
      </c>
      <c r="S37" s="73">
        <v>0</v>
      </c>
      <c r="T37" s="80">
        <v>483</v>
      </c>
      <c r="U37" s="79">
        <v>100</v>
      </c>
    </row>
    <row r="38" spans="1:21" s="24" customFormat="1" ht="15" customHeight="1" x14ac:dyDescent="0.2">
      <c r="A38" s="22" t="s">
        <v>19</v>
      </c>
      <c r="B38" s="64" t="s">
        <v>50</v>
      </c>
      <c r="C38" s="39">
        <v>245</v>
      </c>
      <c r="D38" s="40">
        <v>0</v>
      </c>
      <c r="E38" s="42">
        <v>0</v>
      </c>
      <c r="F38" s="44">
        <v>0</v>
      </c>
      <c r="G38" s="42">
        <v>0</v>
      </c>
      <c r="H38" s="44">
        <v>31</v>
      </c>
      <c r="I38" s="42">
        <v>12.6531</v>
      </c>
      <c r="J38" s="44">
        <v>52</v>
      </c>
      <c r="K38" s="42">
        <v>21.224</v>
      </c>
      <c r="L38" s="44">
        <v>162</v>
      </c>
      <c r="M38" s="42">
        <v>66.122</v>
      </c>
      <c r="N38" s="44">
        <v>0</v>
      </c>
      <c r="O38" s="42">
        <v>0</v>
      </c>
      <c r="P38" s="45">
        <v>0</v>
      </c>
      <c r="Q38" s="41">
        <v>0</v>
      </c>
      <c r="R38" s="47">
        <v>0</v>
      </c>
      <c r="S38" s="41">
        <v>0</v>
      </c>
      <c r="T38" s="25">
        <v>2577</v>
      </c>
      <c r="U38" s="46">
        <v>100</v>
      </c>
    </row>
    <row r="39" spans="1:21" s="24" customFormat="1" ht="15" customHeight="1" x14ac:dyDescent="0.2">
      <c r="A39" s="22" t="s">
        <v>19</v>
      </c>
      <c r="B39" s="65" t="s">
        <v>51</v>
      </c>
      <c r="C39" s="63">
        <v>233</v>
      </c>
      <c r="D39" s="76">
        <v>142</v>
      </c>
      <c r="E39" s="69">
        <v>60.944200000000002</v>
      </c>
      <c r="F39" s="70">
        <v>3</v>
      </c>
      <c r="G39" s="69">
        <v>1.28755</v>
      </c>
      <c r="H39" s="71">
        <v>59</v>
      </c>
      <c r="I39" s="69">
        <v>25.321899999999999</v>
      </c>
      <c r="J39" s="70">
        <v>3</v>
      </c>
      <c r="K39" s="69">
        <v>1.288</v>
      </c>
      <c r="L39" s="71">
        <v>23</v>
      </c>
      <c r="M39" s="69">
        <v>9.8710000000000004</v>
      </c>
      <c r="N39" s="70">
        <v>0</v>
      </c>
      <c r="O39" s="69">
        <v>0</v>
      </c>
      <c r="P39" s="75">
        <v>3</v>
      </c>
      <c r="Q39" s="73">
        <v>1.2876000000000001</v>
      </c>
      <c r="R39" s="68">
        <v>64</v>
      </c>
      <c r="S39" s="73">
        <v>27.4678</v>
      </c>
      <c r="T39" s="80">
        <v>880</v>
      </c>
      <c r="U39" s="79">
        <v>100</v>
      </c>
    </row>
    <row r="40" spans="1:21" s="24" customFormat="1" ht="15" customHeight="1" x14ac:dyDescent="0.2">
      <c r="A40" s="22" t="s">
        <v>19</v>
      </c>
      <c r="B40" s="64" t="s">
        <v>52</v>
      </c>
      <c r="C40" s="49">
        <v>177</v>
      </c>
      <c r="D40" s="40">
        <v>2</v>
      </c>
      <c r="E40" s="42">
        <v>1.1298999999999999</v>
      </c>
      <c r="F40" s="44">
        <v>4</v>
      </c>
      <c r="G40" s="42">
        <v>2.25989</v>
      </c>
      <c r="H40" s="44">
        <v>26</v>
      </c>
      <c r="I40" s="42">
        <v>14.689299999999999</v>
      </c>
      <c r="J40" s="43">
        <v>38</v>
      </c>
      <c r="K40" s="42">
        <v>21.469000000000001</v>
      </c>
      <c r="L40" s="43">
        <v>97</v>
      </c>
      <c r="M40" s="42">
        <v>54.802</v>
      </c>
      <c r="N40" s="44">
        <v>0</v>
      </c>
      <c r="O40" s="42">
        <v>0</v>
      </c>
      <c r="P40" s="45">
        <v>10</v>
      </c>
      <c r="Q40" s="41">
        <v>5.6497000000000002</v>
      </c>
      <c r="R40" s="47">
        <v>10</v>
      </c>
      <c r="S40" s="41">
        <v>5.6497000000000002</v>
      </c>
      <c r="T40" s="25">
        <v>4916</v>
      </c>
      <c r="U40" s="46">
        <v>100</v>
      </c>
    </row>
    <row r="41" spans="1:21" s="24" customFormat="1" ht="15" customHeight="1" x14ac:dyDescent="0.2">
      <c r="A41" s="22" t="s">
        <v>19</v>
      </c>
      <c r="B41" s="65" t="s">
        <v>53</v>
      </c>
      <c r="C41" s="63">
        <v>326</v>
      </c>
      <c r="D41" s="76">
        <v>17</v>
      </c>
      <c r="E41" s="69">
        <v>5.2146999999999997</v>
      </c>
      <c r="F41" s="70">
        <v>1</v>
      </c>
      <c r="G41" s="69">
        <v>0.30675000000000002</v>
      </c>
      <c r="H41" s="70">
        <v>39</v>
      </c>
      <c r="I41" s="69">
        <v>11.963200000000001</v>
      </c>
      <c r="J41" s="70">
        <v>173</v>
      </c>
      <c r="K41" s="69">
        <v>53.067</v>
      </c>
      <c r="L41" s="71">
        <v>82</v>
      </c>
      <c r="M41" s="69">
        <v>25.152999999999999</v>
      </c>
      <c r="N41" s="71">
        <v>0</v>
      </c>
      <c r="O41" s="69">
        <v>0</v>
      </c>
      <c r="P41" s="72">
        <v>14</v>
      </c>
      <c r="Q41" s="73">
        <v>4.2945000000000002</v>
      </c>
      <c r="R41" s="68">
        <v>13</v>
      </c>
      <c r="S41" s="73">
        <v>3.9876999999999998</v>
      </c>
      <c r="T41" s="80">
        <v>2618</v>
      </c>
      <c r="U41" s="79">
        <v>100</v>
      </c>
    </row>
    <row r="42" spans="1:21" s="24" customFormat="1" ht="15" customHeight="1" x14ac:dyDescent="0.2">
      <c r="A42" s="22" t="s">
        <v>19</v>
      </c>
      <c r="B42" s="64" t="s">
        <v>54</v>
      </c>
      <c r="C42" s="49">
        <v>18</v>
      </c>
      <c r="D42" s="40">
        <v>9</v>
      </c>
      <c r="E42" s="42">
        <v>50</v>
      </c>
      <c r="F42" s="44">
        <v>1</v>
      </c>
      <c r="G42" s="42">
        <v>5.5555599999999998</v>
      </c>
      <c r="H42" s="44">
        <v>1</v>
      </c>
      <c r="I42" s="42">
        <v>5.5556000000000001</v>
      </c>
      <c r="J42" s="43">
        <v>0</v>
      </c>
      <c r="K42" s="42">
        <v>0</v>
      </c>
      <c r="L42" s="43">
        <v>6</v>
      </c>
      <c r="M42" s="42">
        <v>33.332999999999998</v>
      </c>
      <c r="N42" s="43">
        <v>0</v>
      </c>
      <c r="O42" s="42">
        <v>0</v>
      </c>
      <c r="P42" s="45">
        <v>1</v>
      </c>
      <c r="Q42" s="41">
        <v>5.5556000000000001</v>
      </c>
      <c r="R42" s="47">
        <v>0</v>
      </c>
      <c r="S42" s="41">
        <v>0</v>
      </c>
      <c r="T42" s="25">
        <v>481</v>
      </c>
      <c r="U42" s="46">
        <v>100</v>
      </c>
    </row>
    <row r="43" spans="1:21" s="24" customFormat="1" ht="15" customHeight="1" x14ac:dyDescent="0.2">
      <c r="A43" s="22" t="s">
        <v>19</v>
      </c>
      <c r="B43" s="65" t="s">
        <v>55</v>
      </c>
      <c r="C43" s="63">
        <v>2826</v>
      </c>
      <c r="D43" s="68">
        <v>2</v>
      </c>
      <c r="E43" s="69">
        <v>7.0800000000000002E-2</v>
      </c>
      <c r="F43" s="70">
        <v>15</v>
      </c>
      <c r="G43" s="69">
        <v>0.53078999999999998</v>
      </c>
      <c r="H43" s="71">
        <v>172</v>
      </c>
      <c r="I43" s="69">
        <v>6.0862999999999996</v>
      </c>
      <c r="J43" s="70">
        <v>1117</v>
      </c>
      <c r="K43" s="69">
        <v>39.526000000000003</v>
      </c>
      <c r="L43" s="70">
        <v>1362</v>
      </c>
      <c r="M43" s="69">
        <v>48.195</v>
      </c>
      <c r="N43" s="70">
        <v>2</v>
      </c>
      <c r="O43" s="69">
        <v>7.077E-2</v>
      </c>
      <c r="P43" s="72">
        <v>156</v>
      </c>
      <c r="Q43" s="73">
        <v>5.5202</v>
      </c>
      <c r="R43" s="76">
        <v>37</v>
      </c>
      <c r="S43" s="73">
        <v>1.3092999999999999</v>
      </c>
      <c r="T43" s="80">
        <v>3631</v>
      </c>
      <c r="U43" s="79">
        <v>100</v>
      </c>
    </row>
    <row r="44" spans="1:21" s="24" customFormat="1" ht="15" customHeight="1" x14ac:dyDescent="0.2">
      <c r="A44" s="22" t="s">
        <v>19</v>
      </c>
      <c r="B44" s="64" t="s">
        <v>56</v>
      </c>
      <c r="C44" s="39">
        <v>284</v>
      </c>
      <c r="D44" s="40">
        <v>65</v>
      </c>
      <c r="E44" s="42">
        <v>22.8873</v>
      </c>
      <c r="F44" s="43">
        <v>2</v>
      </c>
      <c r="G44" s="42">
        <v>0.70423000000000002</v>
      </c>
      <c r="H44" s="44">
        <v>31</v>
      </c>
      <c r="I44" s="42">
        <v>10.9155</v>
      </c>
      <c r="J44" s="44">
        <v>31</v>
      </c>
      <c r="K44" s="42">
        <v>10.914999999999999</v>
      </c>
      <c r="L44" s="44">
        <v>138</v>
      </c>
      <c r="M44" s="42">
        <v>48.591999999999999</v>
      </c>
      <c r="N44" s="43">
        <v>0</v>
      </c>
      <c r="O44" s="42">
        <v>0</v>
      </c>
      <c r="P44" s="48">
        <v>17</v>
      </c>
      <c r="Q44" s="41">
        <v>5.9859</v>
      </c>
      <c r="R44" s="47">
        <v>10</v>
      </c>
      <c r="S44" s="41">
        <v>3.5211000000000001</v>
      </c>
      <c r="T44" s="25">
        <v>1815</v>
      </c>
      <c r="U44" s="46">
        <v>100</v>
      </c>
    </row>
    <row r="45" spans="1:21" s="24" customFormat="1" ht="15" customHeight="1" x14ac:dyDescent="0.2">
      <c r="A45" s="22" t="s">
        <v>19</v>
      </c>
      <c r="B45" s="65" t="s">
        <v>57</v>
      </c>
      <c r="C45" s="63">
        <v>223</v>
      </c>
      <c r="D45" s="76">
        <v>7</v>
      </c>
      <c r="E45" s="69">
        <v>3.1389999999999998</v>
      </c>
      <c r="F45" s="70">
        <v>1</v>
      </c>
      <c r="G45" s="69">
        <v>0.44843</v>
      </c>
      <c r="H45" s="71">
        <v>67</v>
      </c>
      <c r="I45" s="69">
        <v>30.044799999999999</v>
      </c>
      <c r="J45" s="70">
        <v>7</v>
      </c>
      <c r="K45" s="69">
        <v>3.1389999999999998</v>
      </c>
      <c r="L45" s="71">
        <v>124</v>
      </c>
      <c r="M45" s="69">
        <v>55.604999999999997</v>
      </c>
      <c r="N45" s="70">
        <v>5</v>
      </c>
      <c r="O45" s="69">
        <v>2.2421500000000001</v>
      </c>
      <c r="P45" s="72">
        <v>12</v>
      </c>
      <c r="Q45" s="73">
        <v>5.3811999999999998</v>
      </c>
      <c r="R45" s="68">
        <v>16</v>
      </c>
      <c r="S45" s="73">
        <v>7.1749000000000001</v>
      </c>
      <c r="T45" s="80">
        <v>1283</v>
      </c>
      <c r="U45" s="79">
        <v>100</v>
      </c>
    </row>
    <row r="46" spans="1:21" s="24" customFormat="1" ht="15" customHeight="1" x14ac:dyDescent="0.2">
      <c r="A46" s="22" t="s">
        <v>19</v>
      </c>
      <c r="B46" s="64" t="s">
        <v>58</v>
      </c>
      <c r="C46" s="39">
        <v>257</v>
      </c>
      <c r="D46" s="40">
        <v>0</v>
      </c>
      <c r="E46" s="42">
        <v>0</v>
      </c>
      <c r="F46" s="44">
        <v>1</v>
      </c>
      <c r="G46" s="42">
        <v>0.38911000000000001</v>
      </c>
      <c r="H46" s="44">
        <v>76</v>
      </c>
      <c r="I46" s="42">
        <v>29.571999999999999</v>
      </c>
      <c r="J46" s="44">
        <v>85</v>
      </c>
      <c r="K46" s="42">
        <v>33.073999999999998</v>
      </c>
      <c r="L46" s="43">
        <v>88</v>
      </c>
      <c r="M46" s="42">
        <v>34.241</v>
      </c>
      <c r="N46" s="43">
        <v>0</v>
      </c>
      <c r="O46" s="42">
        <v>0</v>
      </c>
      <c r="P46" s="48">
        <v>7</v>
      </c>
      <c r="Q46" s="41">
        <v>2.7237</v>
      </c>
      <c r="R46" s="40">
        <v>16</v>
      </c>
      <c r="S46" s="41">
        <v>6.2256999999999998</v>
      </c>
      <c r="T46" s="25">
        <v>3027</v>
      </c>
      <c r="U46" s="46">
        <v>100</v>
      </c>
    </row>
    <row r="47" spans="1:21" s="24" customFormat="1" ht="15" customHeight="1" x14ac:dyDescent="0.2">
      <c r="A47" s="22" t="s">
        <v>19</v>
      </c>
      <c r="B47" s="65" t="s">
        <v>59</v>
      </c>
      <c r="C47" s="66">
        <v>0</v>
      </c>
      <c r="D47" s="68">
        <v>0</v>
      </c>
      <c r="E47" s="69">
        <v>0</v>
      </c>
      <c r="F47" s="71">
        <v>0</v>
      </c>
      <c r="G47" s="69">
        <v>0</v>
      </c>
      <c r="H47" s="71">
        <v>0</v>
      </c>
      <c r="I47" s="69">
        <v>0</v>
      </c>
      <c r="J47" s="71">
        <v>0</v>
      </c>
      <c r="K47" s="69">
        <v>0</v>
      </c>
      <c r="L47" s="71">
        <v>0</v>
      </c>
      <c r="M47" s="69">
        <v>0</v>
      </c>
      <c r="N47" s="70">
        <v>0</v>
      </c>
      <c r="O47" s="69">
        <v>0</v>
      </c>
      <c r="P47" s="72">
        <v>0</v>
      </c>
      <c r="Q47" s="73">
        <v>0</v>
      </c>
      <c r="R47" s="76">
        <v>0</v>
      </c>
      <c r="S47" s="73">
        <v>0</v>
      </c>
      <c r="T47" s="80">
        <v>308</v>
      </c>
      <c r="U47" s="79">
        <v>100</v>
      </c>
    </row>
    <row r="48" spans="1:21" s="24" customFormat="1" ht="15" customHeight="1" x14ac:dyDescent="0.2">
      <c r="A48" s="22" t="s">
        <v>19</v>
      </c>
      <c r="B48" s="64" t="s">
        <v>60</v>
      </c>
      <c r="C48" s="39">
        <v>981</v>
      </c>
      <c r="D48" s="47">
        <v>3</v>
      </c>
      <c r="E48" s="42">
        <v>0.30580000000000002</v>
      </c>
      <c r="F48" s="44">
        <v>1</v>
      </c>
      <c r="G48" s="42">
        <v>0.10194</v>
      </c>
      <c r="H48" s="43">
        <v>27</v>
      </c>
      <c r="I48" s="42">
        <v>2.7523</v>
      </c>
      <c r="J48" s="44">
        <v>567</v>
      </c>
      <c r="K48" s="42">
        <v>57.798000000000002</v>
      </c>
      <c r="L48" s="44">
        <v>347</v>
      </c>
      <c r="M48" s="42">
        <v>35.372</v>
      </c>
      <c r="N48" s="43">
        <v>6</v>
      </c>
      <c r="O48" s="42">
        <v>0.61162000000000005</v>
      </c>
      <c r="P48" s="48">
        <v>30</v>
      </c>
      <c r="Q48" s="41">
        <v>3.0581</v>
      </c>
      <c r="R48" s="47">
        <v>16</v>
      </c>
      <c r="S48" s="41">
        <v>1.631</v>
      </c>
      <c r="T48" s="25">
        <v>1236</v>
      </c>
      <c r="U48" s="46">
        <v>100</v>
      </c>
    </row>
    <row r="49" spans="1:23" s="24" customFormat="1" ht="15" customHeight="1" x14ac:dyDescent="0.2">
      <c r="A49" s="22" t="s">
        <v>19</v>
      </c>
      <c r="B49" s="65" t="s">
        <v>61</v>
      </c>
      <c r="C49" s="66">
        <v>19</v>
      </c>
      <c r="D49" s="68">
        <v>12</v>
      </c>
      <c r="E49" s="69">
        <v>63.157899999999998</v>
      </c>
      <c r="F49" s="70">
        <v>0</v>
      </c>
      <c r="G49" s="69">
        <v>0</v>
      </c>
      <c r="H49" s="70">
        <v>0</v>
      </c>
      <c r="I49" s="69">
        <v>0</v>
      </c>
      <c r="J49" s="70">
        <v>0</v>
      </c>
      <c r="K49" s="69">
        <v>0</v>
      </c>
      <c r="L49" s="71">
        <v>5</v>
      </c>
      <c r="M49" s="69">
        <v>26.315999999999999</v>
      </c>
      <c r="N49" s="71">
        <v>0</v>
      </c>
      <c r="O49" s="69">
        <v>0</v>
      </c>
      <c r="P49" s="72">
        <v>2</v>
      </c>
      <c r="Q49" s="73">
        <v>10.526300000000001</v>
      </c>
      <c r="R49" s="76">
        <v>0</v>
      </c>
      <c r="S49" s="73">
        <v>0</v>
      </c>
      <c r="T49" s="80">
        <v>688</v>
      </c>
      <c r="U49" s="79">
        <v>100</v>
      </c>
    </row>
    <row r="50" spans="1:23" s="24" customFormat="1" ht="15" customHeight="1" x14ac:dyDescent="0.2">
      <c r="A50" s="22" t="s">
        <v>19</v>
      </c>
      <c r="B50" s="64" t="s">
        <v>62</v>
      </c>
      <c r="C50" s="39">
        <v>1116</v>
      </c>
      <c r="D50" s="40">
        <v>2</v>
      </c>
      <c r="E50" s="42">
        <v>0.1792</v>
      </c>
      <c r="F50" s="44">
        <v>3</v>
      </c>
      <c r="G50" s="42">
        <v>0.26882</v>
      </c>
      <c r="H50" s="43">
        <v>79</v>
      </c>
      <c r="I50" s="42">
        <v>7.0789</v>
      </c>
      <c r="J50" s="44">
        <v>705</v>
      </c>
      <c r="K50" s="42">
        <v>63.171999999999997</v>
      </c>
      <c r="L50" s="44">
        <v>301</v>
      </c>
      <c r="M50" s="42">
        <v>26.971</v>
      </c>
      <c r="N50" s="43">
        <v>3</v>
      </c>
      <c r="O50" s="42">
        <v>0.26882</v>
      </c>
      <c r="P50" s="48">
        <v>23</v>
      </c>
      <c r="Q50" s="41">
        <v>2.0609000000000002</v>
      </c>
      <c r="R50" s="40">
        <v>32</v>
      </c>
      <c r="S50" s="41">
        <v>2.8673999999999999</v>
      </c>
      <c r="T50" s="25">
        <v>1818</v>
      </c>
      <c r="U50" s="46">
        <v>100</v>
      </c>
    </row>
    <row r="51" spans="1:23" s="24" customFormat="1" ht="15" customHeight="1" x14ac:dyDescent="0.2">
      <c r="A51" s="22" t="s">
        <v>19</v>
      </c>
      <c r="B51" s="65" t="s">
        <v>63</v>
      </c>
      <c r="C51" s="63">
        <v>743</v>
      </c>
      <c r="D51" s="68">
        <v>5</v>
      </c>
      <c r="E51" s="69">
        <v>0.67290000000000005</v>
      </c>
      <c r="F51" s="71">
        <v>3</v>
      </c>
      <c r="G51" s="69">
        <v>0.40377000000000002</v>
      </c>
      <c r="H51" s="70">
        <v>445</v>
      </c>
      <c r="I51" s="69">
        <v>59.892299999999999</v>
      </c>
      <c r="J51" s="70">
        <v>107</v>
      </c>
      <c r="K51" s="69">
        <v>14.401</v>
      </c>
      <c r="L51" s="70">
        <v>160</v>
      </c>
      <c r="M51" s="69">
        <v>21.533999999999999</v>
      </c>
      <c r="N51" s="71">
        <v>0</v>
      </c>
      <c r="O51" s="69">
        <v>0</v>
      </c>
      <c r="P51" s="72">
        <v>23</v>
      </c>
      <c r="Q51" s="73">
        <v>3.0956000000000001</v>
      </c>
      <c r="R51" s="68">
        <v>60</v>
      </c>
      <c r="S51" s="73">
        <v>8.0754000000000001</v>
      </c>
      <c r="T51" s="80">
        <v>8616</v>
      </c>
      <c r="U51" s="79">
        <v>100</v>
      </c>
    </row>
    <row r="52" spans="1:23" s="24" customFormat="1" ht="15" customHeight="1" x14ac:dyDescent="0.2">
      <c r="A52" s="22" t="s">
        <v>19</v>
      </c>
      <c r="B52" s="64" t="s">
        <v>64</v>
      </c>
      <c r="C52" s="39">
        <v>102</v>
      </c>
      <c r="D52" s="47">
        <v>3</v>
      </c>
      <c r="E52" s="42">
        <v>2.9411999999999998</v>
      </c>
      <c r="F52" s="44">
        <v>0</v>
      </c>
      <c r="G52" s="42">
        <v>0</v>
      </c>
      <c r="H52" s="43">
        <v>29</v>
      </c>
      <c r="I52" s="42">
        <v>28.4314</v>
      </c>
      <c r="J52" s="43">
        <v>5</v>
      </c>
      <c r="K52" s="42">
        <v>4.9020000000000001</v>
      </c>
      <c r="L52" s="44">
        <v>60</v>
      </c>
      <c r="M52" s="42">
        <v>58.823999999999998</v>
      </c>
      <c r="N52" s="43">
        <v>0</v>
      </c>
      <c r="O52" s="42">
        <v>0</v>
      </c>
      <c r="P52" s="45">
        <v>5</v>
      </c>
      <c r="Q52" s="41">
        <v>4.9020000000000001</v>
      </c>
      <c r="R52" s="40">
        <v>12</v>
      </c>
      <c r="S52" s="41">
        <v>11.764699999999999</v>
      </c>
      <c r="T52" s="25">
        <v>1009</v>
      </c>
      <c r="U52" s="46">
        <v>100</v>
      </c>
    </row>
    <row r="53" spans="1:23" s="24" customFormat="1" ht="15" customHeight="1" x14ac:dyDescent="0.2">
      <c r="A53" s="22" t="s">
        <v>19</v>
      </c>
      <c r="B53" s="65" t="s">
        <v>65</v>
      </c>
      <c r="C53" s="66">
        <v>19</v>
      </c>
      <c r="D53" s="76">
        <v>0</v>
      </c>
      <c r="E53" s="69">
        <v>0</v>
      </c>
      <c r="F53" s="70">
        <v>0</v>
      </c>
      <c r="G53" s="69">
        <v>0</v>
      </c>
      <c r="H53" s="71">
        <v>0</v>
      </c>
      <c r="I53" s="69">
        <v>0</v>
      </c>
      <c r="J53" s="70">
        <v>0</v>
      </c>
      <c r="K53" s="69">
        <v>0</v>
      </c>
      <c r="L53" s="71">
        <v>19</v>
      </c>
      <c r="M53" s="69">
        <v>100</v>
      </c>
      <c r="N53" s="71">
        <v>0</v>
      </c>
      <c r="O53" s="69">
        <v>0</v>
      </c>
      <c r="P53" s="72">
        <v>0</v>
      </c>
      <c r="Q53" s="73">
        <v>0</v>
      </c>
      <c r="R53" s="76">
        <v>0</v>
      </c>
      <c r="S53" s="73">
        <v>0</v>
      </c>
      <c r="T53" s="80">
        <v>306</v>
      </c>
      <c r="U53" s="79">
        <v>100</v>
      </c>
    </row>
    <row r="54" spans="1:23" s="24" customFormat="1" ht="15" customHeight="1" x14ac:dyDescent="0.2">
      <c r="A54" s="22" t="s">
        <v>19</v>
      </c>
      <c r="B54" s="64" t="s">
        <v>66</v>
      </c>
      <c r="C54" s="39">
        <v>127</v>
      </c>
      <c r="D54" s="47">
        <v>2</v>
      </c>
      <c r="E54" s="42">
        <v>1.5748</v>
      </c>
      <c r="F54" s="44">
        <v>0</v>
      </c>
      <c r="G54" s="77">
        <v>0</v>
      </c>
      <c r="H54" s="43">
        <v>9</v>
      </c>
      <c r="I54" s="77">
        <v>7.0865999999999998</v>
      </c>
      <c r="J54" s="44">
        <v>34</v>
      </c>
      <c r="K54" s="42">
        <v>26.771999999999998</v>
      </c>
      <c r="L54" s="44">
        <v>75</v>
      </c>
      <c r="M54" s="42">
        <v>59.055</v>
      </c>
      <c r="N54" s="44">
        <v>0</v>
      </c>
      <c r="O54" s="42">
        <v>0</v>
      </c>
      <c r="P54" s="48">
        <v>7</v>
      </c>
      <c r="Q54" s="41">
        <v>5.5118</v>
      </c>
      <c r="R54" s="40">
        <v>3</v>
      </c>
      <c r="S54" s="41">
        <v>2.3622000000000001</v>
      </c>
      <c r="T54" s="25">
        <v>1971</v>
      </c>
      <c r="U54" s="46">
        <v>100</v>
      </c>
    </row>
    <row r="55" spans="1:23" s="24" customFormat="1" ht="15" customHeight="1" x14ac:dyDescent="0.2">
      <c r="A55" s="22" t="s">
        <v>19</v>
      </c>
      <c r="B55" s="65" t="s">
        <v>67</v>
      </c>
      <c r="C55" s="63">
        <v>2176</v>
      </c>
      <c r="D55" s="68">
        <v>30</v>
      </c>
      <c r="E55" s="69">
        <v>1.3787</v>
      </c>
      <c r="F55" s="70">
        <v>84</v>
      </c>
      <c r="G55" s="69">
        <v>3.86029</v>
      </c>
      <c r="H55" s="71">
        <v>455</v>
      </c>
      <c r="I55" s="69">
        <v>20.9099</v>
      </c>
      <c r="J55" s="71">
        <v>126</v>
      </c>
      <c r="K55" s="69">
        <v>5.79</v>
      </c>
      <c r="L55" s="70">
        <v>1279</v>
      </c>
      <c r="M55" s="69">
        <v>58.777999999999999</v>
      </c>
      <c r="N55" s="70">
        <v>25</v>
      </c>
      <c r="O55" s="69">
        <v>1.1489</v>
      </c>
      <c r="P55" s="75">
        <v>177</v>
      </c>
      <c r="Q55" s="73">
        <v>8.1341999999999999</v>
      </c>
      <c r="R55" s="68">
        <v>115</v>
      </c>
      <c r="S55" s="73">
        <v>5.2849000000000004</v>
      </c>
      <c r="T55" s="80">
        <v>2305</v>
      </c>
      <c r="U55" s="79">
        <v>100</v>
      </c>
    </row>
    <row r="56" spans="1:23" s="24" customFormat="1" ht="15" customHeight="1" x14ac:dyDescent="0.2">
      <c r="A56" s="22" t="s">
        <v>19</v>
      </c>
      <c r="B56" s="64" t="s">
        <v>68</v>
      </c>
      <c r="C56" s="39">
        <v>32</v>
      </c>
      <c r="D56" s="40">
        <v>0</v>
      </c>
      <c r="E56" s="42">
        <v>0</v>
      </c>
      <c r="F56" s="44">
        <v>0</v>
      </c>
      <c r="G56" s="42">
        <v>0</v>
      </c>
      <c r="H56" s="44">
        <v>0</v>
      </c>
      <c r="I56" s="42">
        <v>0</v>
      </c>
      <c r="J56" s="43">
        <v>0</v>
      </c>
      <c r="K56" s="42">
        <v>0</v>
      </c>
      <c r="L56" s="44">
        <v>32</v>
      </c>
      <c r="M56" s="42">
        <v>100</v>
      </c>
      <c r="N56" s="43">
        <v>0</v>
      </c>
      <c r="O56" s="42">
        <v>0</v>
      </c>
      <c r="P56" s="45">
        <v>0</v>
      </c>
      <c r="Q56" s="41">
        <v>0</v>
      </c>
      <c r="R56" s="47">
        <v>0</v>
      </c>
      <c r="S56" s="41">
        <v>0</v>
      </c>
      <c r="T56" s="25">
        <v>720</v>
      </c>
      <c r="U56" s="46">
        <v>100</v>
      </c>
    </row>
    <row r="57" spans="1:23" s="24" customFormat="1" ht="15" customHeight="1" x14ac:dyDescent="0.2">
      <c r="A57" s="22" t="s">
        <v>19</v>
      </c>
      <c r="B57" s="65" t="s">
        <v>69</v>
      </c>
      <c r="C57" s="63">
        <v>378</v>
      </c>
      <c r="D57" s="68">
        <v>8</v>
      </c>
      <c r="E57" s="69">
        <v>2.1164000000000001</v>
      </c>
      <c r="F57" s="71">
        <v>8</v>
      </c>
      <c r="G57" s="69">
        <v>2.1164000000000001</v>
      </c>
      <c r="H57" s="70">
        <v>44</v>
      </c>
      <c r="I57" s="69">
        <v>11.6402</v>
      </c>
      <c r="J57" s="70">
        <v>87</v>
      </c>
      <c r="K57" s="69">
        <v>23.015999999999998</v>
      </c>
      <c r="L57" s="70">
        <v>221</v>
      </c>
      <c r="M57" s="69">
        <v>58.466000000000001</v>
      </c>
      <c r="N57" s="70">
        <v>0</v>
      </c>
      <c r="O57" s="69">
        <v>0</v>
      </c>
      <c r="P57" s="75">
        <v>10</v>
      </c>
      <c r="Q57" s="73">
        <v>2.6455000000000002</v>
      </c>
      <c r="R57" s="76">
        <v>7</v>
      </c>
      <c r="S57" s="73">
        <v>1.8519000000000001</v>
      </c>
      <c r="T57" s="80">
        <v>2232</v>
      </c>
      <c r="U57" s="79">
        <v>100</v>
      </c>
    </row>
    <row r="58" spans="1:23" s="24" customFormat="1" ht="15" customHeight="1" thickBot="1" x14ac:dyDescent="0.25">
      <c r="A58" s="22" t="s">
        <v>19</v>
      </c>
      <c r="B58" s="67" t="s">
        <v>70</v>
      </c>
      <c r="C58" s="50">
        <v>56</v>
      </c>
      <c r="D58" s="53">
        <v>0</v>
      </c>
      <c r="E58" s="54">
        <v>0</v>
      </c>
      <c r="F58" s="55">
        <v>0</v>
      </c>
      <c r="G58" s="54">
        <v>0</v>
      </c>
      <c r="H58" s="56">
        <v>6</v>
      </c>
      <c r="I58" s="54">
        <v>10.7143</v>
      </c>
      <c r="J58" s="55">
        <v>0</v>
      </c>
      <c r="K58" s="54">
        <v>0</v>
      </c>
      <c r="L58" s="55">
        <v>49</v>
      </c>
      <c r="M58" s="54">
        <v>87.5</v>
      </c>
      <c r="N58" s="55">
        <v>0</v>
      </c>
      <c r="O58" s="54">
        <v>0</v>
      </c>
      <c r="P58" s="78">
        <v>1</v>
      </c>
      <c r="Q58" s="52">
        <v>1.7857000000000001</v>
      </c>
      <c r="R58" s="51">
        <v>0</v>
      </c>
      <c r="S58" s="52">
        <v>0</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students without disabilities who received ", LOWER(A7), ", ",D68," (",TEXT(E7,"0.0"),"%) were American Indian or Alaska Native.")</f>
        <v>NOTE: Table reads (for US): Of all 21,005 public school students without disabilities who received expulsions without educational services, 453 (2.2%)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9" t="s">
        <v>74</v>
      </c>
      <c r="C61" s="109"/>
      <c r="D61" s="109"/>
      <c r="E61" s="109"/>
      <c r="F61" s="109"/>
      <c r="G61" s="109"/>
      <c r="H61" s="109"/>
      <c r="I61" s="109"/>
      <c r="J61" s="109"/>
      <c r="K61" s="109"/>
      <c r="L61" s="109"/>
      <c r="M61" s="109"/>
      <c r="N61" s="109"/>
      <c r="O61" s="109"/>
      <c r="P61" s="109"/>
      <c r="Q61" s="109"/>
      <c r="R61" s="109"/>
      <c r="S61" s="109"/>
      <c r="T61" s="109"/>
      <c r="U61" s="109"/>
      <c r="V61" s="109"/>
      <c r="W61" s="109"/>
    </row>
    <row r="62" spans="1:23" s="35" customFormat="1" ht="14.1" customHeight="1" x14ac:dyDescent="0.2">
      <c r="A62" s="38"/>
      <c r="B62" s="109" t="s">
        <v>75</v>
      </c>
      <c r="C62" s="109"/>
      <c r="D62" s="109"/>
      <c r="E62" s="109"/>
      <c r="F62" s="109"/>
      <c r="G62" s="109"/>
      <c r="H62" s="109"/>
      <c r="I62" s="109"/>
      <c r="J62" s="109"/>
      <c r="K62" s="109"/>
      <c r="L62" s="109"/>
      <c r="M62" s="109"/>
      <c r="N62" s="109"/>
      <c r="O62" s="109"/>
      <c r="P62" s="109"/>
      <c r="Q62" s="109"/>
      <c r="R62" s="109"/>
      <c r="S62" s="109"/>
      <c r="T62" s="109"/>
      <c r="U62" s="109"/>
      <c r="V62" s="109"/>
      <c r="W62" s="109"/>
    </row>
    <row r="64" spans="1:23" ht="15" customHeight="1" x14ac:dyDescent="0.2">
      <c r="B64" s="58"/>
      <c r="C64" s="59"/>
      <c r="D64" s="59"/>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ht="15" customHeight="1" x14ac:dyDescent="0.2">
      <c r="A68" s="38"/>
      <c r="C68" s="87" t="str">
        <f>IF(ISTEXT(C7),LEFT(C7,3),TEXT(C7,"#,##0"))</f>
        <v>21,005</v>
      </c>
      <c r="D68" s="87" t="str">
        <f>IF(ISTEXT(D7),LEFT(D7,3),TEXT(D7,"#,##0"))</f>
        <v>453</v>
      </c>
    </row>
  </sheetData>
  <mergeCells count="16">
    <mergeCell ref="R4:S5"/>
    <mergeCell ref="B2:W2"/>
    <mergeCell ref="B61:W61"/>
    <mergeCell ref="B62:W62"/>
    <mergeCell ref="B4:B5"/>
    <mergeCell ref="C4:C5"/>
    <mergeCell ref="D4:Q4"/>
    <mergeCell ref="T4:T5"/>
    <mergeCell ref="U4:U5"/>
    <mergeCell ref="D5:E5"/>
    <mergeCell ref="F5:G5"/>
    <mergeCell ref="H5:I5"/>
    <mergeCell ref="J5:K5"/>
    <mergeCell ref="L5:M5"/>
    <mergeCell ref="N5:O5"/>
    <mergeCell ref="P5:Q5"/>
  </mergeCells>
  <printOptions horizontalCentered="1"/>
  <pageMargins left="0.25" right="0.25" top="0.75" bottom="0.75" header="0.3" footer="0.3"/>
  <pageSetup scale="46" orientation="landscape" horizontalDpi="2400" verticalDpi="24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3.140625" style="36" customWidth="1"/>
    <col min="2" max="2" width="18.14062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8" t="str">
        <f>CONCATENATE("Number and percentage of public school male students without disabilities receiving ",LOWER(A7), " by race/ethnicity and English proficiency, by state: School Year 2015-16")</f>
        <v>Number and percentage of public school male students without disabilities receiving expulsions without educational services by race/ethnicity and English proficiency, by state: School Year 2015-16</v>
      </c>
      <c r="C2" s="88"/>
      <c r="D2" s="88"/>
      <c r="E2" s="88"/>
      <c r="F2" s="88"/>
      <c r="G2" s="88"/>
      <c r="H2" s="88"/>
      <c r="I2" s="88"/>
      <c r="J2" s="88"/>
      <c r="K2" s="88"/>
      <c r="L2" s="88"/>
      <c r="M2" s="88"/>
      <c r="N2" s="88"/>
      <c r="O2" s="88"/>
      <c r="P2" s="88"/>
      <c r="Q2" s="88"/>
      <c r="R2" s="88"/>
      <c r="S2" s="88"/>
      <c r="T2" s="88"/>
      <c r="U2" s="88"/>
      <c r="V2" s="88"/>
      <c r="W2" s="88"/>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9" t="s">
        <v>0</v>
      </c>
      <c r="C4" s="91" t="s">
        <v>85</v>
      </c>
      <c r="D4" s="97" t="s">
        <v>84</v>
      </c>
      <c r="E4" s="98"/>
      <c r="F4" s="98"/>
      <c r="G4" s="98"/>
      <c r="H4" s="98"/>
      <c r="I4" s="98"/>
      <c r="J4" s="98"/>
      <c r="K4" s="98"/>
      <c r="L4" s="98"/>
      <c r="M4" s="98"/>
      <c r="N4" s="98"/>
      <c r="O4" s="98"/>
      <c r="P4" s="98"/>
      <c r="Q4" s="99"/>
      <c r="R4" s="93" t="s">
        <v>83</v>
      </c>
      <c r="S4" s="94"/>
      <c r="T4" s="100" t="s">
        <v>5</v>
      </c>
      <c r="U4" s="102" t="s">
        <v>6</v>
      </c>
    </row>
    <row r="5" spans="1:23" s="12" customFormat="1" ht="24.95" customHeight="1" x14ac:dyDescent="0.2">
      <c r="A5" s="11"/>
      <c r="B5" s="90"/>
      <c r="C5" s="92"/>
      <c r="D5" s="104" t="s">
        <v>7</v>
      </c>
      <c r="E5" s="105"/>
      <c r="F5" s="106" t="s">
        <v>8</v>
      </c>
      <c r="G5" s="105"/>
      <c r="H5" s="107" t="s">
        <v>9</v>
      </c>
      <c r="I5" s="105"/>
      <c r="J5" s="107" t="s">
        <v>10</v>
      </c>
      <c r="K5" s="105"/>
      <c r="L5" s="107" t="s">
        <v>11</v>
      </c>
      <c r="M5" s="105"/>
      <c r="N5" s="107" t="s">
        <v>12</v>
      </c>
      <c r="O5" s="105"/>
      <c r="P5" s="107" t="s">
        <v>13</v>
      </c>
      <c r="Q5" s="108"/>
      <c r="R5" s="95"/>
      <c r="S5" s="96"/>
      <c r="T5" s="101"/>
      <c r="U5" s="103"/>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82</v>
      </c>
      <c r="T6" s="20"/>
      <c r="U6" s="21"/>
    </row>
    <row r="7" spans="1:23" s="24" customFormat="1" ht="15" customHeight="1" x14ac:dyDescent="0.2">
      <c r="A7" s="22" t="s">
        <v>17</v>
      </c>
      <c r="B7" s="62" t="s">
        <v>18</v>
      </c>
      <c r="C7" s="63">
        <v>15002</v>
      </c>
      <c r="D7" s="68">
        <v>285</v>
      </c>
      <c r="E7" s="69">
        <v>1.8996999999999999</v>
      </c>
      <c r="F7" s="70">
        <v>179</v>
      </c>
      <c r="G7" s="69">
        <v>1.1931700000000001</v>
      </c>
      <c r="H7" s="70">
        <v>2569</v>
      </c>
      <c r="I7" s="69">
        <v>17.124400000000001</v>
      </c>
      <c r="J7" s="70">
        <v>4251</v>
      </c>
      <c r="K7" s="69">
        <v>28.335999999999999</v>
      </c>
      <c r="L7" s="70">
        <v>7025</v>
      </c>
      <c r="M7" s="69">
        <v>46.826999999999998</v>
      </c>
      <c r="N7" s="71">
        <v>53</v>
      </c>
      <c r="O7" s="69">
        <v>0.35328999999999999</v>
      </c>
      <c r="P7" s="72">
        <v>640</v>
      </c>
      <c r="Q7" s="73">
        <v>4.2660999999999998</v>
      </c>
      <c r="R7" s="74">
        <v>760</v>
      </c>
      <c r="S7" s="73">
        <v>5.0659999999999998</v>
      </c>
      <c r="T7" s="80">
        <v>96360</v>
      </c>
      <c r="U7" s="79">
        <v>99.986999999999995</v>
      </c>
    </row>
    <row r="8" spans="1:23" s="24" customFormat="1" ht="15" customHeight="1" x14ac:dyDescent="0.2">
      <c r="A8" s="22" t="s">
        <v>19</v>
      </c>
      <c r="B8" s="64" t="s">
        <v>20</v>
      </c>
      <c r="C8" s="39">
        <v>403</v>
      </c>
      <c r="D8" s="40">
        <v>5</v>
      </c>
      <c r="E8" s="42">
        <v>1.2406999999999999</v>
      </c>
      <c r="F8" s="44">
        <v>0</v>
      </c>
      <c r="G8" s="42">
        <v>0</v>
      </c>
      <c r="H8" s="43">
        <v>36</v>
      </c>
      <c r="I8" s="42">
        <v>8.9329999999999998</v>
      </c>
      <c r="J8" s="44">
        <v>134</v>
      </c>
      <c r="K8" s="42">
        <v>33.250999999999998</v>
      </c>
      <c r="L8" s="44">
        <v>223</v>
      </c>
      <c r="M8" s="42">
        <v>55.335000000000001</v>
      </c>
      <c r="N8" s="44">
        <v>1</v>
      </c>
      <c r="O8" s="42">
        <v>0.24814</v>
      </c>
      <c r="P8" s="48">
        <v>4</v>
      </c>
      <c r="Q8" s="41">
        <v>0.99260000000000004</v>
      </c>
      <c r="R8" s="40">
        <v>7</v>
      </c>
      <c r="S8" s="41">
        <v>1.7370000000000001</v>
      </c>
      <c r="T8" s="25">
        <v>1400</v>
      </c>
      <c r="U8" s="46">
        <v>100</v>
      </c>
    </row>
    <row r="9" spans="1:23" s="24" customFormat="1" ht="15" customHeight="1" x14ac:dyDescent="0.2">
      <c r="A9" s="22" t="s">
        <v>19</v>
      </c>
      <c r="B9" s="65" t="s">
        <v>21</v>
      </c>
      <c r="C9" s="63">
        <v>5</v>
      </c>
      <c r="D9" s="68">
        <v>0</v>
      </c>
      <c r="E9" s="69">
        <v>0</v>
      </c>
      <c r="F9" s="70">
        <v>0</v>
      </c>
      <c r="G9" s="69">
        <v>0</v>
      </c>
      <c r="H9" s="70">
        <v>1</v>
      </c>
      <c r="I9" s="69">
        <v>20</v>
      </c>
      <c r="J9" s="71">
        <v>3</v>
      </c>
      <c r="K9" s="69">
        <v>60</v>
      </c>
      <c r="L9" s="71">
        <v>1</v>
      </c>
      <c r="M9" s="69">
        <v>20</v>
      </c>
      <c r="N9" s="70">
        <v>0</v>
      </c>
      <c r="O9" s="69">
        <v>0</v>
      </c>
      <c r="P9" s="75">
        <v>0</v>
      </c>
      <c r="Q9" s="73">
        <v>0</v>
      </c>
      <c r="R9" s="76">
        <v>0</v>
      </c>
      <c r="S9" s="73">
        <v>0</v>
      </c>
      <c r="T9" s="80">
        <v>503</v>
      </c>
      <c r="U9" s="79">
        <v>100</v>
      </c>
    </row>
    <row r="10" spans="1:23" s="24" customFormat="1" ht="15" customHeight="1" x14ac:dyDescent="0.2">
      <c r="A10" s="22" t="s">
        <v>19</v>
      </c>
      <c r="B10" s="64" t="s">
        <v>22</v>
      </c>
      <c r="C10" s="39">
        <v>233</v>
      </c>
      <c r="D10" s="47">
        <v>9</v>
      </c>
      <c r="E10" s="42">
        <v>3.8626999999999998</v>
      </c>
      <c r="F10" s="44">
        <v>6</v>
      </c>
      <c r="G10" s="42">
        <v>2.57511</v>
      </c>
      <c r="H10" s="43">
        <v>103</v>
      </c>
      <c r="I10" s="42">
        <v>44.206000000000003</v>
      </c>
      <c r="J10" s="44">
        <v>28</v>
      </c>
      <c r="K10" s="42">
        <v>12.016999999999999</v>
      </c>
      <c r="L10" s="43">
        <v>79</v>
      </c>
      <c r="M10" s="42">
        <v>33.905999999999999</v>
      </c>
      <c r="N10" s="43">
        <v>0</v>
      </c>
      <c r="O10" s="42">
        <v>0</v>
      </c>
      <c r="P10" s="45">
        <v>8</v>
      </c>
      <c r="Q10" s="41">
        <v>3.4335</v>
      </c>
      <c r="R10" s="47">
        <v>6</v>
      </c>
      <c r="S10" s="41">
        <v>2.5750999999999999</v>
      </c>
      <c r="T10" s="25">
        <v>1977</v>
      </c>
      <c r="U10" s="46">
        <v>100</v>
      </c>
    </row>
    <row r="11" spans="1:23" s="24" customFormat="1" ht="15" customHeight="1" x14ac:dyDescent="0.2">
      <c r="A11" s="22" t="s">
        <v>19</v>
      </c>
      <c r="B11" s="65" t="s">
        <v>23</v>
      </c>
      <c r="C11" s="63">
        <v>368</v>
      </c>
      <c r="D11" s="68">
        <v>0</v>
      </c>
      <c r="E11" s="69">
        <v>0</v>
      </c>
      <c r="F11" s="71">
        <v>2</v>
      </c>
      <c r="G11" s="69">
        <v>0.54347999999999996</v>
      </c>
      <c r="H11" s="70">
        <v>45</v>
      </c>
      <c r="I11" s="69">
        <v>12.228300000000001</v>
      </c>
      <c r="J11" s="70">
        <v>103</v>
      </c>
      <c r="K11" s="69">
        <v>27.989000000000001</v>
      </c>
      <c r="L11" s="70">
        <v>211</v>
      </c>
      <c r="M11" s="69">
        <v>57.337000000000003</v>
      </c>
      <c r="N11" s="70">
        <v>2</v>
      </c>
      <c r="O11" s="69">
        <v>0.54347999999999996</v>
      </c>
      <c r="P11" s="75">
        <v>5</v>
      </c>
      <c r="Q11" s="73">
        <v>1.3587</v>
      </c>
      <c r="R11" s="76">
        <v>27</v>
      </c>
      <c r="S11" s="73">
        <v>7.3369999999999997</v>
      </c>
      <c r="T11" s="80">
        <v>1092</v>
      </c>
      <c r="U11" s="79">
        <v>100</v>
      </c>
    </row>
    <row r="12" spans="1:23" s="24" customFormat="1" ht="15" customHeight="1" x14ac:dyDescent="0.2">
      <c r="A12" s="22" t="s">
        <v>19</v>
      </c>
      <c r="B12" s="64" t="s">
        <v>24</v>
      </c>
      <c r="C12" s="39">
        <v>1321</v>
      </c>
      <c r="D12" s="40">
        <v>21</v>
      </c>
      <c r="E12" s="42">
        <v>1.5896999999999999</v>
      </c>
      <c r="F12" s="43">
        <v>46</v>
      </c>
      <c r="G12" s="42">
        <v>3.4822099999999998</v>
      </c>
      <c r="H12" s="44">
        <v>641</v>
      </c>
      <c r="I12" s="42">
        <v>48.523800000000001</v>
      </c>
      <c r="J12" s="44">
        <v>136</v>
      </c>
      <c r="K12" s="42">
        <v>10.295</v>
      </c>
      <c r="L12" s="44">
        <v>388</v>
      </c>
      <c r="M12" s="42">
        <v>29.372</v>
      </c>
      <c r="N12" s="43">
        <v>9</v>
      </c>
      <c r="O12" s="42">
        <v>0.68130000000000002</v>
      </c>
      <c r="P12" s="48">
        <v>80</v>
      </c>
      <c r="Q12" s="41">
        <v>6.056</v>
      </c>
      <c r="R12" s="47">
        <v>207</v>
      </c>
      <c r="S12" s="41">
        <v>15.6699</v>
      </c>
      <c r="T12" s="25">
        <v>10138</v>
      </c>
      <c r="U12" s="46">
        <v>100</v>
      </c>
    </row>
    <row r="13" spans="1:23" s="24" customFormat="1" ht="15" customHeight="1" x14ac:dyDescent="0.2">
      <c r="A13" s="22" t="s">
        <v>19</v>
      </c>
      <c r="B13" s="65" t="s">
        <v>25</v>
      </c>
      <c r="C13" s="63">
        <v>184</v>
      </c>
      <c r="D13" s="68">
        <v>1</v>
      </c>
      <c r="E13" s="69">
        <v>0.54349999999999998</v>
      </c>
      <c r="F13" s="71">
        <v>3</v>
      </c>
      <c r="G13" s="69">
        <v>1.63043</v>
      </c>
      <c r="H13" s="70">
        <v>65</v>
      </c>
      <c r="I13" s="69">
        <v>35.326099999999997</v>
      </c>
      <c r="J13" s="71">
        <v>10</v>
      </c>
      <c r="K13" s="69">
        <v>5.4349999999999996</v>
      </c>
      <c r="L13" s="70">
        <v>94</v>
      </c>
      <c r="M13" s="69">
        <v>51.087000000000003</v>
      </c>
      <c r="N13" s="70">
        <v>1</v>
      </c>
      <c r="O13" s="69">
        <v>0.54347999999999996</v>
      </c>
      <c r="P13" s="72">
        <v>10</v>
      </c>
      <c r="Q13" s="73">
        <v>5.4348000000000001</v>
      </c>
      <c r="R13" s="68">
        <v>30</v>
      </c>
      <c r="S13" s="73">
        <v>16.304300000000001</v>
      </c>
      <c r="T13" s="80">
        <v>1868</v>
      </c>
      <c r="U13" s="79">
        <v>100</v>
      </c>
    </row>
    <row r="14" spans="1:23" s="24" customFormat="1" ht="15" customHeight="1" x14ac:dyDescent="0.2">
      <c r="A14" s="22" t="s">
        <v>19</v>
      </c>
      <c r="B14" s="64" t="s">
        <v>26</v>
      </c>
      <c r="C14" s="49">
        <v>60</v>
      </c>
      <c r="D14" s="40">
        <v>0</v>
      </c>
      <c r="E14" s="42">
        <v>0</v>
      </c>
      <c r="F14" s="44">
        <v>0</v>
      </c>
      <c r="G14" s="42">
        <v>0</v>
      </c>
      <c r="H14" s="43">
        <v>18</v>
      </c>
      <c r="I14" s="42">
        <v>30</v>
      </c>
      <c r="J14" s="43">
        <v>25</v>
      </c>
      <c r="K14" s="42">
        <v>41.667000000000002</v>
      </c>
      <c r="L14" s="43">
        <v>16</v>
      </c>
      <c r="M14" s="42">
        <v>26.667000000000002</v>
      </c>
      <c r="N14" s="44">
        <v>0</v>
      </c>
      <c r="O14" s="42">
        <v>0</v>
      </c>
      <c r="P14" s="45">
        <v>1</v>
      </c>
      <c r="Q14" s="41">
        <v>1.6667000000000001</v>
      </c>
      <c r="R14" s="47">
        <v>0</v>
      </c>
      <c r="S14" s="41">
        <v>0</v>
      </c>
      <c r="T14" s="25">
        <v>1238</v>
      </c>
      <c r="U14" s="46">
        <v>100</v>
      </c>
    </row>
    <row r="15" spans="1:23" s="24" customFormat="1" ht="15" customHeight="1" x14ac:dyDescent="0.2">
      <c r="A15" s="22" t="s">
        <v>19</v>
      </c>
      <c r="B15" s="65" t="s">
        <v>27</v>
      </c>
      <c r="C15" s="66">
        <v>20</v>
      </c>
      <c r="D15" s="68">
        <v>0</v>
      </c>
      <c r="E15" s="69">
        <v>0</v>
      </c>
      <c r="F15" s="70">
        <v>0</v>
      </c>
      <c r="G15" s="69">
        <v>0</v>
      </c>
      <c r="H15" s="70">
        <v>0</v>
      </c>
      <c r="I15" s="69">
        <v>0</v>
      </c>
      <c r="J15" s="71">
        <v>12</v>
      </c>
      <c r="K15" s="69">
        <v>60</v>
      </c>
      <c r="L15" s="70">
        <v>7</v>
      </c>
      <c r="M15" s="69">
        <v>35</v>
      </c>
      <c r="N15" s="71">
        <v>0</v>
      </c>
      <c r="O15" s="69">
        <v>0</v>
      </c>
      <c r="P15" s="72">
        <v>1</v>
      </c>
      <c r="Q15" s="73">
        <v>5</v>
      </c>
      <c r="R15" s="76">
        <v>0</v>
      </c>
      <c r="S15" s="73">
        <v>0</v>
      </c>
      <c r="T15" s="80">
        <v>235</v>
      </c>
      <c r="U15" s="79">
        <v>100</v>
      </c>
    </row>
    <row r="16" spans="1:23" s="24" customFormat="1" ht="15" customHeight="1" x14ac:dyDescent="0.2">
      <c r="A16" s="22" t="s">
        <v>19</v>
      </c>
      <c r="B16" s="64" t="s">
        <v>28</v>
      </c>
      <c r="C16" s="49">
        <v>20</v>
      </c>
      <c r="D16" s="47">
        <v>0</v>
      </c>
      <c r="E16" s="42">
        <v>0</v>
      </c>
      <c r="F16" s="43">
        <v>0</v>
      </c>
      <c r="G16" s="42">
        <v>0</v>
      </c>
      <c r="H16" s="44">
        <v>0</v>
      </c>
      <c r="I16" s="42">
        <v>0</v>
      </c>
      <c r="J16" s="43">
        <v>20</v>
      </c>
      <c r="K16" s="42">
        <v>100</v>
      </c>
      <c r="L16" s="44">
        <v>0</v>
      </c>
      <c r="M16" s="42">
        <v>0</v>
      </c>
      <c r="N16" s="43">
        <v>0</v>
      </c>
      <c r="O16" s="42">
        <v>0</v>
      </c>
      <c r="P16" s="45">
        <v>0</v>
      </c>
      <c r="Q16" s="41">
        <v>0</v>
      </c>
      <c r="R16" s="40">
        <v>1</v>
      </c>
      <c r="S16" s="41">
        <v>5</v>
      </c>
      <c r="T16" s="25">
        <v>221</v>
      </c>
      <c r="U16" s="46">
        <v>100</v>
      </c>
    </row>
    <row r="17" spans="1:21" s="24" customFormat="1" ht="15" customHeight="1" x14ac:dyDescent="0.2">
      <c r="A17" s="22" t="s">
        <v>19</v>
      </c>
      <c r="B17" s="65" t="s">
        <v>29</v>
      </c>
      <c r="C17" s="63">
        <v>184</v>
      </c>
      <c r="D17" s="68">
        <v>3</v>
      </c>
      <c r="E17" s="69">
        <v>1.6304000000000001</v>
      </c>
      <c r="F17" s="71">
        <v>1</v>
      </c>
      <c r="G17" s="69">
        <v>0.54347999999999996</v>
      </c>
      <c r="H17" s="70">
        <v>30</v>
      </c>
      <c r="I17" s="69">
        <v>16.304300000000001</v>
      </c>
      <c r="J17" s="71">
        <v>70</v>
      </c>
      <c r="K17" s="69">
        <v>38.042999999999999</v>
      </c>
      <c r="L17" s="71">
        <v>75</v>
      </c>
      <c r="M17" s="69">
        <v>40.761000000000003</v>
      </c>
      <c r="N17" s="71">
        <v>1</v>
      </c>
      <c r="O17" s="69">
        <v>0.54347999999999996</v>
      </c>
      <c r="P17" s="75">
        <v>4</v>
      </c>
      <c r="Q17" s="73">
        <v>2.1739000000000002</v>
      </c>
      <c r="R17" s="68">
        <v>6</v>
      </c>
      <c r="S17" s="73">
        <v>3.2608999999999999</v>
      </c>
      <c r="T17" s="80">
        <v>3952</v>
      </c>
      <c r="U17" s="79">
        <v>100</v>
      </c>
    </row>
    <row r="18" spans="1:21" s="24" customFormat="1" ht="15" customHeight="1" x14ac:dyDescent="0.2">
      <c r="A18" s="22" t="s">
        <v>19</v>
      </c>
      <c r="B18" s="64" t="s">
        <v>30</v>
      </c>
      <c r="C18" s="39">
        <v>851</v>
      </c>
      <c r="D18" s="47">
        <v>2</v>
      </c>
      <c r="E18" s="42">
        <v>0.23499999999999999</v>
      </c>
      <c r="F18" s="44">
        <v>5</v>
      </c>
      <c r="G18" s="42">
        <v>0.58753999999999995</v>
      </c>
      <c r="H18" s="44">
        <v>60</v>
      </c>
      <c r="I18" s="42">
        <v>7.0505000000000004</v>
      </c>
      <c r="J18" s="44">
        <v>534</v>
      </c>
      <c r="K18" s="42">
        <v>62.75</v>
      </c>
      <c r="L18" s="44">
        <v>212</v>
      </c>
      <c r="M18" s="42">
        <v>24.911999999999999</v>
      </c>
      <c r="N18" s="44">
        <v>1</v>
      </c>
      <c r="O18" s="42">
        <v>0.11751</v>
      </c>
      <c r="P18" s="45">
        <v>37</v>
      </c>
      <c r="Q18" s="41">
        <v>4.3478000000000003</v>
      </c>
      <c r="R18" s="47">
        <v>9</v>
      </c>
      <c r="S18" s="41">
        <v>1.0576000000000001</v>
      </c>
      <c r="T18" s="25">
        <v>2407</v>
      </c>
      <c r="U18" s="46">
        <v>100</v>
      </c>
    </row>
    <row r="19" spans="1:21" s="24" customFormat="1" ht="15" customHeight="1" x14ac:dyDescent="0.2">
      <c r="A19" s="22" t="s">
        <v>19</v>
      </c>
      <c r="B19" s="65" t="s">
        <v>31</v>
      </c>
      <c r="C19" s="63">
        <v>0</v>
      </c>
      <c r="D19" s="68">
        <v>0</v>
      </c>
      <c r="E19" s="69">
        <v>0</v>
      </c>
      <c r="F19" s="70">
        <v>0</v>
      </c>
      <c r="G19" s="69">
        <v>0</v>
      </c>
      <c r="H19" s="70">
        <v>0</v>
      </c>
      <c r="I19" s="69">
        <v>0</v>
      </c>
      <c r="J19" s="70">
        <v>0</v>
      </c>
      <c r="K19" s="69">
        <v>0</v>
      </c>
      <c r="L19" s="70">
        <v>0</v>
      </c>
      <c r="M19" s="69">
        <v>0</v>
      </c>
      <c r="N19" s="70">
        <v>0</v>
      </c>
      <c r="O19" s="69">
        <v>0</v>
      </c>
      <c r="P19" s="72">
        <v>0</v>
      </c>
      <c r="Q19" s="73">
        <v>0</v>
      </c>
      <c r="R19" s="68">
        <v>0</v>
      </c>
      <c r="S19" s="73">
        <v>0</v>
      </c>
      <c r="T19" s="80">
        <v>290</v>
      </c>
      <c r="U19" s="79">
        <v>100</v>
      </c>
    </row>
    <row r="20" spans="1:21" s="24" customFormat="1" ht="15" customHeight="1" x14ac:dyDescent="0.2">
      <c r="A20" s="22" t="s">
        <v>19</v>
      </c>
      <c r="B20" s="64" t="s">
        <v>32</v>
      </c>
      <c r="C20" s="49">
        <v>90</v>
      </c>
      <c r="D20" s="47">
        <v>0</v>
      </c>
      <c r="E20" s="42">
        <v>0</v>
      </c>
      <c r="F20" s="43">
        <v>0</v>
      </c>
      <c r="G20" s="42">
        <v>0</v>
      </c>
      <c r="H20" s="44">
        <v>29</v>
      </c>
      <c r="I20" s="42">
        <v>32.222200000000001</v>
      </c>
      <c r="J20" s="43">
        <v>0</v>
      </c>
      <c r="K20" s="42">
        <v>0</v>
      </c>
      <c r="L20" s="43">
        <v>59</v>
      </c>
      <c r="M20" s="42">
        <v>65.555999999999997</v>
      </c>
      <c r="N20" s="43">
        <v>1</v>
      </c>
      <c r="O20" s="42">
        <v>1.11111</v>
      </c>
      <c r="P20" s="45">
        <v>1</v>
      </c>
      <c r="Q20" s="41">
        <v>1.1111</v>
      </c>
      <c r="R20" s="47">
        <v>7</v>
      </c>
      <c r="S20" s="41">
        <v>7.7778</v>
      </c>
      <c r="T20" s="25">
        <v>720</v>
      </c>
      <c r="U20" s="46">
        <v>100</v>
      </c>
    </row>
    <row r="21" spans="1:21" s="24" customFormat="1" ht="15" customHeight="1" x14ac:dyDescent="0.2">
      <c r="A21" s="22" t="s">
        <v>19</v>
      </c>
      <c r="B21" s="65" t="s">
        <v>33</v>
      </c>
      <c r="C21" s="63">
        <v>187</v>
      </c>
      <c r="D21" s="76">
        <v>2</v>
      </c>
      <c r="E21" s="69">
        <v>1.0694999999999999</v>
      </c>
      <c r="F21" s="70">
        <v>1</v>
      </c>
      <c r="G21" s="69">
        <v>0.53476000000000001</v>
      </c>
      <c r="H21" s="71">
        <v>25</v>
      </c>
      <c r="I21" s="69">
        <v>13.369</v>
      </c>
      <c r="J21" s="70">
        <v>55</v>
      </c>
      <c r="K21" s="69">
        <v>29.411999999999999</v>
      </c>
      <c r="L21" s="70">
        <v>96</v>
      </c>
      <c r="M21" s="69">
        <v>51.337000000000003</v>
      </c>
      <c r="N21" s="70">
        <v>0</v>
      </c>
      <c r="O21" s="69">
        <v>0</v>
      </c>
      <c r="P21" s="75">
        <v>8</v>
      </c>
      <c r="Q21" s="73">
        <v>4.2781000000000002</v>
      </c>
      <c r="R21" s="68">
        <v>8</v>
      </c>
      <c r="S21" s="73">
        <v>4.2781000000000002</v>
      </c>
      <c r="T21" s="80">
        <v>4081</v>
      </c>
      <c r="U21" s="79">
        <v>99.706000000000003</v>
      </c>
    </row>
    <row r="22" spans="1:21" s="24" customFormat="1" ht="15" customHeight="1" x14ac:dyDescent="0.2">
      <c r="A22" s="22" t="s">
        <v>19</v>
      </c>
      <c r="B22" s="64" t="s">
        <v>34</v>
      </c>
      <c r="C22" s="39">
        <v>1769</v>
      </c>
      <c r="D22" s="40">
        <v>1</v>
      </c>
      <c r="E22" s="42">
        <v>5.6500000000000002E-2</v>
      </c>
      <c r="F22" s="43">
        <v>11</v>
      </c>
      <c r="G22" s="42">
        <v>0.62182000000000004</v>
      </c>
      <c r="H22" s="43">
        <v>204</v>
      </c>
      <c r="I22" s="42">
        <v>11.5319</v>
      </c>
      <c r="J22" s="44">
        <v>369</v>
      </c>
      <c r="K22" s="42">
        <v>20.859000000000002</v>
      </c>
      <c r="L22" s="44">
        <v>1102</v>
      </c>
      <c r="M22" s="42">
        <v>62.295000000000002</v>
      </c>
      <c r="N22" s="44">
        <v>0</v>
      </c>
      <c r="O22" s="42">
        <v>0</v>
      </c>
      <c r="P22" s="48">
        <v>82</v>
      </c>
      <c r="Q22" s="41">
        <v>4.6353999999999997</v>
      </c>
      <c r="R22" s="47">
        <v>91</v>
      </c>
      <c r="S22" s="41">
        <v>5.1440999999999999</v>
      </c>
      <c r="T22" s="25">
        <v>1879</v>
      </c>
      <c r="U22" s="46">
        <v>100</v>
      </c>
    </row>
    <row r="23" spans="1:21" s="24" customFormat="1" ht="15" customHeight="1" x14ac:dyDescent="0.2">
      <c r="A23" s="22" t="s">
        <v>19</v>
      </c>
      <c r="B23" s="65" t="s">
        <v>35</v>
      </c>
      <c r="C23" s="63">
        <v>84</v>
      </c>
      <c r="D23" s="68">
        <v>0</v>
      </c>
      <c r="E23" s="69">
        <v>0</v>
      </c>
      <c r="F23" s="70">
        <v>1</v>
      </c>
      <c r="G23" s="69">
        <v>1.19048</v>
      </c>
      <c r="H23" s="70">
        <v>14</v>
      </c>
      <c r="I23" s="69">
        <v>16.666699999999999</v>
      </c>
      <c r="J23" s="70">
        <v>9</v>
      </c>
      <c r="K23" s="69">
        <v>10.714</v>
      </c>
      <c r="L23" s="70">
        <v>53</v>
      </c>
      <c r="M23" s="69">
        <v>63.094999999999999</v>
      </c>
      <c r="N23" s="70">
        <v>0</v>
      </c>
      <c r="O23" s="69">
        <v>0</v>
      </c>
      <c r="P23" s="75">
        <v>7</v>
      </c>
      <c r="Q23" s="73">
        <v>8.3332999999999995</v>
      </c>
      <c r="R23" s="76">
        <v>0</v>
      </c>
      <c r="S23" s="73">
        <v>0</v>
      </c>
      <c r="T23" s="80">
        <v>1365</v>
      </c>
      <c r="U23" s="79">
        <v>100</v>
      </c>
    </row>
    <row r="24" spans="1:21" s="24" customFormat="1" ht="15" customHeight="1" x14ac:dyDescent="0.2">
      <c r="A24" s="22" t="s">
        <v>19</v>
      </c>
      <c r="B24" s="64" t="s">
        <v>36</v>
      </c>
      <c r="C24" s="39">
        <v>334</v>
      </c>
      <c r="D24" s="47">
        <v>8</v>
      </c>
      <c r="E24" s="42">
        <v>2.3952</v>
      </c>
      <c r="F24" s="44">
        <v>3</v>
      </c>
      <c r="G24" s="42">
        <v>0.8982</v>
      </c>
      <c r="H24" s="43">
        <v>66</v>
      </c>
      <c r="I24" s="42">
        <v>19.7605</v>
      </c>
      <c r="J24" s="44">
        <v>36</v>
      </c>
      <c r="K24" s="42">
        <v>10.778</v>
      </c>
      <c r="L24" s="44">
        <v>210</v>
      </c>
      <c r="M24" s="42">
        <v>62.874000000000002</v>
      </c>
      <c r="N24" s="44">
        <v>0</v>
      </c>
      <c r="O24" s="42">
        <v>0</v>
      </c>
      <c r="P24" s="48">
        <v>11</v>
      </c>
      <c r="Q24" s="41">
        <v>3.2934000000000001</v>
      </c>
      <c r="R24" s="47">
        <v>15</v>
      </c>
      <c r="S24" s="41">
        <v>4.4909999999999997</v>
      </c>
      <c r="T24" s="25">
        <v>1356</v>
      </c>
      <c r="U24" s="46">
        <v>100</v>
      </c>
    </row>
    <row r="25" spans="1:21" s="24" customFormat="1" ht="15" customHeight="1" x14ac:dyDescent="0.2">
      <c r="A25" s="22" t="s">
        <v>19</v>
      </c>
      <c r="B25" s="65" t="s">
        <v>37</v>
      </c>
      <c r="C25" s="66">
        <v>26</v>
      </c>
      <c r="D25" s="68">
        <v>0</v>
      </c>
      <c r="E25" s="69">
        <v>0</v>
      </c>
      <c r="F25" s="70">
        <v>0</v>
      </c>
      <c r="G25" s="69">
        <v>0</v>
      </c>
      <c r="H25" s="70">
        <v>0</v>
      </c>
      <c r="I25" s="69">
        <v>0</v>
      </c>
      <c r="J25" s="70">
        <v>4</v>
      </c>
      <c r="K25" s="69">
        <v>15.385</v>
      </c>
      <c r="L25" s="71">
        <v>22</v>
      </c>
      <c r="M25" s="69">
        <v>84.614999999999995</v>
      </c>
      <c r="N25" s="70">
        <v>0</v>
      </c>
      <c r="O25" s="69">
        <v>0</v>
      </c>
      <c r="P25" s="75">
        <v>0</v>
      </c>
      <c r="Q25" s="73">
        <v>0</v>
      </c>
      <c r="R25" s="68">
        <v>0</v>
      </c>
      <c r="S25" s="73">
        <v>0</v>
      </c>
      <c r="T25" s="80">
        <v>1407</v>
      </c>
      <c r="U25" s="79">
        <v>100</v>
      </c>
    </row>
    <row r="26" spans="1:21" s="24" customFormat="1" ht="15" customHeight="1" x14ac:dyDescent="0.2">
      <c r="A26" s="22" t="s">
        <v>19</v>
      </c>
      <c r="B26" s="64" t="s">
        <v>38</v>
      </c>
      <c r="C26" s="39">
        <v>153</v>
      </c>
      <c r="D26" s="40">
        <v>1</v>
      </c>
      <c r="E26" s="42">
        <v>0.65359999999999996</v>
      </c>
      <c r="F26" s="43">
        <v>2</v>
      </c>
      <c r="G26" s="42">
        <v>1.3071900000000001</v>
      </c>
      <c r="H26" s="43">
        <v>6</v>
      </c>
      <c r="I26" s="42">
        <v>3.9216000000000002</v>
      </c>
      <c r="J26" s="44">
        <v>106</v>
      </c>
      <c r="K26" s="42">
        <v>69.281000000000006</v>
      </c>
      <c r="L26" s="44">
        <v>37</v>
      </c>
      <c r="M26" s="42">
        <v>24.183</v>
      </c>
      <c r="N26" s="43">
        <v>0</v>
      </c>
      <c r="O26" s="42">
        <v>0</v>
      </c>
      <c r="P26" s="48">
        <v>1</v>
      </c>
      <c r="Q26" s="41">
        <v>0.65359999999999996</v>
      </c>
      <c r="R26" s="40">
        <v>1</v>
      </c>
      <c r="S26" s="41">
        <v>0.65359999999999996</v>
      </c>
      <c r="T26" s="25">
        <v>1367</v>
      </c>
      <c r="U26" s="46">
        <v>100</v>
      </c>
    </row>
    <row r="27" spans="1:21" s="24" customFormat="1" ht="15" customHeight="1" x14ac:dyDescent="0.2">
      <c r="A27" s="22" t="s">
        <v>19</v>
      </c>
      <c r="B27" s="65" t="s">
        <v>39</v>
      </c>
      <c r="C27" s="66">
        <v>66</v>
      </c>
      <c r="D27" s="76">
        <v>1</v>
      </c>
      <c r="E27" s="69">
        <v>1.5152000000000001</v>
      </c>
      <c r="F27" s="70">
        <v>0</v>
      </c>
      <c r="G27" s="69">
        <v>0</v>
      </c>
      <c r="H27" s="70">
        <v>1</v>
      </c>
      <c r="I27" s="69">
        <v>1.5152000000000001</v>
      </c>
      <c r="J27" s="70">
        <v>0</v>
      </c>
      <c r="K27" s="69">
        <v>0</v>
      </c>
      <c r="L27" s="71">
        <v>64</v>
      </c>
      <c r="M27" s="69">
        <v>96.97</v>
      </c>
      <c r="N27" s="70">
        <v>0</v>
      </c>
      <c r="O27" s="69">
        <v>0</v>
      </c>
      <c r="P27" s="75">
        <v>0</v>
      </c>
      <c r="Q27" s="73">
        <v>0</v>
      </c>
      <c r="R27" s="76">
        <v>0</v>
      </c>
      <c r="S27" s="73">
        <v>0</v>
      </c>
      <c r="T27" s="80">
        <v>589</v>
      </c>
      <c r="U27" s="79">
        <v>100</v>
      </c>
    </row>
    <row r="28" spans="1:21" s="24" customFormat="1" ht="15" customHeight="1" x14ac:dyDescent="0.2">
      <c r="A28" s="22" t="s">
        <v>19</v>
      </c>
      <c r="B28" s="64" t="s">
        <v>40</v>
      </c>
      <c r="C28" s="49">
        <v>1</v>
      </c>
      <c r="D28" s="47">
        <v>0</v>
      </c>
      <c r="E28" s="42">
        <v>0</v>
      </c>
      <c r="F28" s="44">
        <v>0</v>
      </c>
      <c r="G28" s="42">
        <v>0</v>
      </c>
      <c r="H28" s="44">
        <v>0</v>
      </c>
      <c r="I28" s="42">
        <v>0</v>
      </c>
      <c r="J28" s="44">
        <v>0</v>
      </c>
      <c r="K28" s="42">
        <v>0</v>
      </c>
      <c r="L28" s="43">
        <v>1</v>
      </c>
      <c r="M28" s="42">
        <v>100</v>
      </c>
      <c r="N28" s="44">
        <v>0</v>
      </c>
      <c r="O28" s="42">
        <v>0</v>
      </c>
      <c r="P28" s="45">
        <v>0</v>
      </c>
      <c r="Q28" s="41">
        <v>0</v>
      </c>
      <c r="R28" s="40">
        <v>0</v>
      </c>
      <c r="S28" s="41">
        <v>0</v>
      </c>
      <c r="T28" s="25">
        <v>1434</v>
      </c>
      <c r="U28" s="46">
        <v>100</v>
      </c>
    </row>
    <row r="29" spans="1:21" s="24" customFormat="1" ht="15" customHeight="1" x14ac:dyDescent="0.2">
      <c r="A29" s="22" t="s">
        <v>19</v>
      </c>
      <c r="B29" s="65" t="s">
        <v>41</v>
      </c>
      <c r="C29" s="63">
        <v>39</v>
      </c>
      <c r="D29" s="68">
        <v>0</v>
      </c>
      <c r="E29" s="69">
        <v>0</v>
      </c>
      <c r="F29" s="70">
        <v>0</v>
      </c>
      <c r="G29" s="69">
        <v>0</v>
      </c>
      <c r="H29" s="71">
        <v>2</v>
      </c>
      <c r="I29" s="69">
        <v>5.1281999999999996</v>
      </c>
      <c r="J29" s="70">
        <v>4</v>
      </c>
      <c r="K29" s="69">
        <v>10.256</v>
      </c>
      <c r="L29" s="71">
        <v>31</v>
      </c>
      <c r="M29" s="69">
        <v>79.486999999999995</v>
      </c>
      <c r="N29" s="70">
        <v>0</v>
      </c>
      <c r="O29" s="69">
        <v>0</v>
      </c>
      <c r="P29" s="75">
        <v>2</v>
      </c>
      <c r="Q29" s="73">
        <v>5.1281999999999996</v>
      </c>
      <c r="R29" s="68">
        <v>0</v>
      </c>
      <c r="S29" s="73">
        <v>0</v>
      </c>
      <c r="T29" s="80">
        <v>1873</v>
      </c>
      <c r="U29" s="79">
        <v>100</v>
      </c>
    </row>
    <row r="30" spans="1:21" s="24" customFormat="1" ht="15" customHeight="1" x14ac:dyDescent="0.2">
      <c r="A30" s="22" t="s">
        <v>19</v>
      </c>
      <c r="B30" s="64" t="s">
        <v>42</v>
      </c>
      <c r="C30" s="39">
        <v>589</v>
      </c>
      <c r="D30" s="47">
        <v>4</v>
      </c>
      <c r="E30" s="42">
        <v>0.67910000000000004</v>
      </c>
      <c r="F30" s="43">
        <v>6</v>
      </c>
      <c r="G30" s="42">
        <v>1.01868</v>
      </c>
      <c r="H30" s="44">
        <v>35</v>
      </c>
      <c r="I30" s="42">
        <v>5.9423000000000004</v>
      </c>
      <c r="J30" s="44">
        <v>181</v>
      </c>
      <c r="K30" s="42">
        <v>30.73</v>
      </c>
      <c r="L30" s="44">
        <v>347</v>
      </c>
      <c r="M30" s="42">
        <v>58.912999999999997</v>
      </c>
      <c r="N30" s="44">
        <v>1</v>
      </c>
      <c r="O30" s="42">
        <v>0.16977999999999999</v>
      </c>
      <c r="P30" s="45">
        <v>15</v>
      </c>
      <c r="Q30" s="41">
        <v>2.5467</v>
      </c>
      <c r="R30" s="40">
        <v>12</v>
      </c>
      <c r="S30" s="41">
        <v>2.0373999999999999</v>
      </c>
      <c r="T30" s="25">
        <v>3616</v>
      </c>
      <c r="U30" s="46">
        <v>100</v>
      </c>
    </row>
    <row r="31" spans="1:21" s="24" customFormat="1" ht="15" customHeight="1" x14ac:dyDescent="0.2">
      <c r="A31" s="22" t="s">
        <v>19</v>
      </c>
      <c r="B31" s="65" t="s">
        <v>43</v>
      </c>
      <c r="C31" s="66">
        <v>124</v>
      </c>
      <c r="D31" s="68">
        <v>2</v>
      </c>
      <c r="E31" s="69">
        <v>1.6129</v>
      </c>
      <c r="F31" s="71">
        <v>4</v>
      </c>
      <c r="G31" s="69">
        <v>3.2258100000000001</v>
      </c>
      <c r="H31" s="70">
        <v>12</v>
      </c>
      <c r="I31" s="69">
        <v>9.6774000000000004</v>
      </c>
      <c r="J31" s="71">
        <v>27</v>
      </c>
      <c r="K31" s="69">
        <v>21.774000000000001</v>
      </c>
      <c r="L31" s="70">
        <v>73</v>
      </c>
      <c r="M31" s="69">
        <v>58.871000000000002</v>
      </c>
      <c r="N31" s="70">
        <v>1</v>
      </c>
      <c r="O31" s="69">
        <v>0.80645</v>
      </c>
      <c r="P31" s="72">
        <v>5</v>
      </c>
      <c r="Q31" s="73">
        <v>4.0323000000000002</v>
      </c>
      <c r="R31" s="68">
        <v>7</v>
      </c>
      <c r="S31" s="73">
        <v>5.6452</v>
      </c>
      <c r="T31" s="80">
        <v>2170</v>
      </c>
      <c r="U31" s="79">
        <v>99.953999999999994</v>
      </c>
    </row>
    <row r="32" spans="1:21" s="24" customFormat="1" ht="15" customHeight="1" x14ac:dyDescent="0.2">
      <c r="A32" s="22" t="s">
        <v>19</v>
      </c>
      <c r="B32" s="64" t="s">
        <v>44</v>
      </c>
      <c r="C32" s="39">
        <v>379</v>
      </c>
      <c r="D32" s="40">
        <v>1</v>
      </c>
      <c r="E32" s="42">
        <v>0.26390000000000002</v>
      </c>
      <c r="F32" s="44">
        <v>0</v>
      </c>
      <c r="G32" s="42">
        <v>0</v>
      </c>
      <c r="H32" s="44">
        <v>9</v>
      </c>
      <c r="I32" s="42">
        <v>2.3746999999999998</v>
      </c>
      <c r="J32" s="44">
        <v>278</v>
      </c>
      <c r="K32" s="42">
        <v>73.350999999999999</v>
      </c>
      <c r="L32" s="43">
        <v>81</v>
      </c>
      <c r="M32" s="42">
        <v>21.372</v>
      </c>
      <c r="N32" s="43">
        <v>0</v>
      </c>
      <c r="O32" s="42">
        <v>0</v>
      </c>
      <c r="P32" s="48">
        <v>10</v>
      </c>
      <c r="Q32" s="41">
        <v>2.6385000000000001</v>
      </c>
      <c r="R32" s="47">
        <v>3</v>
      </c>
      <c r="S32" s="41">
        <v>0.79159999999999997</v>
      </c>
      <c r="T32" s="25">
        <v>978</v>
      </c>
      <c r="U32" s="46">
        <v>100</v>
      </c>
    </row>
    <row r="33" spans="1:21" s="24" customFormat="1" ht="15" customHeight="1" x14ac:dyDescent="0.2">
      <c r="A33" s="22" t="s">
        <v>19</v>
      </c>
      <c r="B33" s="65" t="s">
        <v>45</v>
      </c>
      <c r="C33" s="63">
        <v>177</v>
      </c>
      <c r="D33" s="76">
        <v>3</v>
      </c>
      <c r="E33" s="69">
        <v>1.6949000000000001</v>
      </c>
      <c r="F33" s="70">
        <v>0</v>
      </c>
      <c r="G33" s="69">
        <v>0</v>
      </c>
      <c r="H33" s="71">
        <v>7</v>
      </c>
      <c r="I33" s="69">
        <v>3.9548000000000001</v>
      </c>
      <c r="J33" s="70">
        <v>23</v>
      </c>
      <c r="K33" s="69">
        <v>12.994</v>
      </c>
      <c r="L33" s="70">
        <v>140</v>
      </c>
      <c r="M33" s="69">
        <v>79.096000000000004</v>
      </c>
      <c r="N33" s="71">
        <v>1</v>
      </c>
      <c r="O33" s="69">
        <v>0.56496999999999997</v>
      </c>
      <c r="P33" s="75">
        <v>3</v>
      </c>
      <c r="Q33" s="73">
        <v>1.6949000000000001</v>
      </c>
      <c r="R33" s="76">
        <v>0</v>
      </c>
      <c r="S33" s="73">
        <v>0</v>
      </c>
      <c r="T33" s="80">
        <v>2372</v>
      </c>
      <c r="U33" s="79">
        <v>100</v>
      </c>
    </row>
    <row r="34" spans="1:21" s="24" customFormat="1" ht="15" customHeight="1" x14ac:dyDescent="0.2">
      <c r="A34" s="22" t="s">
        <v>19</v>
      </c>
      <c r="B34" s="64" t="s">
        <v>46</v>
      </c>
      <c r="C34" s="49">
        <v>45</v>
      </c>
      <c r="D34" s="40">
        <v>17</v>
      </c>
      <c r="E34" s="42">
        <v>37.777799999999999</v>
      </c>
      <c r="F34" s="44">
        <v>0</v>
      </c>
      <c r="G34" s="42">
        <v>0</v>
      </c>
      <c r="H34" s="43">
        <v>0</v>
      </c>
      <c r="I34" s="42">
        <v>0</v>
      </c>
      <c r="J34" s="44">
        <v>0</v>
      </c>
      <c r="K34" s="42">
        <v>0</v>
      </c>
      <c r="L34" s="43">
        <v>27</v>
      </c>
      <c r="M34" s="42">
        <v>60</v>
      </c>
      <c r="N34" s="43">
        <v>0</v>
      </c>
      <c r="O34" s="42">
        <v>0</v>
      </c>
      <c r="P34" s="45">
        <v>1</v>
      </c>
      <c r="Q34" s="41">
        <v>2.2222</v>
      </c>
      <c r="R34" s="47">
        <v>2</v>
      </c>
      <c r="S34" s="41">
        <v>4.4443999999999999</v>
      </c>
      <c r="T34" s="25">
        <v>825</v>
      </c>
      <c r="U34" s="46">
        <v>100</v>
      </c>
    </row>
    <row r="35" spans="1:21" s="24" customFormat="1" ht="15" customHeight="1" x14ac:dyDescent="0.2">
      <c r="A35" s="22" t="s">
        <v>19</v>
      </c>
      <c r="B35" s="65" t="s">
        <v>47</v>
      </c>
      <c r="C35" s="66">
        <v>14</v>
      </c>
      <c r="D35" s="76">
        <v>8</v>
      </c>
      <c r="E35" s="69">
        <v>57.142899999999997</v>
      </c>
      <c r="F35" s="70">
        <v>0</v>
      </c>
      <c r="G35" s="69">
        <v>0</v>
      </c>
      <c r="H35" s="71">
        <v>2</v>
      </c>
      <c r="I35" s="69">
        <v>14.2857</v>
      </c>
      <c r="J35" s="70">
        <v>0</v>
      </c>
      <c r="K35" s="69">
        <v>0</v>
      </c>
      <c r="L35" s="71">
        <v>4</v>
      </c>
      <c r="M35" s="69">
        <v>28.571000000000002</v>
      </c>
      <c r="N35" s="70">
        <v>0</v>
      </c>
      <c r="O35" s="69">
        <v>0</v>
      </c>
      <c r="P35" s="75">
        <v>0</v>
      </c>
      <c r="Q35" s="73">
        <v>0</v>
      </c>
      <c r="R35" s="76">
        <v>0</v>
      </c>
      <c r="S35" s="73">
        <v>0</v>
      </c>
      <c r="T35" s="80">
        <v>1064</v>
      </c>
      <c r="U35" s="79">
        <v>100</v>
      </c>
    </row>
    <row r="36" spans="1:21" s="24" customFormat="1" ht="15" customHeight="1" x14ac:dyDescent="0.2">
      <c r="A36" s="22" t="s">
        <v>19</v>
      </c>
      <c r="B36" s="64" t="s">
        <v>48</v>
      </c>
      <c r="C36" s="49">
        <v>30</v>
      </c>
      <c r="D36" s="47">
        <v>0</v>
      </c>
      <c r="E36" s="42">
        <v>0</v>
      </c>
      <c r="F36" s="44">
        <v>0</v>
      </c>
      <c r="G36" s="42">
        <v>0</v>
      </c>
      <c r="H36" s="44">
        <v>12</v>
      </c>
      <c r="I36" s="42">
        <v>40</v>
      </c>
      <c r="J36" s="43">
        <v>5</v>
      </c>
      <c r="K36" s="42">
        <v>16.667000000000002</v>
      </c>
      <c r="L36" s="43">
        <v>12</v>
      </c>
      <c r="M36" s="42">
        <v>40</v>
      </c>
      <c r="N36" s="44">
        <v>0</v>
      </c>
      <c r="O36" s="42">
        <v>0</v>
      </c>
      <c r="P36" s="48">
        <v>1</v>
      </c>
      <c r="Q36" s="41">
        <v>3.3332999999999999</v>
      </c>
      <c r="R36" s="47">
        <v>4</v>
      </c>
      <c r="S36" s="41">
        <v>13.333299999999999</v>
      </c>
      <c r="T36" s="25">
        <v>658</v>
      </c>
      <c r="U36" s="46">
        <v>100</v>
      </c>
    </row>
    <row r="37" spans="1:21" s="24" customFormat="1" ht="15" customHeight="1" x14ac:dyDescent="0.2">
      <c r="A37" s="22" t="s">
        <v>19</v>
      </c>
      <c r="B37" s="65" t="s">
        <v>49</v>
      </c>
      <c r="C37" s="63">
        <v>25</v>
      </c>
      <c r="D37" s="68">
        <v>0</v>
      </c>
      <c r="E37" s="69">
        <v>0</v>
      </c>
      <c r="F37" s="70">
        <v>0</v>
      </c>
      <c r="G37" s="69">
        <v>0</v>
      </c>
      <c r="H37" s="70">
        <v>0</v>
      </c>
      <c r="I37" s="69">
        <v>0</v>
      </c>
      <c r="J37" s="70">
        <v>0</v>
      </c>
      <c r="K37" s="69">
        <v>0</v>
      </c>
      <c r="L37" s="70">
        <v>25</v>
      </c>
      <c r="M37" s="69">
        <v>100</v>
      </c>
      <c r="N37" s="71">
        <v>0</v>
      </c>
      <c r="O37" s="69">
        <v>0</v>
      </c>
      <c r="P37" s="75">
        <v>0</v>
      </c>
      <c r="Q37" s="73">
        <v>0</v>
      </c>
      <c r="R37" s="76">
        <v>0</v>
      </c>
      <c r="S37" s="73">
        <v>0</v>
      </c>
      <c r="T37" s="80">
        <v>483</v>
      </c>
      <c r="U37" s="79">
        <v>100</v>
      </c>
    </row>
    <row r="38" spans="1:21" s="24" customFormat="1" ht="15" customHeight="1" x14ac:dyDescent="0.2">
      <c r="A38" s="22" t="s">
        <v>19</v>
      </c>
      <c r="B38" s="64" t="s">
        <v>50</v>
      </c>
      <c r="C38" s="39">
        <v>146</v>
      </c>
      <c r="D38" s="40">
        <v>0</v>
      </c>
      <c r="E38" s="42">
        <v>0</v>
      </c>
      <c r="F38" s="44">
        <v>0</v>
      </c>
      <c r="G38" s="42">
        <v>0</v>
      </c>
      <c r="H38" s="44">
        <v>14</v>
      </c>
      <c r="I38" s="42">
        <v>9.5890000000000004</v>
      </c>
      <c r="J38" s="44">
        <v>31</v>
      </c>
      <c r="K38" s="42">
        <v>21.233000000000001</v>
      </c>
      <c r="L38" s="44">
        <v>101</v>
      </c>
      <c r="M38" s="42">
        <v>69.177999999999997</v>
      </c>
      <c r="N38" s="44">
        <v>0</v>
      </c>
      <c r="O38" s="42">
        <v>0</v>
      </c>
      <c r="P38" s="45">
        <v>0</v>
      </c>
      <c r="Q38" s="41">
        <v>0</v>
      </c>
      <c r="R38" s="47">
        <v>0</v>
      </c>
      <c r="S38" s="41">
        <v>0</v>
      </c>
      <c r="T38" s="25">
        <v>2577</v>
      </c>
      <c r="U38" s="46">
        <v>100</v>
      </c>
    </row>
    <row r="39" spans="1:21" s="24" customFormat="1" ht="15" customHeight="1" x14ac:dyDescent="0.2">
      <c r="A39" s="22" t="s">
        <v>19</v>
      </c>
      <c r="B39" s="65" t="s">
        <v>51</v>
      </c>
      <c r="C39" s="63">
        <v>148</v>
      </c>
      <c r="D39" s="76">
        <v>81</v>
      </c>
      <c r="E39" s="69">
        <v>54.729700000000001</v>
      </c>
      <c r="F39" s="70">
        <v>0</v>
      </c>
      <c r="G39" s="69">
        <v>0</v>
      </c>
      <c r="H39" s="71">
        <v>45</v>
      </c>
      <c r="I39" s="69">
        <v>30.4054</v>
      </c>
      <c r="J39" s="70">
        <v>3</v>
      </c>
      <c r="K39" s="69">
        <v>2.0270000000000001</v>
      </c>
      <c r="L39" s="71">
        <v>16</v>
      </c>
      <c r="M39" s="69">
        <v>10.811</v>
      </c>
      <c r="N39" s="70">
        <v>0</v>
      </c>
      <c r="O39" s="69">
        <v>0</v>
      </c>
      <c r="P39" s="75">
        <v>3</v>
      </c>
      <c r="Q39" s="73">
        <v>2.0270000000000001</v>
      </c>
      <c r="R39" s="68">
        <v>38</v>
      </c>
      <c r="S39" s="73">
        <v>25.675699999999999</v>
      </c>
      <c r="T39" s="80">
        <v>880</v>
      </c>
      <c r="U39" s="79">
        <v>100</v>
      </c>
    </row>
    <row r="40" spans="1:21" s="24" customFormat="1" ht="15" customHeight="1" x14ac:dyDescent="0.2">
      <c r="A40" s="22" t="s">
        <v>19</v>
      </c>
      <c r="B40" s="64" t="s">
        <v>52</v>
      </c>
      <c r="C40" s="49">
        <v>117</v>
      </c>
      <c r="D40" s="40">
        <v>2</v>
      </c>
      <c r="E40" s="42">
        <v>1.7094</v>
      </c>
      <c r="F40" s="44">
        <v>3</v>
      </c>
      <c r="G40" s="42">
        <v>2.5640999999999998</v>
      </c>
      <c r="H40" s="44">
        <v>18</v>
      </c>
      <c r="I40" s="42">
        <v>15.384600000000001</v>
      </c>
      <c r="J40" s="43">
        <v>18</v>
      </c>
      <c r="K40" s="42">
        <v>15.385</v>
      </c>
      <c r="L40" s="43">
        <v>71</v>
      </c>
      <c r="M40" s="42">
        <v>60.683999999999997</v>
      </c>
      <c r="N40" s="44">
        <v>0</v>
      </c>
      <c r="O40" s="42">
        <v>0</v>
      </c>
      <c r="P40" s="45">
        <v>5</v>
      </c>
      <c r="Q40" s="41">
        <v>4.2735000000000003</v>
      </c>
      <c r="R40" s="47">
        <v>10</v>
      </c>
      <c r="S40" s="41">
        <v>8.5470000000000006</v>
      </c>
      <c r="T40" s="25">
        <v>4916</v>
      </c>
      <c r="U40" s="46">
        <v>100</v>
      </c>
    </row>
    <row r="41" spans="1:21" s="24" customFormat="1" ht="15" customHeight="1" x14ac:dyDescent="0.2">
      <c r="A41" s="22" t="s">
        <v>19</v>
      </c>
      <c r="B41" s="65" t="s">
        <v>53</v>
      </c>
      <c r="C41" s="63">
        <v>266</v>
      </c>
      <c r="D41" s="76">
        <v>12</v>
      </c>
      <c r="E41" s="69">
        <v>4.5113000000000003</v>
      </c>
      <c r="F41" s="70">
        <v>1</v>
      </c>
      <c r="G41" s="69">
        <v>0.37594</v>
      </c>
      <c r="H41" s="70">
        <v>28</v>
      </c>
      <c r="I41" s="69">
        <v>10.526300000000001</v>
      </c>
      <c r="J41" s="70">
        <v>140</v>
      </c>
      <c r="K41" s="69">
        <v>52.631999999999998</v>
      </c>
      <c r="L41" s="71">
        <v>75</v>
      </c>
      <c r="M41" s="69">
        <v>28.195</v>
      </c>
      <c r="N41" s="71">
        <v>0</v>
      </c>
      <c r="O41" s="69">
        <v>0</v>
      </c>
      <c r="P41" s="72">
        <v>10</v>
      </c>
      <c r="Q41" s="73">
        <v>3.7593999999999999</v>
      </c>
      <c r="R41" s="68">
        <v>10</v>
      </c>
      <c r="S41" s="73">
        <v>3.7593999999999999</v>
      </c>
      <c r="T41" s="80">
        <v>2618</v>
      </c>
      <c r="U41" s="79">
        <v>100</v>
      </c>
    </row>
    <row r="42" spans="1:21" s="24" customFormat="1" ht="15" customHeight="1" x14ac:dyDescent="0.2">
      <c r="A42" s="22" t="s">
        <v>19</v>
      </c>
      <c r="B42" s="64" t="s">
        <v>54</v>
      </c>
      <c r="C42" s="49">
        <v>16</v>
      </c>
      <c r="D42" s="40">
        <v>9</v>
      </c>
      <c r="E42" s="42">
        <v>56.25</v>
      </c>
      <c r="F42" s="44">
        <v>1</v>
      </c>
      <c r="G42" s="42">
        <v>6.25</v>
      </c>
      <c r="H42" s="44">
        <v>1</v>
      </c>
      <c r="I42" s="42">
        <v>6.25</v>
      </c>
      <c r="J42" s="43">
        <v>0</v>
      </c>
      <c r="K42" s="42">
        <v>0</v>
      </c>
      <c r="L42" s="43">
        <v>5</v>
      </c>
      <c r="M42" s="42">
        <v>31.25</v>
      </c>
      <c r="N42" s="43">
        <v>0</v>
      </c>
      <c r="O42" s="42">
        <v>0</v>
      </c>
      <c r="P42" s="45">
        <v>0</v>
      </c>
      <c r="Q42" s="41">
        <v>0</v>
      </c>
      <c r="R42" s="47">
        <v>0</v>
      </c>
      <c r="S42" s="41">
        <v>0</v>
      </c>
      <c r="T42" s="25">
        <v>481</v>
      </c>
      <c r="U42" s="46">
        <v>100</v>
      </c>
    </row>
    <row r="43" spans="1:21" s="24" customFormat="1" ht="15" customHeight="1" x14ac:dyDescent="0.2">
      <c r="A43" s="22" t="s">
        <v>19</v>
      </c>
      <c r="B43" s="65" t="s">
        <v>55</v>
      </c>
      <c r="C43" s="63">
        <v>1904</v>
      </c>
      <c r="D43" s="68">
        <v>2</v>
      </c>
      <c r="E43" s="69">
        <v>0.105</v>
      </c>
      <c r="F43" s="70">
        <v>15</v>
      </c>
      <c r="G43" s="69">
        <v>0.78781999999999996</v>
      </c>
      <c r="H43" s="71">
        <v>122</v>
      </c>
      <c r="I43" s="69">
        <v>6.4076000000000004</v>
      </c>
      <c r="J43" s="70">
        <v>680</v>
      </c>
      <c r="K43" s="69">
        <v>35.713999999999999</v>
      </c>
      <c r="L43" s="70">
        <v>991</v>
      </c>
      <c r="M43" s="69">
        <v>52.048000000000002</v>
      </c>
      <c r="N43" s="70">
        <v>2</v>
      </c>
      <c r="O43" s="69">
        <v>0.10503999999999999</v>
      </c>
      <c r="P43" s="72">
        <v>92</v>
      </c>
      <c r="Q43" s="73">
        <v>4.8319000000000001</v>
      </c>
      <c r="R43" s="76">
        <v>26</v>
      </c>
      <c r="S43" s="73">
        <v>1.3654999999999999</v>
      </c>
      <c r="T43" s="80">
        <v>3631</v>
      </c>
      <c r="U43" s="79">
        <v>100</v>
      </c>
    </row>
    <row r="44" spans="1:21" s="24" customFormat="1" ht="15" customHeight="1" x14ac:dyDescent="0.2">
      <c r="A44" s="22" t="s">
        <v>19</v>
      </c>
      <c r="B44" s="64" t="s">
        <v>56</v>
      </c>
      <c r="C44" s="39">
        <v>215</v>
      </c>
      <c r="D44" s="40">
        <v>48</v>
      </c>
      <c r="E44" s="42">
        <v>22.325600000000001</v>
      </c>
      <c r="F44" s="43">
        <v>1</v>
      </c>
      <c r="G44" s="42">
        <v>0.46511999999999998</v>
      </c>
      <c r="H44" s="44">
        <v>27</v>
      </c>
      <c r="I44" s="42">
        <v>12.5581</v>
      </c>
      <c r="J44" s="44">
        <v>20</v>
      </c>
      <c r="K44" s="42">
        <v>9.3019999999999996</v>
      </c>
      <c r="L44" s="44">
        <v>108</v>
      </c>
      <c r="M44" s="42">
        <v>50.232999999999997</v>
      </c>
      <c r="N44" s="43">
        <v>0</v>
      </c>
      <c r="O44" s="42">
        <v>0</v>
      </c>
      <c r="P44" s="48">
        <v>11</v>
      </c>
      <c r="Q44" s="41">
        <v>5.1162999999999998</v>
      </c>
      <c r="R44" s="47">
        <v>9</v>
      </c>
      <c r="S44" s="41">
        <v>4.1859999999999999</v>
      </c>
      <c r="T44" s="25">
        <v>1815</v>
      </c>
      <c r="U44" s="46">
        <v>100</v>
      </c>
    </row>
    <row r="45" spans="1:21" s="24" customFormat="1" ht="15" customHeight="1" x14ac:dyDescent="0.2">
      <c r="A45" s="22" t="s">
        <v>19</v>
      </c>
      <c r="B45" s="65" t="s">
        <v>57</v>
      </c>
      <c r="C45" s="63">
        <v>181</v>
      </c>
      <c r="D45" s="76">
        <v>5</v>
      </c>
      <c r="E45" s="69">
        <v>2.7624</v>
      </c>
      <c r="F45" s="70">
        <v>1</v>
      </c>
      <c r="G45" s="69">
        <v>0.55249000000000004</v>
      </c>
      <c r="H45" s="71">
        <v>57</v>
      </c>
      <c r="I45" s="69">
        <v>31.491700000000002</v>
      </c>
      <c r="J45" s="70">
        <v>5</v>
      </c>
      <c r="K45" s="69">
        <v>2.762</v>
      </c>
      <c r="L45" s="71">
        <v>100</v>
      </c>
      <c r="M45" s="69">
        <v>55.249000000000002</v>
      </c>
      <c r="N45" s="70">
        <v>4</v>
      </c>
      <c r="O45" s="69">
        <v>2.20994</v>
      </c>
      <c r="P45" s="72">
        <v>9</v>
      </c>
      <c r="Q45" s="73">
        <v>4.9724000000000004</v>
      </c>
      <c r="R45" s="68">
        <v>14</v>
      </c>
      <c r="S45" s="73">
        <v>7.7347999999999999</v>
      </c>
      <c r="T45" s="80">
        <v>1283</v>
      </c>
      <c r="U45" s="79">
        <v>100</v>
      </c>
    </row>
    <row r="46" spans="1:21" s="24" customFormat="1" ht="15" customHeight="1" x14ac:dyDescent="0.2">
      <c r="A46" s="22" t="s">
        <v>19</v>
      </c>
      <c r="B46" s="64" t="s">
        <v>58</v>
      </c>
      <c r="C46" s="39">
        <v>179</v>
      </c>
      <c r="D46" s="40">
        <v>0</v>
      </c>
      <c r="E46" s="42">
        <v>0</v>
      </c>
      <c r="F46" s="44">
        <v>1</v>
      </c>
      <c r="G46" s="42">
        <v>0.55866000000000005</v>
      </c>
      <c r="H46" s="44">
        <v>48</v>
      </c>
      <c r="I46" s="42">
        <v>26.8156</v>
      </c>
      <c r="J46" s="44">
        <v>54</v>
      </c>
      <c r="K46" s="42">
        <v>30.167999999999999</v>
      </c>
      <c r="L46" s="43">
        <v>71</v>
      </c>
      <c r="M46" s="42">
        <v>39.664999999999999</v>
      </c>
      <c r="N46" s="43">
        <v>0</v>
      </c>
      <c r="O46" s="42">
        <v>0</v>
      </c>
      <c r="P46" s="48">
        <v>5</v>
      </c>
      <c r="Q46" s="41">
        <v>2.7932999999999999</v>
      </c>
      <c r="R46" s="40">
        <v>12</v>
      </c>
      <c r="S46" s="41">
        <v>6.7039</v>
      </c>
      <c r="T46" s="25">
        <v>3027</v>
      </c>
      <c r="U46" s="46">
        <v>100</v>
      </c>
    </row>
    <row r="47" spans="1:21" s="24" customFormat="1" ht="15" customHeight="1" x14ac:dyDescent="0.2">
      <c r="A47" s="22" t="s">
        <v>19</v>
      </c>
      <c r="B47" s="65" t="s">
        <v>59</v>
      </c>
      <c r="C47" s="66">
        <v>0</v>
      </c>
      <c r="D47" s="68">
        <v>0</v>
      </c>
      <c r="E47" s="69">
        <v>0</v>
      </c>
      <c r="F47" s="71">
        <v>0</v>
      </c>
      <c r="G47" s="69">
        <v>0</v>
      </c>
      <c r="H47" s="71">
        <v>0</v>
      </c>
      <c r="I47" s="69">
        <v>0</v>
      </c>
      <c r="J47" s="71">
        <v>0</v>
      </c>
      <c r="K47" s="69">
        <v>0</v>
      </c>
      <c r="L47" s="71">
        <v>0</v>
      </c>
      <c r="M47" s="69">
        <v>0</v>
      </c>
      <c r="N47" s="70">
        <v>0</v>
      </c>
      <c r="O47" s="69">
        <v>0</v>
      </c>
      <c r="P47" s="72">
        <v>0</v>
      </c>
      <c r="Q47" s="73">
        <v>0</v>
      </c>
      <c r="R47" s="76">
        <v>0</v>
      </c>
      <c r="S47" s="73">
        <v>0</v>
      </c>
      <c r="T47" s="80">
        <v>308</v>
      </c>
      <c r="U47" s="79">
        <v>100</v>
      </c>
    </row>
    <row r="48" spans="1:21" s="24" customFormat="1" ht="15" customHeight="1" x14ac:dyDescent="0.2">
      <c r="A48" s="22" t="s">
        <v>19</v>
      </c>
      <c r="B48" s="64" t="s">
        <v>60</v>
      </c>
      <c r="C48" s="39">
        <v>736</v>
      </c>
      <c r="D48" s="47">
        <v>1</v>
      </c>
      <c r="E48" s="42">
        <v>0.13589999999999999</v>
      </c>
      <c r="F48" s="44">
        <v>1</v>
      </c>
      <c r="G48" s="42">
        <v>0.13586999999999999</v>
      </c>
      <c r="H48" s="43">
        <v>24</v>
      </c>
      <c r="I48" s="42">
        <v>3.2608999999999999</v>
      </c>
      <c r="J48" s="44">
        <v>415</v>
      </c>
      <c r="K48" s="42">
        <v>56.386000000000003</v>
      </c>
      <c r="L48" s="44">
        <v>264</v>
      </c>
      <c r="M48" s="42">
        <v>35.869999999999997</v>
      </c>
      <c r="N48" s="43">
        <v>6</v>
      </c>
      <c r="O48" s="42">
        <v>0.81521999999999994</v>
      </c>
      <c r="P48" s="48">
        <v>25</v>
      </c>
      <c r="Q48" s="41">
        <v>3.3967000000000001</v>
      </c>
      <c r="R48" s="47">
        <v>14</v>
      </c>
      <c r="S48" s="41">
        <v>1.9021999999999999</v>
      </c>
      <c r="T48" s="25">
        <v>1236</v>
      </c>
      <c r="U48" s="46">
        <v>100</v>
      </c>
    </row>
    <row r="49" spans="1:23" s="24" customFormat="1" ht="15" customHeight="1" x14ac:dyDescent="0.2">
      <c r="A49" s="22" t="s">
        <v>19</v>
      </c>
      <c r="B49" s="65" t="s">
        <v>61</v>
      </c>
      <c r="C49" s="66">
        <v>13</v>
      </c>
      <c r="D49" s="68">
        <v>8</v>
      </c>
      <c r="E49" s="69">
        <v>61.538499999999999</v>
      </c>
      <c r="F49" s="70">
        <v>0</v>
      </c>
      <c r="G49" s="69">
        <v>0</v>
      </c>
      <c r="H49" s="70">
        <v>0</v>
      </c>
      <c r="I49" s="69">
        <v>0</v>
      </c>
      <c r="J49" s="70">
        <v>0</v>
      </c>
      <c r="K49" s="69">
        <v>0</v>
      </c>
      <c r="L49" s="71">
        <v>3</v>
      </c>
      <c r="M49" s="69">
        <v>23.077000000000002</v>
      </c>
      <c r="N49" s="71">
        <v>0</v>
      </c>
      <c r="O49" s="69">
        <v>0</v>
      </c>
      <c r="P49" s="72">
        <v>2</v>
      </c>
      <c r="Q49" s="73">
        <v>15.384600000000001</v>
      </c>
      <c r="R49" s="76">
        <v>0</v>
      </c>
      <c r="S49" s="73">
        <v>0</v>
      </c>
      <c r="T49" s="80">
        <v>688</v>
      </c>
      <c r="U49" s="79">
        <v>100</v>
      </c>
    </row>
    <row r="50" spans="1:23" s="24" customFormat="1" ht="15" customHeight="1" x14ac:dyDescent="0.2">
      <c r="A50" s="22" t="s">
        <v>19</v>
      </c>
      <c r="B50" s="64" t="s">
        <v>62</v>
      </c>
      <c r="C50" s="39">
        <v>773</v>
      </c>
      <c r="D50" s="40">
        <v>0</v>
      </c>
      <c r="E50" s="42">
        <v>0</v>
      </c>
      <c r="F50" s="44">
        <v>3</v>
      </c>
      <c r="G50" s="42">
        <v>0.3881</v>
      </c>
      <c r="H50" s="43">
        <v>61</v>
      </c>
      <c r="I50" s="42">
        <v>7.8913000000000002</v>
      </c>
      <c r="J50" s="44">
        <v>472</v>
      </c>
      <c r="K50" s="42">
        <v>61.061</v>
      </c>
      <c r="L50" s="44">
        <v>220</v>
      </c>
      <c r="M50" s="42">
        <v>28.460999999999999</v>
      </c>
      <c r="N50" s="43">
        <v>2</v>
      </c>
      <c r="O50" s="42">
        <v>0.25873000000000002</v>
      </c>
      <c r="P50" s="48">
        <v>15</v>
      </c>
      <c r="Q50" s="41">
        <v>1.9404999999999999</v>
      </c>
      <c r="R50" s="40">
        <v>25</v>
      </c>
      <c r="S50" s="41">
        <v>3.2342</v>
      </c>
      <c r="T50" s="25">
        <v>1818</v>
      </c>
      <c r="U50" s="46">
        <v>100</v>
      </c>
    </row>
    <row r="51" spans="1:23" s="24" customFormat="1" ht="15" customHeight="1" x14ac:dyDescent="0.2">
      <c r="A51" s="22" t="s">
        <v>19</v>
      </c>
      <c r="B51" s="65" t="s">
        <v>63</v>
      </c>
      <c r="C51" s="63">
        <v>565</v>
      </c>
      <c r="D51" s="68">
        <v>2</v>
      </c>
      <c r="E51" s="69">
        <v>0.35399999999999998</v>
      </c>
      <c r="F51" s="71">
        <v>3</v>
      </c>
      <c r="G51" s="69">
        <v>0.53097000000000005</v>
      </c>
      <c r="H51" s="70">
        <v>330</v>
      </c>
      <c r="I51" s="69">
        <v>58.4071</v>
      </c>
      <c r="J51" s="70">
        <v>81</v>
      </c>
      <c r="K51" s="69">
        <v>14.336</v>
      </c>
      <c r="L51" s="70">
        <v>128</v>
      </c>
      <c r="M51" s="69">
        <v>22.655000000000001</v>
      </c>
      <c r="N51" s="71">
        <v>0</v>
      </c>
      <c r="O51" s="69">
        <v>0</v>
      </c>
      <c r="P51" s="72">
        <v>21</v>
      </c>
      <c r="Q51" s="73">
        <v>3.7168000000000001</v>
      </c>
      <c r="R51" s="68">
        <v>46</v>
      </c>
      <c r="S51" s="73">
        <v>8.1416000000000004</v>
      </c>
      <c r="T51" s="80">
        <v>8616</v>
      </c>
      <c r="U51" s="79">
        <v>100</v>
      </c>
    </row>
    <row r="52" spans="1:23" s="24" customFormat="1" ht="15" customHeight="1" x14ac:dyDescent="0.2">
      <c r="A52" s="22" t="s">
        <v>19</v>
      </c>
      <c r="B52" s="64" t="s">
        <v>64</v>
      </c>
      <c r="C52" s="39">
        <v>77</v>
      </c>
      <c r="D52" s="47">
        <v>2</v>
      </c>
      <c r="E52" s="42">
        <v>2.5973999999999999</v>
      </c>
      <c r="F52" s="44">
        <v>0</v>
      </c>
      <c r="G52" s="42">
        <v>0</v>
      </c>
      <c r="H52" s="43">
        <v>25</v>
      </c>
      <c r="I52" s="42">
        <v>32.467500000000001</v>
      </c>
      <c r="J52" s="43">
        <v>3</v>
      </c>
      <c r="K52" s="42">
        <v>3.8959999999999999</v>
      </c>
      <c r="L52" s="44">
        <v>42</v>
      </c>
      <c r="M52" s="42">
        <v>54.545000000000002</v>
      </c>
      <c r="N52" s="43">
        <v>0</v>
      </c>
      <c r="O52" s="42">
        <v>0</v>
      </c>
      <c r="P52" s="45">
        <v>5</v>
      </c>
      <c r="Q52" s="41">
        <v>6.4935</v>
      </c>
      <c r="R52" s="40">
        <v>11</v>
      </c>
      <c r="S52" s="41">
        <v>14.2857</v>
      </c>
      <c r="T52" s="25">
        <v>1009</v>
      </c>
      <c r="U52" s="46">
        <v>100</v>
      </c>
    </row>
    <row r="53" spans="1:23" s="24" customFormat="1" ht="15" customHeight="1" x14ac:dyDescent="0.2">
      <c r="A53" s="22" t="s">
        <v>19</v>
      </c>
      <c r="B53" s="65" t="s">
        <v>65</v>
      </c>
      <c r="C53" s="66">
        <v>15</v>
      </c>
      <c r="D53" s="76">
        <v>0</v>
      </c>
      <c r="E53" s="69">
        <v>0</v>
      </c>
      <c r="F53" s="70">
        <v>0</v>
      </c>
      <c r="G53" s="69">
        <v>0</v>
      </c>
      <c r="H53" s="71">
        <v>0</v>
      </c>
      <c r="I53" s="69">
        <v>0</v>
      </c>
      <c r="J53" s="70">
        <v>0</v>
      </c>
      <c r="K53" s="69">
        <v>0</v>
      </c>
      <c r="L53" s="71">
        <v>15</v>
      </c>
      <c r="M53" s="69">
        <v>100</v>
      </c>
      <c r="N53" s="71">
        <v>0</v>
      </c>
      <c r="O53" s="69">
        <v>0</v>
      </c>
      <c r="P53" s="72">
        <v>0</v>
      </c>
      <c r="Q53" s="73">
        <v>0</v>
      </c>
      <c r="R53" s="76">
        <v>0</v>
      </c>
      <c r="S53" s="73">
        <v>0</v>
      </c>
      <c r="T53" s="80">
        <v>306</v>
      </c>
      <c r="U53" s="79">
        <v>100</v>
      </c>
    </row>
    <row r="54" spans="1:23" s="24" customFormat="1" ht="15" customHeight="1" x14ac:dyDescent="0.2">
      <c r="A54" s="22" t="s">
        <v>19</v>
      </c>
      <c r="B54" s="64" t="s">
        <v>66</v>
      </c>
      <c r="C54" s="39">
        <v>106</v>
      </c>
      <c r="D54" s="47">
        <v>2</v>
      </c>
      <c r="E54" s="42">
        <v>1.8868</v>
      </c>
      <c r="F54" s="44">
        <v>0</v>
      </c>
      <c r="G54" s="77">
        <v>0</v>
      </c>
      <c r="H54" s="43">
        <v>8</v>
      </c>
      <c r="I54" s="77">
        <v>7.5472000000000001</v>
      </c>
      <c r="J54" s="44">
        <v>29</v>
      </c>
      <c r="K54" s="42">
        <v>27.358000000000001</v>
      </c>
      <c r="L54" s="44">
        <v>60</v>
      </c>
      <c r="M54" s="42">
        <v>56.603999999999999</v>
      </c>
      <c r="N54" s="44">
        <v>0</v>
      </c>
      <c r="O54" s="42">
        <v>0</v>
      </c>
      <c r="P54" s="48">
        <v>7</v>
      </c>
      <c r="Q54" s="41">
        <v>6.6037999999999997</v>
      </c>
      <c r="R54" s="40">
        <v>3</v>
      </c>
      <c r="S54" s="41">
        <v>2.8302</v>
      </c>
      <c r="T54" s="25">
        <v>1971</v>
      </c>
      <c r="U54" s="46">
        <v>100</v>
      </c>
    </row>
    <row r="55" spans="1:23" s="24" customFormat="1" ht="15" customHeight="1" x14ac:dyDescent="0.2">
      <c r="A55" s="22" t="s">
        <v>19</v>
      </c>
      <c r="B55" s="65" t="s">
        <v>67</v>
      </c>
      <c r="C55" s="63">
        <v>1450</v>
      </c>
      <c r="D55" s="68">
        <v>18</v>
      </c>
      <c r="E55" s="69">
        <v>1.2414000000000001</v>
      </c>
      <c r="F55" s="70">
        <v>54</v>
      </c>
      <c r="G55" s="69">
        <v>3.7241399999999998</v>
      </c>
      <c r="H55" s="71">
        <v>304</v>
      </c>
      <c r="I55" s="69">
        <v>20.965499999999999</v>
      </c>
      <c r="J55" s="71">
        <v>80</v>
      </c>
      <c r="K55" s="69">
        <v>5.5170000000000003</v>
      </c>
      <c r="L55" s="70">
        <v>845</v>
      </c>
      <c r="M55" s="69">
        <v>58.276000000000003</v>
      </c>
      <c r="N55" s="70">
        <v>20</v>
      </c>
      <c r="O55" s="69">
        <v>1.37931</v>
      </c>
      <c r="P55" s="75">
        <v>129</v>
      </c>
      <c r="Q55" s="73">
        <v>8.8965999999999994</v>
      </c>
      <c r="R55" s="68">
        <v>93</v>
      </c>
      <c r="S55" s="73">
        <v>6.4138000000000002</v>
      </c>
      <c r="T55" s="80">
        <v>2305</v>
      </c>
      <c r="U55" s="79">
        <v>100</v>
      </c>
    </row>
    <row r="56" spans="1:23" s="24" customFormat="1" ht="15" customHeight="1" x14ac:dyDescent="0.2">
      <c r="A56" s="22" t="s">
        <v>19</v>
      </c>
      <c r="B56" s="64" t="s">
        <v>68</v>
      </c>
      <c r="C56" s="39">
        <v>22</v>
      </c>
      <c r="D56" s="40">
        <v>0</v>
      </c>
      <c r="E56" s="42">
        <v>0</v>
      </c>
      <c r="F56" s="44">
        <v>0</v>
      </c>
      <c r="G56" s="42">
        <v>0</v>
      </c>
      <c r="H56" s="44">
        <v>0</v>
      </c>
      <c r="I56" s="42">
        <v>0</v>
      </c>
      <c r="J56" s="43">
        <v>0</v>
      </c>
      <c r="K56" s="42">
        <v>0</v>
      </c>
      <c r="L56" s="44">
        <v>22</v>
      </c>
      <c r="M56" s="42">
        <v>100</v>
      </c>
      <c r="N56" s="43">
        <v>0</v>
      </c>
      <c r="O56" s="42">
        <v>0</v>
      </c>
      <c r="P56" s="45">
        <v>0</v>
      </c>
      <c r="Q56" s="41">
        <v>0</v>
      </c>
      <c r="R56" s="47">
        <v>0</v>
      </c>
      <c r="S56" s="41">
        <v>0</v>
      </c>
      <c r="T56" s="25">
        <v>720</v>
      </c>
      <c r="U56" s="46">
        <v>100</v>
      </c>
    </row>
    <row r="57" spans="1:23" s="24" customFormat="1" ht="15" customHeight="1" x14ac:dyDescent="0.2">
      <c r="A57" s="22" t="s">
        <v>19</v>
      </c>
      <c r="B57" s="65" t="s">
        <v>69</v>
      </c>
      <c r="C57" s="63">
        <v>247</v>
      </c>
      <c r="D57" s="68">
        <v>4</v>
      </c>
      <c r="E57" s="69">
        <v>1.6194</v>
      </c>
      <c r="F57" s="71">
        <v>4</v>
      </c>
      <c r="G57" s="69">
        <v>1.6194299999999999</v>
      </c>
      <c r="H57" s="70">
        <v>29</v>
      </c>
      <c r="I57" s="69">
        <v>11.7409</v>
      </c>
      <c r="J57" s="70">
        <v>48</v>
      </c>
      <c r="K57" s="69">
        <v>19.433</v>
      </c>
      <c r="L57" s="70">
        <v>159</v>
      </c>
      <c r="M57" s="69">
        <v>64.372</v>
      </c>
      <c r="N57" s="70">
        <v>0</v>
      </c>
      <c r="O57" s="69">
        <v>0</v>
      </c>
      <c r="P57" s="75">
        <v>3</v>
      </c>
      <c r="Q57" s="73">
        <v>1.2145999999999999</v>
      </c>
      <c r="R57" s="76">
        <v>6</v>
      </c>
      <c r="S57" s="73">
        <v>2.4291</v>
      </c>
      <c r="T57" s="80">
        <v>2232</v>
      </c>
      <c r="U57" s="79">
        <v>100</v>
      </c>
    </row>
    <row r="58" spans="1:23" s="24" customFormat="1" ht="15" customHeight="1" thickBot="1" x14ac:dyDescent="0.25">
      <c r="A58" s="22" t="s">
        <v>19</v>
      </c>
      <c r="B58" s="67" t="s">
        <v>70</v>
      </c>
      <c r="C58" s="50">
        <v>45</v>
      </c>
      <c r="D58" s="53">
        <v>0</v>
      </c>
      <c r="E58" s="54">
        <v>0</v>
      </c>
      <c r="F58" s="55">
        <v>0</v>
      </c>
      <c r="G58" s="54">
        <v>0</v>
      </c>
      <c r="H58" s="56">
        <v>5</v>
      </c>
      <c r="I58" s="54">
        <v>11.1111</v>
      </c>
      <c r="J58" s="55">
        <v>0</v>
      </c>
      <c r="K58" s="54">
        <v>0</v>
      </c>
      <c r="L58" s="55">
        <v>39</v>
      </c>
      <c r="M58" s="54">
        <v>86.667000000000002</v>
      </c>
      <c r="N58" s="55">
        <v>0</v>
      </c>
      <c r="O58" s="54">
        <v>0</v>
      </c>
      <c r="P58" s="78">
        <v>1</v>
      </c>
      <c r="Q58" s="52">
        <v>2.2222</v>
      </c>
      <c r="R58" s="51">
        <v>0</v>
      </c>
      <c r="S58" s="52">
        <v>0</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male students without disabilities who received ", LOWER(A7), ", ",D68," (",TEXT(E7,"0.0"),"%) were American Indian or Alaska Native.")</f>
        <v>NOTE: Table reads (for US): Of all 15,002 public school male students without disabilities who received expulsions without educational services, 285 (1.9%)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9" t="s">
        <v>74</v>
      </c>
      <c r="C61" s="109"/>
      <c r="D61" s="109"/>
      <c r="E61" s="109"/>
      <c r="F61" s="109"/>
      <c r="G61" s="109"/>
      <c r="H61" s="109"/>
      <c r="I61" s="109"/>
      <c r="J61" s="109"/>
      <c r="K61" s="109"/>
      <c r="L61" s="109"/>
      <c r="M61" s="109"/>
      <c r="N61" s="109"/>
      <c r="O61" s="109"/>
      <c r="P61" s="109"/>
      <c r="Q61" s="109"/>
      <c r="R61" s="109"/>
      <c r="S61" s="109"/>
      <c r="T61" s="109"/>
      <c r="U61" s="109"/>
      <c r="V61" s="109"/>
      <c r="W61" s="109"/>
    </row>
    <row r="62" spans="1:23" s="35" customFormat="1" ht="14.1" customHeight="1" x14ac:dyDescent="0.2">
      <c r="A62" s="38"/>
      <c r="B62" s="109" t="s">
        <v>75</v>
      </c>
      <c r="C62" s="109"/>
      <c r="D62" s="109"/>
      <c r="E62" s="109"/>
      <c r="F62" s="109"/>
      <c r="G62" s="109"/>
      <c r="H62" s="109"/>
      <c r="I62" s="109"/>
      <c r="J62" s="109"/>
      <c r="K62" s="109"/>
      <c r="L62" s="109"/>
      <c r="M62" s="109"/>
      <c r="N62" s="109"/>
      <c r="O62" s="109"/>
      <c r="P62" s="109"/>
      <c r="Q62" s="109"/>
      <c r="R62" s="109"/>
      <c r="S62" s="109"/>
      <c r="T62" s="109"/>
      <c r="U62" s="109"/>
      <c r="V62" s="109"/>
      <c r="W62" s="109"/>
    </row>
    <row r="63" spans="1:23" ht="15" customHeight="1" x14ac:dyDescent="0.2"/>
    <row r="64" spans="1:23" x14ac:dyDescent="0.2">
      <c r="B64" s="58"/>
      <c r="C64" s="59"/>
      <c r="D64" s="59"/>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7" t="str">
        <f>IF(ISTEXT(C7),LEFT(C7,3),TEXT(C7,"#,##0"))</f>
        <v>15,002</v>
      </c>
      <c r="D68" s="87" t="str">
        <f>IF(ISTEXT(D7),LEFT(D7,3),TEXT(D7,"#,##0"))</f>
        <v>285</v>
      </c>
    </row>
    <row r="69" spans="1:23" ht="15" customHeight="1" x14ac:dyDescent="0.2">
      <c r="A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3.140625" style="36" customWidth="1"/>
    <col min="2" max="2" width="18.14062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8" t="str">
        <f>CONCATENATE("Number and percentage of public school female students without disabilities receiving ",LOWER(A7), " by race/ethnicity and English proficiency, by state: School Year 2015-16")</f>
        <v>Number and percentage of public school female students without disabilities receiving expulsions without educational services by race/ethnicity and English proficiency, by state: School Year 2015-16</v>
      </c>
      <c r="C2" s="88"/>
      <c r="D2" s="88"/>
      <c r="E2" s="88"/>
      <c r="F2" s="88"/>
      <c r="G2" s="88"/>
      <c r="H2" s="88"/>
      <c r="I2" s="88"/>
      <c r="J2" s="88"/>
      <c r="K2" s="88"/>
      <c r="L2" s="88"/>
      <c r="M2" s="88"/>
      <c r="N2" s="88"/>
      <c r="O2" s="88"/>
      <c r="P2" s="88"/>
      <c r="Q2" s="88"/>
      <c r="R2" s="88"/>
      <c r="S2" s="88"/>
      <c r="T2" s="88"/>
      <c r="U2" s="88"/>
      <c r="V2" s="88"/>
      <c r="W2" s="88"/>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9" t="s">
        <v>0</v>
      </c>
      <c r="C4" s="91" t="s">
        <v>85</v>
      </c>
      <c r="D4" s="97" t="s">
        <v>84</v>
      </c>
      <c r="E4" s="98"/>
      <c r="F4" s="98"/>
      <c r="G4" s="98"/>
      <c r="H4" s="98"/>
      <c r="I4" s="98"/>
      <c r="J4" s="98"/>
      <c r="K4" s="98"/>
      <c r="L4" s="98"/>
      <c r="M4" s="98"/>
      <c r="N4" s="98"/>
      <c r="O4" s="98"/>
      <c r="P4" s="98"/>
      <c r="Q4" s="99"/>
      <c r="R4" s="93" t="s">
        <v>83</v>
      </c>
      <c r="S4" s="94"/>
      <c r="T4" s="100" t="s">
        <v>5</v>
      </c>
      <c r="U4" s="102" t="s">
        <v>6</v>
      </c>
    </row>
    <row r="5" spans="1:23" s="12" customFormat="1" ht="24.95" customHeight="1" x14ac:dyDescent="0.2">
      <c r="A5" s="11"/>
      <c r="B5" s="90"/>
      <c r="C5" s="92"/>
      <c r="D5" s="104" t="s">
        <v>7</v>
      </c>
      <c r="E5" s="105"/>
      <c r="F5" s="106" t="s">
        <v>8</v>
      </c>
      <c r="G5" s="105"/>
      <c r="H5" s="107" t="s">
        <v>9</v>
      </c>
      <c r="I5" s="105"/>
      <c r="J5" s="107" t="s">
        <v>10</v>
      </c>
      <c r="K5" s="105"/>
      <c r="L5" s="107" t="s">
        <v>11</v>
      </c>
      <c r="M5" s="105"/>
      <c r="N5" s="107" t="s">
        <v>12</v>
      </c>
      <c r="O5" s="105"/>
      <c r="P5" s="107" t="s">
        <v>13</v>
      </c>
      <c r="Q5" s="108"/>
      <c r="R5" s="95"/>
      <c r="S5" s="96"/>
      <c r="T5" s="101"/>
      <c r="U5" s="103"/>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82</v>
      </c>
      <c r="T6" s="20"/>
      <c r="U6" s="21"/>
    </row>
    <row r="7" spans="1:23" s="24" customFormat="1" ht="15" customHeight="1" x14ac:dyDescent="0.2">
      <c r="A7" s="22" t="s">
        <v>17</v>
      </c>
      <c r="B7" s="62" t="s">
        <v>18</v>
      </c>
      <c r="C7" s="63">
        <v>6003</v>
      </c>
      <c r="D7" s="68">
        <v>168</v>
      </c>
      <c r="E7" s="69">
        <v>2.7986</v>
      </c>
      <c r="F7" s="70">
        <v>53</v>
      </c>
      <c r="G7" s="69">
        <v>0.88288999999999995</v>
      </c>
      <c r="H7" s="70">
        <v>832</v>
      </c>
      <c r="I7" s="69">
        <v>13.8597</v>
      </c>
      <c r="J7" s="70">
        <v>2066</v>
      </c>
      <c r="K7" s="69">
        <v>34.415999999999997</v>
      </c>
      <c r="L7" s="70">
        <v>2534</v>
      </c>
      <c r="M7" s="69">
        <v>42.212000000000003</v>
      </c>
      <c r="N7" s="71">
        <v>55</v>
      </c>
      <c r="O7" s="69">
        <v>0.91620000000000001</v>
      </c>
      <c r="P7" s="72">
        <v>295</v>
      </c>
      <c r="Q7" s="73">
        <v>4.9142000000000001</v>
      </c>
      <c r="R7" s="74">
        <v>175</v>
      </c>
      <c r="S7" s="73">
        <v>2.9152</v>
      </c>
      <c r="T7" s="80">
        <v>96360</v>
      </c>
      <c r="U7" s="79">
        <v>99.986999999999995</v>
      </c>
    </row>
    <row r="8" spans="1:23" s="24" customFormat="1" ht="15" customHeight="1" x14ac:dyDescent="0.2">
      <c r="A8" s="22" t="s">
        <v>19</v>
      </c>
      <c r="B8" s="64" t="s">
        <v>20</v>
      </c>
      <c r="C8" s="39">
        <v>101</v>
      </c>
      <c r="D8" s="40">
        <v>0</v>
      </c>
      <c r="E8" s="42">
        <v>0</v>
      </c>
      <c r="F8" s="44">
        <v>0</v>
      </c>
      <c r="G8" s="42">
        <v>0</v>
      </c>
      <c r="H8" s="43">
        <v>6</v>
      </c>
      <c r="I8" s="42">
        <v>5.9405999999999999</v>
      </c>
      <c r="J8" s="44">
        <v>34</v>
      </c>
      <c r="K8" s="42">
        <v>33.662999999999997</v>
      </c>
      <c r="L8" s="44">
        <v>57</v>
      </c>
      <c r="M8" s="42">
        <v>56.436</v>
      </c>
      <c r="N8" s="44">
        <v>3</v>
      </c>
      <c r="O8" s="42">
        <v>2.9702999999999999</v>
      </c>
      <c r="P8" s="48">
        <v>1</v>
      </c>
      <c r="Q8" s="41">
        <v>0.99009999999999998</v>
      </c>
      <c r="R8" s="40">
        <v>1</v>
      </c>
      <c r="S8" s="41">
        <v>0.99009999999999998</v>
      </c>
      <c r="T8" s="25">
        <v>1400</v>
      </c>
      <c r="U8" s="46">
        <v>100</v>
      </c>
    </row>
    <row r="9" spans="1:23" s="24" customFormat="1" ht="15" customHeight="1" x14ac:dyDescent="0.2">
      <c r="A9" s="22" t="s">
        <v>19</v>
      </c>
      <c r="B9" s="65" t="s">
        <v>21</v>
      </c>
      <c r="C9" s="63">
        <v>2</v>
      </c>
      <c r="D9" s="68">
        <v>1</v>
      </c>
      <c r="E9" s="69">
        <v>50</v>
      </c>
      <c r="F9" s="70">
        <v>0</v>
      </c>
      <c r="G9" s="69">
        <v>0</v>
      </c>
      <c r="H9" s="70">
        <v>0</v>
      </c>
      <c r="I9" s="69">
        <v>0</v>
      </c>
      <c r="J9" s="71">
        <v>0</v>
      </c>
      <c r="K9" s="69">
        <v>0</v>
      </c>
      <c r="L9" s="71">
        <v>1</v>
      </c>
      <c r="M9" s="69">
        <v>50</v>
      </c>
      <c r="N9" s="70">
        <v>0</v>
      </c>
      <c r="O9" s="69">
        <v>0</v>
      </c>
      <c r="P9" s="75">
        <v>0</v>
      </c>
      <c r="Q9" s="73">
        <v>0</v>
      </c>
      <c r="R9" s="76">
        <v>0</v>
      </c>
      <c r="S9" s="73">
        <v>0</v>
      </c>
      <c r="T9" s="80">
        <v>503</v>
      </c>
      <c r="U9" s="79">
        <v>100</v>
      </c>
    </row>
    <row r="10" spans="1:23" s="24" customFormat="1" ht="15" customHeight="1" x14ac:dyDescent="0.2">
      <c r="A10" s="22" t="s">
        <v>19</v>
      </c>
      <c r="B10" s="64" t="s">
        <v>22</v>
      </c>
      <c r="C10" s="39">
        <v>73</v>
      </c>
      <c r="D10" s="47">
        <v>4</v>
      </c>
      <c r="E10" s="42">
        <v>5.4794999999999998</v>
      </c>
      <c r="F10" s="44">
        <v>2</v>
      </c>
      <c r="G10" s="42">
        <v>2.7397300000000002</v>
      </c>
      <c r="H10" s="43">
        <v>20</v>
      </c>
      <c r="I10" s="42">
        <v>27.397300000000001</v>
      </c>
      <c r="J10" s="44">
        <v>12</v>
      </c>
      <c r="K10" s="42">
        <v>16.437999999999999</v>
      </c>
      <c r="L10" s="43">
        <v>29</v>
      </c>
      <c r="M10" s="42">
        <v>39.725999999999999</v>
      </c>
      <c r="N10" s="43">
        <v>0</v>
      </c>
      <c r="O10" s="42">
        <v>0</v>
      </c>
      <c r="P10" s="45">
        <v>6</v>
      </c>
      <c r="Q10" s="41">
        <v>8.2192000000000007</v>
      </c>
      <c r="R10" s="47">
        <v>0</v>
      </c>
      <c r="S10" s="41">
        <v>0</v>
      </c>
      <c r="T10" s="25">
        <v>1977</v>
      </c>
      <c r="U10" s="46">
        <v>100</v>
      </c>
    </row>
    <row r="11" spans="1:23" s="24" customFormat="1" ht="15" customHeight="1" x14ac:dyDescent="0.2">
      <c r="A11" s="22" t="s">
        <v>19</v>
      </c>
      <c r="B11" s="65" t="s">
        <v>23</v>
      </c>
      <c r="C11" s="63">
        <v>128</v>
      </c>
      <c r="D11" s="68">
        <v>2</v>
      </c>
      <c r="E11" s="69">
        <v>1.5625</v>
      </c>
      <c r="F11" s="71">
        <v>0</v>
      </c>
      <c r="G11" s="69">
        <v>0</v>
      </c>
      <c r="H11" s="70">
        <v>8</v>
      </c>
      <c r="I11" s="69">
        <v>6.25</v>
      </c>
      <c r="J11" s="70">
        <v>54</v>
      </c>
      <c r="K11" s="69">
        <v>42.188000000000002</v>
      </c>
      <c r="L11" s="70">
        <v>61</v>
      </c>
      <c r="M11" s="69">
        <v>47.655999999999999</v>
      </c>
      <c r="N11" s="70">
        <v>1</v>
      </c>
      <c r="O11" s="69">
        <v>0.78129999999999999</v>
      </c>
      <c r="P11" s="75">
        <v>2</v>
      </c>
      <c r="Q11" s="73">
        <v>1.5625</v>
      </c>
      <c r="R11" s="76">
        <v>7</v>
      </c>
      <c r="S11" s="73">
        <v>5.4687999999999999</v>
      </c>
      <c r="T11" s="80">
        <v>1092</v>
      </c>
      <c r="U11" s="79">
        <v>100</v>
      </c>
    </row>
    <row r="12" spans="1:23" s="24" customFormat="1" ht="15" customHeight="1" x14ac:dyDescent="0.2">
      <c r="A12" s="22" t="s">
        <v>19</v>
      </c>
      <c r="B12" s="64" t="s">
        <v>24</v>
      </c>
      <c r="C12" s="39">
        <v>438</v>
      </c>
      <c r="D12" s="40">
        <v>22</v>
      </c>
      <c r="E12" s="42">
        <v>5.0228000000000002</v>
      </c>
      <c r="F12" s="43">
        <v>6</v>
      </c>
      <c r="G12" s="42">
        <v>1.3698600000000001</v>
      </c>
      <c r="H12" s="44">
        <v>162</v>
      </c>
      <c r="I12" s="42">
        <v>36.9863</v>
      </c>
      <c r="J12" s="44">
        <v>48</v>
      </c>
      <c r="K12" s="42">
        <v>10.959</v>
      </c>
      <c r="L12" s="44">
        <v>130</v>
      </c>
      <c r="M12" s="42">
        <v>29.68</v>
      </c>
      <c r="N12" s="43">
        <v>40</v>
      </c>
      <c r="O12" s="42">
        <v>9.1324000000000005</v>
      </c>
      <c r="P12" s="48">
        <v>30</v>
      </c>
      <c r="Q12" s="41">
        <v>6.8493000000000004</v>
      </c>
      <c r="R12" s="47">
        <v>41</v>
      </c>
      <c r="S12" s="41">
        <v>9.3606999999999996</v>
      </c>
      <c r="T12" s="25">
        <v>10138</v>
      </c>
      <c r="U12" s="46">
        <v>100</v>
      </c>
    </row>
    <row r="13" spans="1:23" s="24" customFormat="1" ht="15" customHeight="1" x14ac:dyDescent="0.2">
      <c r="A13" s="22" t="s">
        <v>19</v>
      </c>
      <c r="B13" s="65" t="s">
        <v>25</v>
      </c>
      <c r="C13" s="63">
        <v>51</v>
      </c>
      <c r="D13" s="68">
        <v>0</v>
      </c>
      <c r="E13" s="69">
        <v>0</v>
      </c>
      <c r="F13" s="71">
        <v>1</v>
      </c>
      <c r="G13" s="69">
        <v>1.96078</v>
      </c>
      <c r="H13" s="70">
        <v>25</v>
      </c>
      <c r="I13" s="69">
        <v>49.019599999999997</v>
      </c>
      <c r="J13" s="71">
        <v>2</v>
      </c>
      <c r="K13" s="69">
        <v>3.9220000000000002</v>
      </c>
      <c r="L13" s="70">
        <v>22</v>
      </c>
      <c r="M13" s="69">
        <v>43.137</v>
      </c>
      <c r="N13" s="70">
        <v>1</v>
      </c>
      <c r="O13" s="69">
        <v>1.9608000000000001</v>
      </c>
      <c r="P13" s="72">
        <v>0</v>
      </c>
      <c r="Q13" s="73">
        <v>0</v>
      </c>
      <c r="R13" s="68">
        <v>7</v>
      </c>
      <c r="S13" s="73">
        <v>13.7255</v>
      </c>
      <c r="T13" s="80">
        <v>1868</v>
      </c>
      <c r="U13" s="79">
        <v>100</v>
      </c>
    </row>
    <row r="14" spans="1:23" s="24" customFormat="1" ht="15" customHeight="1" x14ac:dyDescent="0.2">
      <c r="A14" s="22" t="s">
        <v>19</v>
      </c>
      <c r="B14" s="64" t="s">
        <v>26</v>
      </c>
      <c r="C14" s="49">
        <v>22</v>
      </c>
      <c r="D14" s="40">
        <v>0</v>
      </c>
      <c r="E14" s="42">
        <v>0</v>
      </c>
      <c r="F14" s="44">
        <v>0</v>
      </c>
      <c r="G14" s="42">
        <v>0</v>
      </c>
      <c r="H14" s="43">
        <v>9</v>
      </c>
      <c r="I14" s="42">
        <v>40.909100000000002</v>
      </c>
      <c r="J14" s="43">
        <v>7</v>
      </c>
      <c r="K14" s="42">
        <v>31.818000000000001</v>
      </c>
      <c r="L14" s="43">
        <v>6</v>
      </c>
      <c r="M14" s="42">
        <v>27.273</v>
      </c>
      <c r="N14" s="44">
        <v>0</v>
      </c>
      <c r="O14" s="42">
        <v>0</v>
      </c>
      <c r="P14" s="45">
        <v>0</v>
      </c>
      <c r="Q14" s="41">
        <v>0</v>
      </c>
      <c r="R14" s="47">
        <v>0</v>
      </c>
      <c r="S14" s="41">
        <v>0</v>
      </c>
      <c r="T14" s="25">
        <v>1238</v>
      </c>
      <c r="U14" s="46">
        <v>100</v>
      </c>
    </row>
    <row r="15" spans="1:23" s="24" customFormat="1" ht="15" customHeight="1" x14ac:dyDescent="0.2">
      <c r="A15" s="22" t="s">
        <v>19</v>
      </c>
      <c r="B15" s="65" t="s">
        <v>27</v>
      </c>
      <c r="C15" s="66">
        <v>3</v>
      </c>
      <c r="D15" s="68">
        <v>0</v>
      </c>
      <c r="E15" s="69">
        <v>0</v>
      </c>
      <c r="F15" s="70">
        <v>0</v>
      </c>
      <c r="G15" s="69">
        <v>0</v>
      </c>
      <c r="H15" s="70">
        <v>0</v>
      </c>
      <c r="I15" s="69">
        <v>0</v>
      </c>
      <c r="J15" s="71">
        <v>2</v>
      </c>
      <c r="K15" s="69">
        <v>66.667000000000002</v>
      </c>
      <c r="L15" s="70">
        <v>0</v>
      </c>
      <c r="M15" s="69">
        <v>0</v>
      </c>
      <c r="N15" s="71">
        <v>0</v>
      </c>
      <c r="O15" s="69">
        <v>0</v>
      </c>
      <c r="P15" s="72">
        <v>1</v>
      </c>
      <c r="Q15" s="73">
        <v>33.333300000000001</v>
      </c>
      <c r="R15" s="76">
        <v>0</v>
      </c>
      <c r="S15" s="73">
        <v>0</v>
      </c>
      <c r="T15" s="80">
        <v>235</v>
      </c>
      <c r="U15" s="79">
        <v>100</v>
      </c>
    </row>
    <row r="16" spans="1:23" s="24" customFormat="1" ht="15" customHeight="1" x14ac:dyDescent="0.2">
      <c r="A16" s="22" t="s">
        <v>19</v>
      </c>
      <c r="B16" s="64" t="s">
        <v>28</v>
      </c>
      <c r="C16" s="49">
        <v>10</v>
      </c>
      <c r="D16" s="47">
        <v>0</v>
      </c>
      <c r="E16" s="42">
        <v>0</v>
      </c>
      <c r="F16" s="43">
        <v>0</v>
      </c>
      <c r="G16" s="42">
        <v>0</v>
      </c>
      <c r="H16" s="44">
        <v>0</v>
      </c>
      <c r="I16" s="42">
        <v>0</v>
      </c>
      <c r="J16" s="43">
        <v>10</v>
      </c>
      <c r="K16" s="42">
        <v>100</v>
      </c>
      <c r="L16" s="44">
        <v>0</v>
      </c>
      <c r="M16" s="42">
        <v>0</v>
      </c>
      <c r="N16" s="43">
        <v>0</v>
      </c>
      <c r="O16" s="42">
        <v>0</v>
      </c>
      <c r="P16" s="45">
        <v>0</v>
      </c>
      <c r="Q16" s="41">
        <v>0</v>
      </c>
      <c r="R16" s="40">
        <v>0</v>
      </c>
      <c r="S16" s="41">
        <v>0</v>
      </c>
      <c r="T16" s="25">
        <v>221</v>
      </c>
      <c r="U16" s="46">
        <v>100</v>
      </c>
    </row>
    <row r="17" spans="1:21" s="24" customFormat="1" ht="15" customHeight="1" x14ac:dyDescent="0.2">
      <c r="A17" s="22" t="s">
        <v>19</v>
      </c>
      <c r="B17" s="65" t="s">
        <v>29</v>
      </c>
      <c r="C17" s="63">
        <v>53</v>
      </c>
      <c r="D17" s="68">
        <v>0</v>
      </c>
      <c r="E17" s="69">
        <v>0</v>
      </c>
      <c r="F17" s="71">
        <v>0</v>
      </c>
      <c r="G17" s="69">
        <v>0</v>
      </c>
      <c r="H17" s="70">
        <v>5</v>
      </c>
      <c r="I17" s="69">
        <v>9.4339999999999993</v>
      </c>
      <c r="J17" s="71">
        <v>31</v>
      </c>
      <c r="K17" s="69">
        <v>58.491</v>
      </c>
      <c r="L17" s="71">
        <v>13</v>
      </c>
      <c r="M17" s="69">
        <v>24.527999999999999</v>
      </c>
      <c r="N17" s="71">
        <v>0</v>
      </c>
      <c r="O17" s="69">
        <v>0</v>
      </c>
      <c r="P17" s="75">
        <v>4</v>
      </c>
      <c r="Q17" s="73">
        <v>7.5472000000000001</v>
      </c>
      <c r="R17" s="68">
        <v>0</v>
      </c>
      <c r="S17" s="73">
        <v>0</v>
      </c>
      <c r="T17" s="80">
        <v>3952</v>
      </c>
      <c r="U17" s="79">
        <v>100</v>
      </c>
    </row>
    <row r="18" spans="1:21" s="24" customFormat="1" ht="15" customHeight="1" x14ac:dyDescent="0.2">
      <c r="A18" s="22" t="s">
        <v>19</v>
      </c>
      <c r="B18" s="64" t="s">
        <v>30</v>
      </c>
      <c r="C18" s="39">
        <v>384</v>
      </c>
      <c r="D18" s="47">
        <v>2</v>
      </c>
      <c r="E18" s="42">
        <v>0.52080000000000004</v>
      </c>
      <c r="F18" s="44">
        <v>2</v>
      </c>
      <c r="G18" s="42">
        <v>0.52083000000000002</v>
      </c>
      <c r="H18" s="44">
        <v>13</v>
      </c>
      <c r="I18" s="42">
        <v>3.3854000000000002</v>
      </c>
      <c r="J18" s="44">
        <v>292</v>
      </c>
      <c r="K18" s="42">
        <v>76.042000000000002</v>
      </c>
      <c r="L18" s="44">
        <v>65</v>
      </c>
      <c r="M18" s="42">
        <v>16.927</v>
      </c>
      <c r="N18" s="44">
        <v>1</v>
      </c>
      <c r="O18" s="42">
        <v>0.26040000000000002</v>
      </c>
      <c r="P18" s="45">
        <v>9</v>
      </c>
      <c r="Q18" s="41">
        <v>2.3437999999999999</v>
      </c>
      <c r="R18" s="47">
        <v>1</v>
      </c>
      <c r="S18" s="41">
        <v>0.26040000000000002</v>
      </c>
      <c r="T18" s="25">
        <v>2407</v>
      </c>
      <c r="U18" s="46">
        <v>100</v>
      </c>
    </row>
    <row r="19" spans="1:21" s="24" customFormat="1" ht="15" customHeight="1" x14ac:dyDescent="0.2">
      <c r="A19" s="22" t="s">
        <v>19</v>
      </c>
      <c r="B19" s="65" t="s">
        <v>31</v>
      </c>
      <c r="C19" s="63">
        <v>0</v>
      </c>
      <c r="D19" s="68">
        <v>0</v>
      </c>
      <c r="E19" s="69">
        <v>0</v>
      </c>
      <c r="F19" s="70">
        <v>0</v>
      </c>
      <c r="G19" s="69">
        <v>0</v>
      </c>
      <c r="H19" s="70">
        <v>0</v>
      </c>
      <c r="I19" s="69">
        <v>0</v>
      </c>
      <c r="J19" s="70">
        <v>0</v>
      </c>
      <c r="K19" s="69">
        <v>0</v>
      </c>
      <c r="L19" s="70">
        <v>0</v>
      </c>
      <c r="M19" s="69">
        <v>0</v>
      </c>
      <c r="N19" s="70">
        <v>0</v>
      </c>
      <c r="O19" s="69">
        <v>0</v>
      </c>
      <c r="P19" s="72">
        <v>0</v>
      </c>
      <c r="Q19" s="73">
        <v>0</v>
      </c>
      <c r="R19" s="68">
        <v>0</v>
      </c>
      <c r="S19" s="73">
        <v>0</v>
      </c>
      <c r="T19" s="80">
        <v>290</v>
      </c>
      <c r="U19" s="79">
        <v>100</v>
      </c>
    </row>
    <row r="20" spans="1:21" s="24" customFormat="1" ht="15" customHeight="1" x14ac:dyDescent="0.2">
      <c r="A20" s="22" t="s">
        <v>19</v>
      </c>
      <c r="B20" s="64" t="s">
        <v>32</v>
      </c>
      <c r="C20" s="49">
        <v>22</v>
      </c>
      <c r="D20" s="47">
        <v>0</v>
      </c>
      <c r="E20" s="42">
        <v>0</v>
      </c>
      <c r="F20" s="43">
        <v>0</v>
      </c>
      <c r="G20" s="42">
        <v>0</v>
      </c>
      <c r="H20" s="44">
        <v>7</v>
      </c>
      <c r="I20" s="42">
        <v>31.818200000000001</v>
      </c>
      <c r="J20" s="43">
        <v>0</v>
      </c>
      <c r="K20" s="42">
        <v>0</v>
      </c>
      <c r="L20" s="43">
        <v>14</v>
      </c>
      <c r="M20" s="42">
        <v>63.636000000000003</v>
      </c>
      <c r="N20" s="43">
        <v>0</v>
      </c>
      <c r="O20" s="42">
        <v>0</v>
      </c>
      <c r="P20" s="45">
        <v>1</v>
      </c>
      <c r="Q20" s="41">
        <v>4.5454999999999997</v>
      </c>
      <c r="R20" s="47">
        <v>3</v>
      </c>
      <c r="S20" s="41">
        <v>13.6364</v>
      </c>
      <c r="T20" s="25">
        <v>720</v>
      </c>
      <c r="U20" s="46">
        <v>100</v>
      </c>
    </row>
    <row r="21" spans="1:21" s="24" customFormat="1" ht="15" customHeight="1" x14ac:dyDescent="0.2">
      <c r="A21" s="22" t="s">
        <v>19</v>
      </c>
      <c r="B21" s="65" t="s">
        <v>33</v>
      </c>
      <c r="C21" s="63">
        <v>97</v>
      </c>
      <c r="D21" s="76">
        <v>0</v>
      </c>
      <c r="E21" s="69">
        <v>0</v>
      </c>
      <c r="F21" s="70">
        <v>1</v>
      </c>
      <c r="G21" s="69">
        <v>1.0309299999999999</v>
      </c>
      <c r="H21" s="71">
        <v>9</v>
      </c>
      <c r="I21" s="69">
        <v>9.2783999999999995</v>
      </c>
      <c r="J21" s="70">
        <v>54</v>
      </c>
      <c r="K21" s="69">
        <v>55.67</v>
      </c>
      <c r="L21" s="70">
        <v>30</v>
      </c>
      <c r="M21" s="69">
        <v>30.928000000000001</v>
      </c>
      <c r="N21" s="70">
        <v>0</v>
      </c>
      <c r="O21" s="69">
        <v>0</v>
      </c>
      <c r="P21" s="75">
        <v>3</v>
      </c>
      <c r="Q21" s="73">
        <v>3.0928</v>
      </c>
      <c r="R21" s="68">
        <v>2</v>
      </c>
      <c r="S21" s="73">
        <v>2.0619000000000001</v>
      </c>
      <c r="T21" s="80">
        <v>4081</v>
      </c>
      <c r="U21" s="79">
        <v>99.706000000000003</v>
      </c>
    </row>
    <row r="22" spans="1:21" s="24" customFormat="1" ht="15" customHeight="1" x14ac:dyDescent="0.2">
      <c r="A22" s="22" t="s">
        <v>19</v>
      </c>
      <c r="B22" s="64" t="s">
        <v>34</v>
      </c>
      <c r="C22" s="39">
        <v>883</v>
      </c>
      <c r="D22" s="40">
        <v>4</v>
      </c>
      <c r="E22" s="42">
        <v>0.45300000000000001</v>
      </c>
      <c r="F22" s="43">
        <v>0</v>
      </c>
      <c r="G22" s="42">
        <v>0</v>
      </c>
      <c r="H22" s="43">
        <v>81</v>
      </c>
      <c r="I22" s="42">
        <v>9.1732999999999993</v>
      </c>
      <c r="J22" s="44">
        <v>226</v>
      </c>
      <c r="K22" s="42">
        <v>25.594999999999999</v>
      </c>
      <c r="L22" s="44">
        <v>517</v>
      </c>
      <c r="M22" s="42">
        <v>58.55</v>
      </c>
      <c r="N22" s="44">
        <v>0</v>
      </c>
      <c r="O22" s="42">
        <v>0</v>
      </c>
      <c r="P22" s="48">
        <v>55</v>
      </c>
      <c r="Q22" s="41">
        <v>6.2287999999999997</v>
      </c>
      <c r="R22" s="47">
        <v>12</v>
      </c>
      <c r="S22" s="41">
        <v>1.359</v>
      </c>
      <c r="T22" s="25">
        <v>1879</v>
      </c>
      <c r="U22" s="46">
        <v>100</v>
      </c>
    </row>
    <row r="23" spans="1:21" s="24" customFormat="1" ht="15" customHeight="1" x14ac:dyDescent="0.2">
      <c r="A23" s="22" t="s">
        <v>19</v>
      </c>
      <c r="B23" s="65" t="s">
        <v>35</v>
      </c>
      <c r="C23" s="63">
        <v>21</v>
      </c>
      <c r="D23" s="68">
        <v>0</v>
      </c>
      <c r="E23" s="69">
        <v>0</v>
      </c>
      <c r="F23" s="70">
        <v>0</v>
      </c>
      <c r="G23" s="69">
        <v>0</v>
      </c>
      <c r="H23" s="70">
        <v>1</v>
      </c>
      <c r="I23" s="69">
        <v>4.7618999999999998</v>
      </c>
      <c r="J23" s="70">
        <v>3</v>
      </c>
      <c r="K23" s="69">
        <v>14.286</v>
      </c>
      <c r="L23" s="70">
        <v>16</v>
      </c>
      <c r="M23" s="69">
        <v>76.19</v>
      </c>
      <c r="N23" s="70">
        <v>0</v>
      </c>
      <c r="O23" s="69">
        <v>0</v>
      </c>
      <c r="P23" s="75">
        <v>1</v>
      </c>
      <c r="Q23" s="73">
        <v>4.7618999999999998</v>
      </c>
      <c r="R23" s="76">
        <v>0</v>
      </c>
      <c r="S23" s="73">
        <v>0</v>
      </c>
      <c r="T23" s="80">
        <v>1365</v>
      </c>
      <c r="U23" s="79">
        <v>100</v>
      </c>
    </row>
    <row r="24" spans="1:21" s="24" customFormat="1" ht="15" customHeight="1" x14ac:dyDescent="0.2">
      <c r="A24" s="22" t="s">
        <v>19</v>
      </c>
      <c r="B24" s="64" t="s">
        <v>36</v>
      </c>
      <c r="C24" s="39">
        <v>98</v>
      </c>
      <c r="D24" s="47">
        <v>2</v>
      </c>
      <c r="E24" s="42">
        <v>2.0407999999999999</v>
      </c>
      <c r="F24" s="44">
        <v>1</v>
      </c>
      <c r="G24" s="42">
        <v>1.02041</v>
      </c>
      <c r="H24" s="43">
        <v>15</v>
      </c>
      <c r="I24" s="42">
        <v>15.306100000000001</v>
      </c>
      <c r="J24" s="44">
        <v>13</v>
      </c>
      <c r="K24" s="42">
        <v>13.265000000000001</v>
      </c>
      <c r="L24" s="44">
        <v>56</v>
      </c>
      <c r="M24" s="42">
        <v>57.143000000000001</v>
      </c>
      <c r="N24" s="44">
        <v>0</v>
      </c>
      <c r="O24" s="42">
        <v>0</v>
      </c>
      <c r="P24" s="48">
        <v>11</v>
      </c>
      <c r="Q24" s="41">
        <v>11.224500000000001</v>
      </c>
      <c r="R24" s="47">
        <v>2</v>
      </c>
      <c r="S24" s="41">
        <v>2.0407999999999999</v>
      </c>
      <c r="T24" s="25">
        <v>1356</v>
      </c>
      <c r="U24" s="46">
        <v>100</v>
      </c>
    </row>
    <row r="25" spans="1:21" s="24" customFormat="1" ht="15" customHeight="1" x14ac:dyDescent="0.2">
      <c r="A25" s="22" t="s">
        <v>19</v>
      </c>
      <c r="B25" s="65" t="s">
        <v>37</v>
      </c>
      <c r="C25" s="66">
        <v>10</v>
      </c>
      <c r="D25" s="68">
        <v>0</v>
      </c>
      <c r="E25" s="69">
        <v>0</v>
      </c>
      <c r="F25" s="70">
        <v>0</v>
      </c>
      <c r="G25" s="69">
        <v>0</v>
      </c>
      <c r="H25" s="70">
        <v>0</v>
      </c>
      <c r="I25" s="69">
        <v>0</v>
      </c>
      <c r="J25" s="70">
        <v>0</v>
      </c>
      <c r="K25" s="69">
        <v>0</v>
      </c>
      <c r="L25" s="71">
        <v>9</v>
      </c>
      <c r="M25" s="69">
        <v>90</v>
      </c>
      <c r="N25" s="70">
        <v>0</v>
      </c>
      <c r="O25" s="69">
        <v>0</v>
      </c>
      <c r="P25" s="75">
        <v>1</v>
      </c>
      <c r="Q25" s="73">
        <v>10</v>
      </c>
      <c r="R25" s="68">
        <v>0</v>
      </c>
      <c r="S25" s="73">
        <v>0</v>
      </c>
      <c r="T25" s="80">
        <v>1407</v>
      </c>
      <c r="U25" s="79">
        <v>100</v>
      </c>
    </row>
    <row r="26" spans="1:21" s="24" customFormat="1" ht="15" customHeight="1" x14ac:dyDescent="0.2">
      <c r="A26" s="22" t="s">
        <v>19</v>
      </c>
      <c r="B26" s="64" t="s">
        <v>38</v>
      </c>
      <c r="C26" s="39">
        <v>40</v>
      </c>
      <c r="D26" s="40">
        <v>0</v>
      </c>
      <c r="E26" s="42">
        <v>0</v>
      </c>
      <c r="F26" s="43">
        <v>0</v>
      </c>
      <c r="G26" s="42">
        <v>0</v>
      </c>
      <c r="H26" s="43">
        <v>3</v>
      </c>
      <c r="I26" s="42">
        <v>7.5</v>
      </c>
      <c r="J26" s="44">
        <v>28</v>
      </c>
      <c r="K26" s="42">
        <v>70</v>
      </c>
      <c r="L26" s="44">
        <v>9</v>
      </c>
      <c r="M26" s="42">
        <v>22.5</v>
      </c>
      <c r="N26" s="43">
        <v>0</v>
      </c>
      <c r="O26" s="42">
        <v>0</v>
      </c>
      <c r="P26" s="48">
        <v>0</v>
      </c>
      <c r="Q26" s="41">
        <v>0</v>
      </c>
      <c r="R26" s="40">
        <v>0</v>
      </c>
      <c r="S26" s="41">
        <v>0</v>
      </c>
      <c r="T26" s="25">
        <v>1367</v>
      </c>
      <c r="U26" s="46">
        <v>100</v>
      </c>
    </row>
    <row r="27" spans="1:21" s="24" customFormat="1" ht="15" customHeight="1" x14ac:dyDescent="0.2">
      <c r="A27" s="22" t="s">
        <v>19</v>
      </c>
      <c r="B27" s="65" t="s">
        <v>39</v>
      </c>
      <c r="C27" s="66">
        <v>26</v>
      </c>
      <c r="D27" s="76">
        <v>0</v>
      </c>
      <c r="E27" s="69">
        <v>0</v>
      </c>
      <c r="F27" s="70">
        <v>0</v>
      </c>
      <c r="G27" s="69">
        <v>0</v>
      </c>
      <c r="H27" s="70">
        <v>0</v>
      </c>
      <c r="I27" s="69">
        <v>0</v>
      </c>
      <c r="J27" s="70">
        <v>2</v>
      </c>
      <c r="K27" s="69">
        <v>7.6920000000000002</v>
      </c>
      <c r="L27" s="71">
        <v>23</v>
      </c>
      <c r="M27" s="69">
        <v>88.462000000000003</v>
      </c>
      <c r="N27" s="70">
        <v>0</v>
      </c>
      <c r="O27" s="69">
        <v>0</v>
      </c>
      <c r="P27" s="75">
        <v>1</v>
      </c>
      <c r="Q27" s="73">
        <v>3.8462000000000001</v>
      </c>
      <c r="R27" s="76">
        <v>0</v>
      </c>
      <c r="S27" s="73">
        <v>0</v>
      </c>
      <c r="T27" s="80">
        <v>589</v>
      </c>
      <c r="U27" s="79">
        <v>100</v>
      </c>
    </row>
    <row r="28" spans="1:21" s="24" customFormat="1" ht="15" customHeight="1" x14ac:dyDescent="0.2">
      <c r="A28" s="22" t="s">
        <v>19</v>
      </c>
      <c r="B28" s="64" t="s">
        <v>40</v>
      </c>
      <c r="C28" s="49">
        <v>0</v>
      </c>
      <c r="D28" s="47">
        <v>0</v>
      </c>
      <c r="E28" s="42">
        <v>0</v>
      </c>
      <c r="F28" s="44">
        <v>0</v>
      </c>
      <c r="G28" s="42">
        <v>0</v>
      </c>
      <c r="H28" s="44">
        <v>0</v>
      </c>
      <c r="I28" s="42">
        <v>0</v>
      </c>
      <c r="J28" s="44">
        <v>0</v>
      </c>
      <c r="K28" s="42">
        <v>0</v>
      </c>
      <c r="L28" s="43">
        <v>0</v>
      </c>
      <c r="M28" s="42">
        <v>0</v>
      </c>
      <c r="N28" s="44">
        <v>0</v>
      </c>
      <c r="O28" s="42">
        <v>0</v>
      </c>
      <c r="P28" s="45">
        <v>0</v>
      </c>
      <c r="Q28" s="41">
        <v>0</v>
      </c>
      <c r="R28" s="40">
        <v>0</v>
      </c>
      <c r="S28" s="41">
        <v>0</v>
      </c>
      <c r="T28" s="25">
        <v>1434</v>
      </c>
      <c r="U28" s="46">
        <v>100</v>
      </c>
    </row>
    <row r="29" spans="1:21" s="24" customFormat="1" ht="15" customHeight="1" x14ac:dyDescent="0.2">
      <c r="A29" s="22" t="s">
        <v>19</v>
      </c>
      <c r="B29" s="65" t="s">
        <v>41</v>
      </c>
      <c r="C29" s="63">
        <v>8</v>
      </c>
      <c r="D29" s="68">
        <v>0</v>
      </c>
      <c r="E29" s="69">
        <v>0</v>
      </c>
      <c r="F29" s="70">
        <v>0</v>
      </c>
      <c r="G29" s="69">
        <v>0</v>
      </c>
      <c r="H29" s="71">
        <v>1</v>
      </c>
      <c r="I29" s="69">
        <v>12.5</v>
      </c>
      <c r="J29" s="70">
        <v>3</v>
      </c>
      <c r="K29" s="69">
        <v>37.5</v>
      </c>
      <c r="L29" s="71">
        <v>4</v>
      </c>
      <c r="M29" s="69">
        <v>50</v>
      </c>
      <c r="N29" s="70">
        <v>0</v>
      </c>
      <c r="O29" s="69">
        <v>0</v>
      </c>
      <c r="P29" s="75">
        <v>0</v>
      </c>
      <c r="Q29" s="73">
        <v>0</v>
      </c>
      <c r="R29" s="68">
        <v>0</v>
      </c>
      <c r="S29" s="73">
        <v>0</v>
      </c>
      <c r="T29" s="80">
        <v>1873</v>
      </c>
      <c r="U29" s="79">
        <v>100</v>
      </c>
    </row>
    <row r="30" spans="1:21" s="24" customFormat="1" ht="15" customHeight="1" x14ac:dyDescent="0.2">
      <c r="A30" s="22" t="s">
        <v>19</v>
      </c>
      <c r="B30" s="64" t="s">
        <v>42</v>
      </c>
      <c r="C30" s="39">
        <v>197</v>
      </c>
      <c r="D30" s="47">
        <v>3</v>
      </c>
      <c r="E30" s="42">
        <v>1.5227999999999999</v>
      </c>
      <c r="F30" s="43">
        <v>1</v>
      </c>
      <c r="G30" s="42">
        <v>0.50761000000000001</v>
      </c>
      <c r="H30" s="44">
        <v>9</v>
      </c>
      <c r="I30" s="42">
        <v>4.5685000000000002</v>
      </c>
      <c r="J30" s="44">
        <v>90</v>
      </c>
      <c r="K30" s="42">
        <v>45.685000000000002</v>
      </c>
      <c r="L30" s="44">
        <v>86</v>
      </c>
      <c r="M30" s="42">
        <v>43.655000000000001</v>
      </c>
      <c r="N30" s="44">
        <v>0</v>
      </c>
      <c r="O30" s="42">
        <v>0</v>
      </c>
      <c r="P30" s="45">
        <v>8</v>
      </c>
      <c r="Q30" s="41">
        <v>4.0609000000000002</v>
      </c>
      <c r="R30" s="40">
        <v>3</v>
      </c>
      <c r="S30" s="41">
        <v>1.5227999999999999</v>
      </c>
      <c r="T30" s="25">
        <v>3616</v>
      </c>
      <c r="U30" s="46">
        <v>100</v>
      </c>
    </row>
    <row r="31" spans="1:21" s="24" customFormat="1" ht="15" customHeight="1" x14ac:dyDescent="0.2">
      <c r="A31" s="22" t="s">
        <v>19</v>
      </c>
      <c r="B31" s="65" t="s">
        <v>43</v>
      </c>
      <c r="C31" s="66">
        <v>33</v>
      </c>
      <c r="D31" s="68">
        <v>0</v>
      </c>
      <c r="E31" s="69">
        <v>0</v>
      </c>
      <c r="F31" s="71">
        <v>0</v>
      </c>
      <c r="G31" s="69">
        <v>0</v>
      </c>
      <c r="H31" s="70">
        <v>4</v>
      </c>
      <c r="I31" s="69">
        <v>12.1212</v>
      </c>
      <c r="J31" s="71">
        <v>7</v>
      </c>
      <c r="K31" s="69">
        <v>21.212</v>
      </c>
      <c r="L31" s="70">
        <v>21</v>
      </c>
      <c r="M31" s="69">
        <v>63.636000000000003</v>
      </c>
      <c r="N31" s="70">
        <v>0</v>
      </c>
      <c r="O31" s="69">
        <v>0</v>
      </c>
      <c r="P31" s="72">
        <v>1</v>
      </c>
      <c r="Q31" s="73">
        <v>3.0303</v>
      </c>
      <c r="R31" s="68">
        <v>1</v>
      </c>
      <c r="S31" s="73">
        <v>3.0303</v>
      </c>
      <c r="T31" s="80">
        <v>2170</v>
      </c>
      <c r="U31" s="79">
        <v>99.953999999999994</v>
      </c>
    </row>
    <row r="32" spans="1:21" s="24" customFormat="1" ht="15" customHeight="1" x14ac:dyDescent="0.2">
      <c r="A32" s="22" t="s">
        <v>19</v>
      </c>
      <c r="B32" s="64" t="s">
        <v>44</v>
      </c>
      <c r="C32" s="39">
        <v>97</v>
      </c>
      <c r="D32" s="40">
        <v>0</v>
      </c>
      <c r="E32" s="42">
        <v>0</v>
      </c>
      <c r="F32" s="44">
        <v>0</v>
      </c>
      <c r="G32" s="42">
        <v>0</v>
      </c>
      <c r="H32" s="44">
        <v>1</v>
      </c>
      <c r="I32" s="42">
        <v>1.0308999999999999</v>
      </c>
      <c r="J32" s="44">
        <v>81</v>
      </c>
      <c r="K32" s="42">
        <v>83.504999999999995</v>
      </c>
      <c r="L32" s="43">
        <v>13</v>
      </c>
      <c r="M32" s="42">
        <v>13.401999999999999</v>
      </c>
      <c r="N32" s="43">
        <v>0</v>
      </c>
      <c r="O32" s="42">
        <v>0</v>
      </c>
      <c r="P32" s="48">
        <v>2</v>
      </c>
      <c r="Q32" s="41">
        <v>2.0619000000000001</v>
      </c>
      <c r="R32" s="47">
        <v>0</v>
      </c>
      <c r="S32" s="41">
        <v>0</v>
      </c>
      <c r="T32" s="25">
        <v>978</v>
      </c>
      <c r="U32" s="46">
        <v>100</v>
      </c>
    </row>
    <row r="33" spans="1:21" s="24" customFormat="1" ht="15" customHeight="1" x14ac:dyDescent="0.2">
      <c r="A33" s="22" t="s">
        <v>19</v>
      </c>
      <c r="B33" s="65" t="s">
        <v>45</v>
      </c>
      <c r="C33" s="63">
        <v>49</v>
      </c>
      <c r="D33" s="76">
        <v>0</v>
      </c>
      <c r="E33" s="69">
        <v>0</v>
      </c>
      <c r="F33" s="70">
        <v>0</v>
      </c>
      <c r="G33" s="69">
        <v>0</v>
      </c>
      <c r="H33" s="71">
        <v>1</v>
      </c>
      <c r="I33" s="69">
        <v>2.0407999999999999</v>
      </c>
      <c r="J33" s="70">
        <v>7</v>
      </c>
      <c r="K33" s="69">
        <v>14.286</v>
      </c>
      <c r="L33" s="70">
        <v>39</v>
      </c>
      <c r="M33" s="69">
        <v>79.591999999999999</v>
      </c>
      <c r="N33" s="71">
        <v>0</v>
      </c>
      <c r="O33" s="69">
        <v>0</v>
      </c>
      <c r="P33" s="75">
        <v>2</v>
      </c>
      <c r="Q33" s="73">
        <v>4.0815999999999999</v>
      </c>
      <c r="R33" s="76">
        <v>0</v>
      </c>
      <c r="S33" s="73">
        <v>0</v>
      </c>
      <c r="T33" s="80">
        <v>2372</v>
      </c>
      <c r="U33" s="79">
        <v>100</v>
      </c>
    </row>
    <row r="34" spans="1:21" s="24" customFormat="1" ht="15" customHeight="1" x14ac:dyDescent="0.2">
      <c r="A34" s="22" t="s">
        <v>19</v>
      </c>
      <c r="B34" s="64" t="s">
        <v>46</v>
      </c>
      <c r="C34" s="49">
        <v>15</v>
      </c>
      <c r="D34" s="40">
        <v>9</v>
      </c>
      <c r="E34" s="42">
        <v>60</v>
      </c>
      <c r="F34" s="44">
        <v>0</v>
      </c>
      <c r="G34" s="42">
        <v>0</v>
      </c>
      <c r="H34" s="43">
        <v>0</v>
      </c>
      <c r="I34" s="42">
        <v>0</v>
      </c>
      <c r="J34" s="44">
        <v>0</v>
      </c>
      <c r="K34" s="42">
        <v>0</v>
      </c>
      <c r="L34" s="43">
        <v>6</v>
      </c>
      <c r="M34" s="42">
        <v>40</v>
      </c>
      <c r="N34" s="43">
        <v>0</v>
      </c>
      <c r="O34" s="42">
        <v>0</v>
      </c>
      <c r="P34" s="45">
        <v>0</v>
      </c>
      <c r="Q34" s="41">
        <v>0</v>
      </c>
      <c r="R34" s="47">
        <v>1</v>
      </c>
      <c r="S34" s="41">
        <v>6.6666999999999996</v>
      </c>
      <c r="T34" s="25">
        <v>825</v>
      </c>
      <c r="U34" s="46">
        <v>100</v>
      </c>
    </row>
    <row r="35" spans="1:21" s="24" customFormat="1" ht="15" customHeight="1" x14ac:dyDescent="0.2">
      <c r="A35" s="22" t="s">
        <v>19</v>
      </c>
      <c r="B35" s="65" t="s">
        <v>47</v>
      </c>
      <c r="C35" s="66">
        <v>7</v>
      </c>
      <c r="D35" s="76">
        <v>5</v>
      </c>
      <c r="E35" s="69">
        <v>71.428600000000003</v>
      </c>
      <c r="F35" s="70">
        <v>0</v>
      </c>
      <c r="G35" s="69">
        <v>0</v>
      </c>
      <c r="H35" s="71">
        <v>0</v>
      </c>
      <c r="I35" s="69">
        <v>0</v>
      </c>
      <c r="J35" s="70">
        <v>1</v>
      </c>
      <c r="K35" s="69">
        <v>14.286</v>
      </c>
      <c r="L35" s="71">
        <v>1</v>
      </c>
      <c r="M35" s="69">
        <v>14.286</v>
      </c>
      <c r="N35" s="70">
        <v>0</v>
      </c>
      <c r="O35" s="69">
        <v>0</v>
      </c>
      <c r="P35" s="75">
        <v>0</v>
      </c>
      <c r="Q35" s="73">
        <v>0</v>
      </c>
      <c r="R35" s="76">
        <v>0</v>
      </c>
      <c r="S35" s="73">
        <v>0</v>
      </c>
      <c r="T35" s="80">
        <v>1064</v>
      </c>
      <c r="U35" s="79">
        <v>100</v>
      </c>
    </row>
    <row r="36" spans="1:21" s="24" customFormat="1" ht="15" customHeight="1" x14ac:dyDescent="0.2">
      <c r="A36" s="22" t="s">
        <v>19</v>
      </c>
      <c r="B36" s="64" t="s">
        <v>48</v>
      </c>
      <c r="C36" s="49">
        <v>9</v>
      </c>
      <c r="D36" s="47">
        <v>1</v>
      </c>
      <c r="E36" s="42">
        <v>11.1111</v>
      </c>
      <c r="F36" s="44">
        <v>0</v>
      </c>
      <c r="G36" s="42">
        <v>0</v>
      </c>
      <c r="H36" s="44">
        <v>1</v>
      </c>
      <c r="I36" s="42">
        <v>11.1111</v>
      </c>
      <c r="J36" s="43">
        <v>1</v>
      </c>
      <c r="K36" s="42">
        <v>11.111000000000001</v>
      </c>
      <c r="L36" s="43">
        <v>4</v>
      </c>
      <c r="M36" s="42">
        <v>44.444000000000003</v>
      </c>
      <c r="N36" s="44">
        <v>1</v>
      </c>
      <c r="O36" s="42">
        <v>11.1111</v>
      </c>
      <c r="P36" s="48">
        <v>1</v>
      </c>
      <c r="Q36" s="41">
        <v>11.1111</v>
      </c>
      <c r="R36" s="47">
        <v>0</v>
      </c>
      <c r="S36" s="41">
        <v>0</v>
      </c>
      <c r="T36" s="25">
        <v>658</v>
      </c>
      <c r="U36" s="46">
        <v>100</v>
      </c>
    </row>
    <row r="37" spans="1:21" s="24" customFormat="1" ht="15" customHeight="1" x14ac:dyDescent="0.2">
      <c r="A37" s="22" t="s">
        <v>19</v>
      </c>
      <c r="B37" s="65" t="s">
        <v>49</v>
      </c>
      <c r="C37" s="63">
        <v>9</v>
      </c>
      <c r="D37" s="68">
        <v>0</v>
      </c>
      <c r="E37" s="69">
        <v>0</v>
      </c>
      <c r="F37" s="70">
        <v>0</v>
      </c>
      <c r="G37" s="69">
        <v>0</v>
      </c>
      <c r="H37" s="70">
        <v>1</v>
      </c>
      <c r="I37" s="69">
        <v>11.1111</v>
      </c>
      <c r="J37" s="70">
        <v>0</v>
      </c>
      <c r="K37" s="69">
        <v>0</v>
      </c>
      <c r="L37" s="70">
        <v>7</v>
      </c>
      <c r="M37" s="69">
        <v>77.778000000000006</v>
      </c>
      <c r="N37" s="71">
        <v>1</v>
      </c>
      <c r="O37" s="69">
        <v>11.1111</v>
      </c>
      <c r="P37" s="75">
        <v>0</v>
      </c>
      <c r="Q37" s="73">
        <v>0</v>
      </c>
      <c r="R37" s="76">
        <v>0</v>
      </c>
      <c r="S37" s="73">
        <v>0</v>
      </c>
      <c r="T37" s="80">
        <v>483</v>
      </c>
      <c r="U37" s="79">
        <v>100</v>
      </c>
    </row>
    <row r="38" spans="1:21" s="24" customFormat="1" ht="15" customHeight="1" x14ac:dyDescent="0.2">
      <c r="A38" s="22" t="s">
        <v>19</v>
      </c>
      <c r="B38" s="64" t="s">
        <v>50</v>
      </c>
      <c r="C38" s="39">
        <v>99</v>
      </c>
      <c r="D38" s="40">
        <v>0</v>
      </c>
      <c r="E38" s="42">
        <v>0</v>
      </c>
      <c r="F38" s="44">
        <v>0</v>
      </c>
      <c r="G38" s="42">
        <v>0</v>
      </c>
      <c r="H38" s="44">
        <v>17</v>
      </c>
      <c r="I38" s="42">
        <v>17.171700000000001</v>
      </c>
      <c r="J38" s="44">
        <v>21</v>
      </c>
      <c r="K38" s="42">
        <v>21.212</v>
      </c>
      <c r="L38" s="44">
        <v>61</v>
      </c>
      <c r="M38" s="42">
        <v>61.616</v>
      </c>
      <c r="N38" s="44">
        <v>0</v>
      </c>
      <c r="O38" s="42">
        <v>0</v>
      </c>
      <c r="P38" s="45">
        <v>0</v>
      </c>
      <c r="Q38" s="41">
        <v>0</v>
      </c>
      <c r="R38" s="47">
        <v>0</v>
      </c>
      <c r="S38" s="41">
        <v>0</v>
      </c>
      <c r="T38" s="25">
        <v>2577</v>
      </c>
      <c r="U38" s="46">
        <v>100</v>
      </c>
    </row>
    <row r="39" spans="1:21" s="24" customFormat="1" ht="15" customHeight="1" x14ac:dyDescent="0.2">
      <c r="A39" s="22" t="s">
        <v>19</v>
      </c>
      <c r="B39" s="65" t="s">
        <v>51</v>
      </c>
      <c r="C39" s="63">
        <v>85</v>
      </c>
      <c r="D39" s="76">
        <v>61</v>
      </c>
      <c r="E39" s="69">
        <v>71.764700000000005</v>
      </c>
      <c r="F39" s="70">
        <v>3</v>
      </c>
      <c r="G39" s="69">
        <v>3.5294099999999999</v>
      </c>
      <c r="H39" s="71">
        <v>14</v>
      </c>
      <c r="I39" s="69">
        <v>16.470600000000001</v>
      </c>
      <c r="J39" s="70">
        <v>0</v>
      </c>
      <c r="K39" s="69">
        <v>0</v>
      </c>
      <c r="L39" s="71">
        <v>7</v>
      </c>
      <c r="M39" s="69">
        <v>8.2349999999999994</v>
      </c>
      <c r="N39" s="70">
        <v>0</v>
      </c>
      <c r="O39" s="69">
        <v>0</v>
      </c>
      <c r="P39" s="75">
        <v>0</v>
      </c>
      <c r="Q39" s="73">
        <v>0</v>
      </c>
      <c r="R39" s="68">
        <v>26</v>
      </c>
      <c r="S39" s="73">
        <v>30.588200000000001</v>
      </c>
      <c r="T39" s="80">
        <v>880</v>
      </c>
      <c r="U39" s="79">
        <v>100</v>
      </c>
    </row>
    <row r="40" spans="1:21" s="24" customFormat="1" ht="15" customHeight="1" x14ac:dyDescent="0.2">
      <c r="A40" s="22" t="s">
        <v>19</v>
      </c>
      <c r="B40" s="64" t="s">
        <v>52</v>
      </c>
      <c r="C40" s="49">
        <v>60</v>
      </c>
      <c r="D40" s="40">
        <v>0</v>
      </c>
      <c r="E40" s="42">
        <v>0</v>
      </c>
      <c r="F40" s="44">
        <v>1</v>
      </c>
      <c r="G40" s="42">
        <v>1.6666700000000001</v>
      </c>
      <c r="H40" s="44">
        <v>8</v>
      </c>
      <c r="I40" s="42">
        <v>13.333299999999999</v>
      </c>
      <c r="J40" s="43">
        <v>20</v>
      </c>
      <c r="K40" s="42">
        <v>33.332999999999998</v>
      </c>
      <c r="L40" s="43">
        <v>26</v>
      </c>
      <c r="M40" s="42">
        <v>43.332999999999998</v>
      </c>
      <c r="N40" s="44">
        <v>0</v>
      </c>
      <c r="O40" s="42">
        <v>0</v>
      </c>
      <c r="P40" s="45">
        <v>5</v>
      </c>
      <c r="Q40" s="41">
        <v>8.3332999999999995</v>
      </c>
      <c r="R40" s="47">
        <v>0</v>
      </c>
      <c r="S40" s="41">
        <v>0</v>
      </c>
      <c r="T40" s="25">
        <v>4916</v>
      </c>
      <c r="U40" s="46">
        <v>100</v>
      </c>
    </row>
    <row r="41" spans="1:21" s="24" customFormat="1" ht="15" customHeight="1" x14ac:dyDescent="0.2">
      <c r="A41" s="22" t="s">
        <v>19</v>
      </c>
      <c r="B41" s="65" t="s">
        <v>53</v>
      </c>
      <c r="C41" s="63">
        <v>60</v>
      </c>
      <c r="D41" s="76">
        <v>5</v>
      </c>
      <c r="E41" s="69">
        <v>8.3332999999999995</v>
      </c>
      <c r="F41" s="70">
        <v>0</v>
      </c>
      <c r="G41" s="69">
        <v>0</v>
      </c>
      <c r="H41" s="70">
        <v>11</v>
      </c>
      <c r="I41" s="69">
        <v>18.333300000000001</v>
      </c>
      <c r="J41" s="70">
        <v>33</v>
      </c>
      <c r="K41" s="69">
        <v>55</v>
      </c>
      <c r="L41" s="71">
        <v>7</v>
      </c>
      <c r="M41" s="69">
        <v>11.667</v>
      </c>
      <c r="N41" s="71">
        <v>0</v>
      </c>
      <c r="O41" s="69">
        <v>0</v>
      </c>
      <c r="P41" s="72">
        <v>4</v>
      </c>
      <c r="Q41" s="73">
        <v>6.6666999999999996</v>
      </c>
      <c r="R41" s="68">
        <v>3</v>
      </c>
      <c r="S41" s="73">
        <v>5</v>
      </c>
      <c r="T41" s="80">
        <v>2618</v>
      </c>
      <c r="U41" s="79">
        <v>100</v>
      </c>
    </row>
    <row r="42" spans="1:21" s="24" customFormat="1" ht="15" customHeight="1" x14ac:dyDescent="0.2">
      <c r="A42" s="22" t="s">
        <v>19</v>
      </c>
      <c r="B42" s="64" t="s">
        <v>54</v>
      </c>
      <c r="C42" s="49">
        <v>2</v>
      </c>
      <c r="D42" s="40">
        <v>0</v>
      </c>
      <c r="E42" s="42">
        <v>0</v>
      </c>
      <c r="F42" s="44">
        <v>0</v>
      </c>
      <c r="G42" s="42">
        <v>0</v>
      </c>
      <c r="H42" s="44">
        <v>0</v>
      </c>
      <c r="I42" s="42">
        <v>0</v>
      </c>
      <c r="J42" s="43">
        <v>0</v>
      </c>
      <c r="K42" s="42">
        <v>0</v>
      </c>
      <c r="L42" s="43">
        <v>1</v>
      </c>
      <c r="M42" s="42">
        <v>50</v>
      </c>
      <c r="N42" s="43">
        <v>0</v>
      </c>
      <c r="O42" s="42">
        <v>0</v>
      </c>
      <c r="P42" s="45">
        <v>1</v>
      </c>
      <c r="Q42" s="41">
        <v>50</v>
      </c>
      <c r="R42" s="47">
        <v>0</v>
      </c>
      <c r="S42" s="41">
        <v>0</v>
      </c>
      <c r="T42" s="25">
        <v>481</v>
      </c>
      <c r="U42" s="46">
        <v>100</v>
      </c>
    </row>
    <row r="43" spans="1:21" s="24" customFormat="1" ht="15" customHeight="1" x14ac:dyDescent="0.2">
      <c r="A43" s="22" t="s">
        <v>19</v>
      </c>
      <c r="B43" s="65" t="s">
        <v>55</v>
      </c>
      <c r="C43" s="63">
        <v>922</v>
      </c>
      <c r="D43" s="68">
        <v>0</v>
      </c>
      <c r="E43" s="69">
        <v>0</v>
      </c>
      <c r="F43" s="70">
        <v>0</v>
      </c>
      <c r="G43" s="69">
        <v>0</v>
      </c>
      <c r="H43" s="71">
        <v>50</v>
      </c>
      <c r="I43" s="69">
        <v>5.423</v>
      </c>
      <c r="J43" s="70">
        <v>437</v>
      </c>
      <c r="K43" s="69">
        <v>47.396999999999998</v>
      </c>
      <c r="L43" s="70">
        <v>371</v>
      </c>
      <c r="M43" s="69">
        <v>40.238999999999997</v>
      </c>
      <c r="N43" s="70">
        <v>0</v>
      </c>
      <c r="O43" s="69">
        <v>0</v>
      </c>
      <c r="P43" s="72">
        <v>64</v>
      </c>
      <c r="Q43" s="73">
        <v>6.9413999999999998</v>
      </c>
      <c r="R43" s="76">
        <v>11</v>
      </c>
      <c r="S43" s="73">
        <v>1.1931</v>
      </c>
      <c r="T43" s="80">
        <v>3631</v>
      </c>
      <c r="U43" s="79">
        <v>100</v>
      </c>
    </row>
    <row r="44" spans="1:21" s="24" customFormat="1" ht="15" customHeight="1" x14ac:dyDescent="0.2">
      <c r="A44" s="22" t="s">
        <v>19</v>
      </c>
      <c r="B44" s="64" t="s">
        <v>56</v>
      </c>
      <c r="C44" s="39">
        <v>69</v>
      </c>
      <c r="D44" s="40">
        <v>17</v>
      </c>
      <c r="E44" s="42">
        <v>24.637699999999999</v>
      </c>
      <c r="F44" s="43">
        <v>1</v>
      </c>
      <c r="G44" s="42">
        <v>1.4492799999999999</v>
      </c>
      <c r="H44" s="44">
        <v>4</v>
      </c>
      <c r="I44" s="42">
        <v>5.7971000000000004</v>
      </c>
      <c r="J44" s="44">
        <v>11</v>
      </c>
      <c r="K44" s="42">
        <v>15.942</v>
      </c>
      <c r="L44" s="44">
        <v>30</v>
      </c>
      <c r="M44" s="42">
        <v>43.478000000000002</v>
      </c>
      <c r="N44" s="43">
        <v>0</v>
      </c>
      <c r="O44" s="42">
        <v>0</v>
      </c>
      <c r="P44" s="48">
        <v>6</v>
      </c>
      <c r="Q44" s="41">
        <v>8.6957000000000004</v>
      </c>
      <c r="R44" s="47">
        <v>1</v>
      </c>
      <c r="S44" s="41">
        <v>1.4493</v>
      </c>
      <c r="T44" s="25">
        <v>1815</v>
      </c>
      <c r="U44" s="46">
        <v>100</v>
      </c>
    </row>
    <row r="45" spans="1:21" s="24" customFormat="1" ht="15" customHeight="1" x14ac:dyDescent="0.2">
      <c r="A45" s="22" t="s">
        <v>19</v>
      </c>
      <c r="B45" s="65" t="s">
        <v>57</v>
      </c>
      <c r="C45" s="63">
        <v>42</v>
      </c>
      <c r="D45" s="76">
        <v>2</v>
      </c>
      <c r="E45" s="69">
        <v>4.7618999999999998</v>
      </c>
      <c r="F45" s="70">
        <v>0</v>
      </c>
      <c r="G45" s="69">
        <v>0</v>
      </c>
      <c r="H45" s="71">
        <v>10</v>
      </c>
      <c r="I45" s="69">
        <v>23.8095</v>
      </c>
      <c r="J45" s="70">
        <v>2</v>
      </c>
      <c r="K45" s="69">
        <v>4.7619999999999996</v>
      </c>
      <c r="L45" s="71">
        <v>24</v>
      </c>
      <c r="M45" s="69">
        <v>57.143000000000001</v>
      </c>
      <c r="N45" s="70">
        <v>1</v>
      </c>
      <c r="O45" s="69">
        <v>2.3809999999999998</v>
      </c>
      <c r="P45" s="72">
        <v>3</v>
      </c>
      <c r="Q45" s="73">
        <v>7.1429</v>
      </c>
      <c r="R45" s="68">
        <v>2</v>
      </c>
      <c r="S45" s="73">
        <v>4.7618999999999998</v>
      </c>
      <c r="T45" s="80">
        <v>1283</v>
      </c>
      <c r="U45" s="79">
        <v>100</v>
      </c>
    </row>
    <row r="46" spans="1:21" s="24" customFormat="1" ht="15" customHeight="1" x14ac:dyDescent="0.2">
      <c r="A46" s="22" t="s">
        <v>19</v>
      </c>
      <c r="B46" s="64" t="s">
        <v>58</v>
      </c>
      <c r="C46" s="39">
        <v>78</v>
      </c>
      <c r="D46" s="40">
        <v>0</v>
      </c>
      <c r="E46" s="42">
        <v>0</v>
      </c>
      <c r="F46" s="44">
        <v>0</v>
      </c>
      <c r="G46" s="42">
        <v>0</v>
      </c>
      <c r="H46" s="44">
        <v>28</v>
      </c>
      <c r="I46" s="42">
        <v>35.897399999999998</v>
      </c>
      <c r="J46" s="44">
        <v>31</v>
      </c>
      <c r="K46" s="42">
        <v>39.744</v>
      </c>
      <c r="L46" s="43">
        <v>17</v>
      </c>
      <c r="M46" s="42">
        <v>21.795000000000002</v>
      </c>
      <c r="N46" s="43">
        <v>0</v>
      </c>
      <c r="O46" s="42">
        <v>0</v>
      </c>
      <c r="P46" s="48">
        <v>2</v>
      </c>
      <c r="Q46" s="41">
        <v>2.5640999999999998</v>
      </c>
      <c r="R46" s="40">
        <v>4</v>
      </c>
      <c r="S46" s="41">
        <v>5.1281999999999996</v>
      </c>
      <c r="T46" s="25">
        <v>3027</v>
      </c>
      <c r="U46" s="46">
        <v>100</v>
      </c>
    </row>
    <row r="47" spans="1:21" s="24" customFormat="1" ht="15" customHeight="1" x14ac:dyDescent="0.2">
      <c r="A47" s="22" t="s">
        <v>19</v>
      </c>
      <c r="B47" s="65" t="s">
        <v>59</v>
      </c>
      <c r="C47" s="66">
        <v>0</v>
      </c>
      <c r="D47" s="68">
        <v>0</v>
      </c>
      <c r="E47" s="69">
        <v>0</v>
      </c>
      <c r="F47" s="71">
        <v>0</v>
      </c>
      <c r="G47" s="69">
        <v>0</v>
      </c>
      <c r="H47" s="71">
        <v>0</v>
      </c>
      <c r="I47" s="69">
        <v>0</v>
      </c>
      <c r="J47" s="71">
        <v>0</v>
      </c>
      <c r="K47" s="69">
        <v>0</v>
      </c>
      <c r="L47" s="71">
        <v>0</v>
      </c>
      <c r="M47" s="69">
        <v>0</v>
      </c>
      <c r="N47" s="70">
        <v>0</v>
      </c>
      <c r="O47" s="69">
        <v>0</v>
      </c>
      <c r="P47" s="72">
        <v>0</v>
      </c>
      <c r="Q47" s="73">
        <v>0</v>
      </c>
      <c r="R47" s="76">
        <v>0</v>
      </c>
      <c r="S47" s="73">
        <v>0</v>
      </c>
      <c r="T47" s="80">
        <v>308</v>
      </c>
      <c r="U47" s="79">
        <v>100</v>
      </c>
    </row>
    <row r="48" spans="1:21" s="24" customFormat="1" ht="15" customHeight="1" x14ac:dyDescent="0.2">
      <c r="A48" s="22" t="s">
        <v>19</v>
      </c>
      <c r="B48" s="64" t="s">
        <v>60</v>
      </c>
      <c r="C48" s="39">
        <v>245</v>
      </c>
      <c r="D48" s="47">
        <v>2</v>
      </c>
      <c r="E48" s="42">
        <v>0.81630000000000003</v>
      </c>
      <c r="F48" s="44">
        <v>0</v>
      </c>
      <c r="G48" s="42">
        <v>0</v>
      </c>
      <c r="H48" s="43">
        <v>3</v>
      </c>
      <c r="I48" s="42">
        <v>1.2244999999999999</v>
      </c>
      <c r="J48" s="44">
        <v>152</v>
      </c>
      <c r="K48" s="42">
        <v>62.040999999999997</v>
      </c>
      <c r="L48" s="44">
        <v>83</v>
      </c>
      <c r="M48" s="42">
        <v>33.878</v>
      </c>
      <c r="N48" s="43">
        <v>0</v>
      </c>
      <c r="O48" s="42">
        <v>0</v>
      </c>
      <c r="P48" s="48">
        <v>5</v>
      </c>
      <c r="Q48" s="41">
        <v>2.0407999999999999</v>
      </c>
      <c r="R48" s="47">
        <v>2</v>
      </c>
      <c r="S48" s="41">
        <v>0.81630000000000003</v>
      </c>
      <c r="T48" s="25">
        <v>1236</v>
      </c>
      <c r="U48" s="46">
        <v>100</v>
      </c>
    </row>
    <row r="49" spans="1:23" s="24" customFormat="1" ht="15" customHeight="1" x14ac:dyDescent="0.2">
      <c r="A49" s="22" t="s">
        <v>19</v>
      </c>
      <c r="B49" s="65" t="s">
        <v>61</v>
      </c>
      <c r="C49" s="66">
        <v>6</v>
      </c>
      <c r="D49" s="68">
        <v>4</v>
      </c>
      <c r="E49" s="69">
        <v>66.666700000000006</v>
      </c>
      <c r="F49" s="70">
        <v>0</v>
      </c>
      <c r="G49" s="69">
        <v>0</v>
      </c>
      <c r="H49" s="70">
        <v>0</v>
      </c>
      <c r="I49" s="69">
        <v>0</v>
      </c>
      <c r="J49" s="70">
        <v>0</v>
      </c>
      <c r="K49" s="69">
        <v>0</v>
      </c>
      <c r="L49" s="71">
        <v>2</v>
      </c>
      <c r="M49" s="69">
        <v>33.332999999999998</v>
      </c>
      <c r="N49" s="71">
        <v>0</v>
      </c>
      <c r="O49" s="69">
        <v>0</v>
      </c>
      <c r="P49" s="72">
        <v>0</v>
      </c>
      <c r="Q49" s="73">
        <v>0</v>
      </c>
      <c r="R49" s="76">
        <v>0</v>
      </c>
      <c r="S49" s="73">
        <v>0</v>
      </c>
      <c r="T49" s="80">
        <v>688</v>
      </c>
      <c r="U49" s="79">
        <v>100</v>
      </c>
    </row>
    <row r="50" spans="1:23" s="24" customFormat="1" ht="15" customHeight="1" x14ac:dyDescent="0.2">
      <c r="A50" s="22" t="s">
        <v>19</v>
      </c>
      <c r="B50" s="64" t="s">
        <v>62</v>
      </c>
      <c r="C50" s="39">
        <v>343</v>
      </c>
      <c r="D50" s="40">
        <v>2</v>
      </c>
      <c r="E50" s="42">
        <v>0.58309999999999995</v>
      </c>
      <c r="F50" s="44">
        <v>0</v>
      </c>
      <c r="G50" s="42">
        <v>0</v>
      </c>
      <c r="H50" s="43">
        <v>18</v>
      </c>
      <c r="I50" s="42">
        <v>5.2477999999999998</v>
      </c>
      <c r="J50" s="44">
        <v>233</v>
      </c>
      <c r="K50" s="42">
        <v>67.930000000000007</v>
      </c>
      <c r="L50" s="44">
        <v>81</v>
      </c>
      <c r="M50" s="42">
        <v>23.614999999999998</v>
      </c>
      <c r="N50" s="43">
        <v>1</v>
      </c>
      <c r="O50" s="42">
        <v>0.29149999999999998</v>
      </c>
      <c r="P50" s="48">
        <v>8</v>
      </c>
      <c r="Q50" s="41">
        <v>2.3323999999999998</v>
      </c>
      <c r="R50" s="40">
        <v>7</v>
      </c>
      <c r="S50" s="41">
        <v>2.0407999999999999</v>
      </c>
      <c r="T50" s="25">
        <v>1818</v>
      </c>
      <c r="U50" s="46">
        <v>100</v>
      </c>
    </row>
    <row r="51" spans="1:23" s="24" customFormat="1" ht="15" customHeight="1" x14ac:dyDescent="0.2">
      <c r="A51" s="22" t="s">
        <v>19</v>
      </c>
      <c r="B51" s="65" t="s">
        <v>63</v>
      </c>
      <c r="C51" s="63">
        <v>178</v>
      </c>
      <c r="D51" s="68">
        <v>3</v>
      </c>
      <c r="E51" s="69">
        <v>1.6854</v>
      </c>
      <c r="F51" s="71">
        <v>0</v>
      </c>
      <c r="G51" s="69">
        <v>0</v>
      </c>
      <c r="H51" s="70">
        <v>115</v>
      </c>
      <c r="I51" s="69">
        <v>64.606700000000004</v>
      </c>
      <c r="J51" s="70">
        <v>26</v>
      </c>
      <c r="K51" s="69">
        <v>14.606999999999999</v>
      </c>
      <c r="L51" s="70">
        <v>32</v>
      </c>
      <c r="M51" s="69">
        <v>17.978000000000002</v>
      </c>
      <c r="N51" s="71">
        <v>0</v>
      </c>
      <c r="O51" s="69">
        <v>0</v>
      </c>
      <c r="P51" s="72">
        <v>2</v>
      </c>
      <c r="Q51" s="73">
        <v>1.1235999999999999</v>
      </c>
      <c r="R51" s="68">
        <v>14</v>
      </c>
      <c r="S51" s="73">
        <v>7.8651999999999997</v>
      </c>
      <c r="T51" s="80">
        <v>8616</v>
      </c>
      <c r="U51" s="79">
        <v>100</v>
      </c>
    </row>
    <row r="52" spans="1:23" s="24" customFormat="1" ht="15" customHeight="1" x14ac:dyDescent="0.2">
      <c r="A52" s="22" t="s">
        <v>19</v>
      </c>
      <c r="B52" s="64" t="s">
        <v>64</v>
      </c>
      <c r="C52" s="39">
        <v>25</v>
      </c>
      <c r="D52" s="47">
        <v>1</v>
      </c>
      <c r="E52" s="42">
        <v>4</v>
      </c>
      <c r="F52" s="44">
        <v>0</v>
      </c>
      <c r="G52" s="42">
        <v>0</v>
      </c>
      <c r="H52" s="43">
        <v>4</v>
      </c>
      <c r="I52" s="42">
        <v>16</v>
      </c>
      <c r="J52" s="43">
        <v>2</v>
      </c>
      <c r="K52" s="42">
        <v>8</v>
      </c>
      <c r="L52" s="44">
        <v>18</v>
      </c>
      <c r="M52" s="42">
        <v>72</v>
      </c>
      <c r="N52" s="43">
        <v>0</v>
      </c>
      <c r="O52" s="42">
        <v>0</v>
      </c>
      <c r="P52" s="45">
        <v>0</v>
      </c>
      <c r="Q52" s="41">
        <v>0</v>
      </c>
      <c r="R52" s="40">
        <v>1</v>
      </c>
      <c r="S52" s="41">
        <v>4</v>
      </c>
      <c r="T52" s="25">
        <v>1009</v>
      </c>
      <c r="U52" s="46">
        <v>100</v>
      </c>
    </row>
    <row r="53" spans="1:23" s="24" customFormat="1" ht="15" customHeight="1" x14ac:dyDescent="0.2">
      <c r="A53" s="22" t="s">
        <v>19</v>
      </c>
      <c r="B53" s="65" t="s">
        <v>65</v>
      </c>
      <c r="C53" s="66">
        <v>4</v>
      </c>
      <c r="D53" s="76">
        <v>0</v>
      </c>
      <c r="E53" s="69">
        <v>0</v>
      </c>
      <c r="F53" s="70">
        <v>0</v>
      </c>
      <c r="G53" s="69">
        <v>0</v>
      </c>
      <c r="H53" s="71">
        <v>0</v>
      </c>
      <c r="I53" s="69">
        <v>0</v>
      </c>
      <c r="J53" s="70">
        <v>0</v>
      </c>
      <c r="K53" s="69">
        <v>0</v>
      </c>
      <c r="L53" s="71">
        <v>4</v>
      </c>
      <c r="M53" s="69">
        <v>100</v>
      </c>
      <c r="N53" s="71">
        <v>0</v>
      </c>
      <c r="O53" s="69">
        <v>0</v>
      </c>
      <c r="P53" s="72">
        <v>0</v>
      </c>
      <c r="Q53" s="73">
        <v>0</v>
      </c>
      <c r="R53" s="76">
        <v>0</v>
      </c>
      <c r="S53" s="73">
        <v>0</v>
      </c>
      <c r="T53" s="80">
        <v>306</v>
      </c>
      <c r="U53" s="79">
        <v>100</v>
      </c>
    </row>
    <row r="54" spans="1:23" s="24" customFormat="1" ht="15" customHeight="1" x14ac:dyDescent="0.2">
      <c r="A54" s="22" t="s">
        <v>19</v>
      </c>
      <c r="B54" s="64" t="s">
        <v>66</v>
      </c>
      <c r="C54" s="39">
        <v>21</v>
      </c>
      <c r="D54" s="47">
        <v>0</v>
      </c>
      <c r="E54" s="42">
        <v>0</v>
      </c>
      <c r="F54" s="44">
        <v>0</v>
      </c>
      <c r="G54" s="77">
        <v>0</v>
      </c>
      <c r="H54" s="43">
        <v>1</v>
      </c>
      <c r="I54" s="77">
        <v>4.7618999999999998</v>
      </c>
      <c r="J54" s="44">
        <v>5</v>
      </c>
      <c r="K54" s="42">
        <v>23.81</v>
      </c>
      <c r="L54" s="44">
        <v>15</v>
      </c>
      <c r="M54" s="42">
        <v>71.429000000000002</v>
      </c>
      <c r="N54" s="44">
        <v>0</v>
      </c>
      <c r="O54" s="42">
        <v>0</v>
      </c>
      <c r="P54" s="48">
        <v>0</v>
      </c>
      <c r="Q54" s="41">
        <v>0</v>
      </c>
      <c r="R54" s="40">
        <v>0</v>
      </c>
      <c r="S54" s="41">
        <v>0</v>
      </c>
      <c r="T54" s="25">
        <v>1971</v>
      </c>
      <c r="U54" s="46">
        <v>100</v>
      </c>
    </row>
    <row r="55" spans="1:23" s="24" customFormat="1" ht="15" customHeight="1" x14ac:dyDescent="0.2">
      <c r="A55" s="22" t="s">
        <v>19</v>
      </c>
      <c r="B55" s="65" t="s">
        <v>67</v>
      </c>
      <c r="C55" s="63">
        <v>726</v>
      </c>
      <c r="D55" s="68">
        <v>12</v>
      </c>
      <c r="E55" s="69">
        <v>1.6529</v>
      </c>
      <c r="F55" s="70">
        <v>30</v>
      </c>
      <c r="G55" s="69">
        <v>4.1322299999999998</v>
      </c>
      <c r="H55" s="71">
        <v>151</v>
      </c>
      <c r="I55" s="69">
        <v>20.7989</v>
      </c>
      <c r="J55" s="71">
        <v>46</v>
      </c>
      <c r="K55" s="69">
        <v>6.3360000000000003</v>
      </c>
      <c r="L55" s="70">
        <v>434</v>
      </c>
      <c r="M55" s="69">
        <v>59.78</v>
      </c>
      <c r="N55" s="70">
        <v>5</v>
      </c>
      <c r="O55" s="69">
        <v>0.68869999999999998</v>
      </c>
      <c r="P55" s="75">
        <v>48</v>
      </c>
      <c r="Q55" s="73">
        <v>6.6116000000000001</v>
      </c>
      <c r="R55" s="68">
        <v>22</v>
      </c>
      <c r="S55" s="73">
        <v>3.0303</v>
      </c>
      <c r="T55" s="80">
        <v>2305</v>
      </c>
      <c r="U55" s="79">
        <v>100</v>
      </c>
    </row>
    <row r="56" spans="1:23" s="24" customFormat="1" ht="15" customHeight="1" x14ac:dyDescent="0.2">
      <c r="A56" s="22" t="s">
        <v>19</v>
      </c>
      <c r="B56" s="64" t="s">
        <v>68</v>
      </c>
      <c r="C56" s="39">
        <v>10</v>
      </c>
      <c r="D56" s="40">
        <v>0</v>
      </c>
      <c r="E56" s="42">
        <v>0</v>
      </c>
      <c r="F56" s="44">
        <v>0</v>
      </c>
      <c r="G56" s="42">
        <v>0</v>
      </c>
      <c r="H56" s="44">
        <v>0</v>
      </c>
      <c r="I56" s="42">
        <v>0</v>
      </c>
      <c r="J56" s="43">
        <v>0</v>
      </c>
      <c r="K56" s="42">
        <v>0</v>
      </c>
      <c r="L56" s="44">
        <v>10</v>
      </c>
      <c r="M56" s="42">
        <v>100</v>
      </c>
      <c r="N56" s="43">
        <v>0</v>
      </c>
      <c r="O56" s="42">
        <v>0</v>
      </c>
      <c r="P56" s="45">
        <v>0</v>
      </c>
      <c r="Q56" s="41">
        <v>0</v>
      </c>
      <c r="R56" s="47">
        <v>0</v>
      </c>
      <c r="S56" s="41">
        <v>0</v>
      </c>
      <c r="T56" s="25">
        <v>720</v>
      </c>
      <c r="U56" s="46">
        <v>100</v>
      </c>
    </row>
    <row r="57" spans="1:23" s="24" customFormat="1" ht="15" customHeight="1" x14ac:dyDescent="0.2">
      <c r="A57" s="22" t="s">
        <v>19</v>
      </c>
      <c r="B57" s="65" t="s">
        <v>69</v>
      </c>
      <c r="C57" s="63">
        <v>131</v>
      </c>
      <c r="D57" s="68">
        <v>4</v>
      </c>
      <c r="E57" s="69">
        <v>3.0533999999999999</v>
      </c>
      <c r="F57" s="71">
        <v>4</v>
      </c>
      <c r="G57" s="69">
        <v>3.0534400000000002</v>
      </c>
      <c r="H57" s="70">
        <v>15</v>
      </c>
      <c r="I57" s="69">
        <v>11.4504</v>
      </c>
      <c r="J57" s="70">
        <v>39</v>
      </c>
      <c r="K57" s="69">
        <v>29.771000000000001</v>
      </c>
      <c r="L57" s="70">
        <v>62</v>
      </c>
      <c r="M57" s="69">
        <v>47.328000000000003</v>
      </c>
      <c r="N57" s="70">
        <v>0</v>
      </c>
      <c r="O57" s="69">
        <v>0</v>
      </c>
      <c r="P57" s="75">
        <v>7</v>
      </c>
      <c r="Q57" s="73">
        <v>5.3434999999999997</v>
      </c>
      <c r="R57" s="76">
        <v>1</v>
      </c>
      <c r="S57" s="73">
        <v>0.76339999999999997</v>
      </c>
      <c r="T57" s="80">
        <v>2232</v>
      </c>
      <c r="U57" s="79">
        <v>100</v>
      </c>
    </row>
    <row r="58" spans="1:23" s="24" customFormat="1" ht="15" customHeight="1" thickBot="1" x14ac:dyDescent="0.25">
      <c r="A58" s="22" t="s">
        <v>19</v>
      </c>
      <c r="B58" s="67" t="s">
        <v>70</v>
      </c>
      <c r="C58" s="50">
        <v>11</v>
      </c>
      <c r="D58" s="53">
        <v>0</v>
      </c>
      <c r="E58" s="54">
        <v>0</v>
      </c>
      <c r="F58" s="55">
        <v>0</v>
      </c>
      <c r="G58" s="54">
        <v>0</v>
      </c>
      <c r="H58" s="56">
        <v>1</v>
      </c>
      <c r="I58" s="54">
        <v>9.0908999999999995</v>
      </c>
      <c r="J58" s="55">
        <v>0</v>
      </c>
      <c r="K58" s="54">
        <v>0</v>
      </c>
      <c r="L58" s="55">
        <v>10</v>
      </c>
      <c r="M58" s="54">
        <v>90.909000000000006</v>
      </c>
      <c r="N58" s="55">
        <v>0</v>
      </c>
      <c r="O58" s="54">
        <v>0</v>
      </c>
      <c r="P58" s="78">
        <v>0</v>
      </c>
      <c r="Q58" s="52">
        <v>0</v>
      </c>
      <c r="R58" s="51">
        <v>0</v>
      </c>
      <c r="S58" s="52">
        <v>0</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female students without disabilities who received ", LOWER(A7), ", ",D68," (",TEXT(E7,"0.0"),"%) were American Indian or Alaska Native.")</f>
        <v>NOTE: Table reads (for US): Of all 6,003 public school female students without disabilities who received expulsions without educational services, 168 (2.8%)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9" t="s">
        <v>74</v>
      </c>
      <c r="C61" s="109"/>
      <c r="D61" s="109"/>
      <c r="E61" s="109"/>
      <c r="F61" s="109"/>
      <c r="G61" s="109"/>
      <c r="H61" s="109"/>
      <c r="I61" s="109"/>
      <c r="J61" s="109"/>
      <c r="K61" s="109"/>
      <c r="L61" s="109"/>
      <c r="M61" s="109"/>
      <c r="N61" s="109"/>
      <c r="O61" s="109"/>
      <c r="P61" s="109"/>
      <c r="Q61" s="109"/>
      <c r="R61" s="109"/>
      <c r="S61" s="109"/>
      <c r="T61" s="109"/>
      <c r="U61" s="109"/>
      <c r="V61" s="109"/>
      <c r="W61" s="109"/>
    </row>
    <row r="62" spans="1:23" s="35" customFormat="1" ht="14.1" customHeight="1" x14ac:dyDescent="0.2">
      <c r="A62" s="38"/>
      <c r="B62" s="109" t="s">
        <v>75</v>
      </c>
      <c r="C62" s="109"/>
      <c r="D62" s="109"/>
      <c r="E62" s="109"/>
      <c r="F62" s="109"/>
      <c r="G62" s="109"/>
      <c r="H62" s="109"/>
      <c r="I62" s="109"/>
      <c r="J62" s="109"/>
      <c r="K62" s="109"/>
      <c r="L62" s="109"/>
      <c r="M62" s="109"/>
      <c r="N62" s="109"/>
      <c r="O62" s="109"/>
      <c r="P62" s="109"/>
      <c r="Q62" s="109"/>
      <c r="R62" s="109"/>
      <c r="S62" s="109"/>
      <c r="T62" s="109"/>
      <c r="U62" s="109"/>
      <c r="V62" s="109"/>
      <c r="W62" s="109"/>
    </row>
    <row r="63" spans="1:23" ht="15" customHeight="1" x14ac:dyDescent="0.2"/>
    <row r="64" spans="1:23" x14ac:dyDescent="0.2">
      <c r="B64" s="58"/>
      <c r="C64" s="59"/>
      <c r="D64" s="59"/>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7" t="str">
        <f>IF(ISTEXT(C7),LEFT(C7,3),TEXT(C7,"#,##0"))</f>
        <v>6,003</v>
      </c>
      <c r="D68" s="87" t="str">
        <f>IF(ISTEXT(D7),LEFT(D7,3),TEXT(D7,"#,##0"))</f>
        <v>168</v>
      </c>
    </row>
    <row r="69" spans="1:23" ht="15" customHeight="1" x14ac:dyDescent="0.2">
      <c r="A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Total</vt:lpstr>
      <vt:lpstr>Male</vt:lpstr>
      <vt:lpstr>Female</vt:lpstr>
      <vt:lpstr>Total with Dis</vt:lpstr>
      <vt:lpstr>Male with Dis</vt:lpstr>
      <vt:lpstr>Female with Dis</vt:lpstr>
      <vt:lpstr>Total no Dis</vt:lpstr>
      <vt:lpstr>Male no Dis</vt:lpstr>
      <vt:lpstr>Female no Dis</vt:lpstr>
      <vt:lpstr>'Female with Dis'!SCH_361_Total</vt:lpstr>
      <vt:lpstr>'Male with Dis'!SCH_361_Total</vt:lpstr>
      <vt:lpstr>'Total with Dis'!SCH_361_Total</vt:lpstr>
      <vt:lpstr>SCH_361_Total</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Bandeira de Mello</dc:creator>
  <cp:keywords/>
  <dc:description/>
  <cp:lastModifiedBy>Hector Tello</cp:lastModifiedBy>
  <cp:revision/>
  <dcterms:created xsi:type="dcterms:W3CDTF">2014-09-05T20:10:01Z</dcterms:created>
  <dcterms:modified xsi:type="dcterms:W3CDTF">2020-04-25T15:47:02Z</dcterms:modified>
  <cp:category/>
  <cp:contentStatus/>
</cp:coreProperties>
</file>