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33645" yWindow="-8475" windowWidth="24240" windowHeight="11430" tabRatio="691"/>
  </bookViews>
  <sheets>
    <sheet name="Total" sheetId="56" r:id="rId1"/>
    <sheet name="Male" sheetId="57" r:id="rId2"/>
    <sheet name="Female" sheetId="58" r:id="rId3"/>
    <sheet name="Total with Dis" sheetId="59" r:id="rId4"/>
    <sheet name="Male with Dis" sheetId="60" r:id="rId5"/>
    <sheet name="Female with Dis" sheetId="61" r:id="rId6"/>
    <sheet name="Total no Dis" sheetId="62" r:id="rId7"/>
    <sheet name="Male no Dis" sheetId="63" r:id="rId8"/>
    <sheet name="Female no Dis" sheetId="64"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Total!$A$6:$Y$58</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68" i="64" l="1"/>
  <c r="C68" i="64"/>
  <c r="D64" i="64"/>
  <c r="C64" i="64"/>
  <c r="B60" i="64"/>
  <c r="B2" i="64"/>
  <c r="D68" i="63"/>
  <c r="C68" i="63"/>
  <c r="D64" i="63"/>
  <c r="C64" i="63"/>
  <c r="B60" i="63"/>
  <c r="B2" i="63"/>
  <c r="D68" i="62"/>
  <c r="C68" i="62"/>
  <c r="D64" i="62"/>
  <c r="C64" i="62"/>
  <c r="B60" i="62"/>
  <c r="B2" i="62"/>
  <c r="H68" i="61" l="1"/>
  <c r="F68" i="61"/>
  <c r="D68" i="61"/>
  <c r="C68" i="61"/>
  <c r="B63" i="61" s="1"/>
  <c r="B64" i="61"/>
  <c r="B2" i="61"/>
  <c r="H68" i="60"/>
  <c r="F68" i="60"/>
  <c r="D68" i="60"/>
  <c r="C68" i="60"/>
  <c r="B63" i="60" s="1"/>
  <c r="B64" i="60"/>
  <c r="B2" i="60"/>
  <c r="H68" i="59"/>
  <c r="F68" i="59"/>
  <c r="D68" i="59"/>
  <c r="C68" i="59"/>
  <c r="B63" i="59" s="1"/>
  <c r="B64" i="59"/>
  <c r="B2" i="59"/>
  <c r="H68" i="58" l="1"/>
  <c r="F68" i="58"/>
  <c r="D68" i="58"/>
  <c r="C68" i="58"/>
  <c r="B63" i="58" s="1"/>
  <c r="A68" i="58"/>
  <c r="A3" i="58"/>
  <c r="B64" i="58" s="1"/>
  <c r="B2" i="58"/>
  <c r="H68" i="57"/>
  <c r="F68" i="57"/>
  <c r="D68" i="57"/>
  <c r="B63" i="57" s="1"/>
  <c r="C68" i="57"/>
  <c r="A3" i="57"/>
  <c r="B64" i="57" s="1"/>
  <c r="B2" i="57"/>
  <c r="H68" i="56"/>
  <c r="F68" i="56"/>
  <c r="D68" i="56"/>
  <c r="C68" i="56"/>
  <c r="B63" i="56" s="1"/>
  <c r="A3" i="56"/>
  <c r="B64" i="56" s="1"/>
  <c r="B2" i="56"/>
</calcChain>
</file>

<file path=xl/sharedStrings.xml><?xml version="1.0" encoding="utf-8"?>
<sst xmlns="http://schemas.openxmlformats.org/spreadsheetml/2006/main" count="1269" uniqueCount="89">
  <si>
    <t>State</t>
  </si>
  <si>
    <t>Total Students</t>
  </si>
  <si>
    <t>Students  With Disabilities Served Under  IDEA</t>
  </si>
  <si>
    <t>Students With Disabilities Served Only Under Section 504</t>
  </si>
  <si>
    <t>English Language Learners</t>
  </si>
  <si>
    <t>Number of Schools</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</si>
  <si>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</si>
  <si>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</si>
  <si>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</si>
  <si>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</si>
  <si>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</si>
  <si>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</si>
  <si>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</si>
  <si>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</si>
  <si>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</si>
  <si>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</si>
  <si>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r>
      <t>Percent</t>
    </r>
    <r>
      <rPr>
        <b/>
        <vertAlign val="superscript"/>
        <sz val="10"/>
        <rFont val="Arial"/>
        <family val="2"/>
      </rPr>
      <t>2</t>
    </r>
  </si>
  <si>
    <t>Expulsions with educational services</t>
  </si>
  <si>
    <t>United States</t>
  </si>
  <si>
    <t>Corporal punishment</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</si>
  <si>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</si>
  <si>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</si>
  <si>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</si>
  <si>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</si>
  <si>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</si>
  <si>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</si>
  <si>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</si>
  <si>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</si>
  <si>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</si>
  <si>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</si>
  <si>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</si>
  <si>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</si>
  <si>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</si>
  <si>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</si>
  <si>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</si>
  <si>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</si>
  <si>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</si>
  <si>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</si>
  <si>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</si>
  <si>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</si>
  <si>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</si>
  <si>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</si>
  <si>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</si>
  <si>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</si>
  <si>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</si>
  <si>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</si>
  <si>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</si>
  <si>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</si>
  <si>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</si>
  <si>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</si>
  <si>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</si>
  <si>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</si>
  <si>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</si>
  <si>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</si>
  <si>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</si>
  <si>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</si>
  <si>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</si>
  <si>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</si>
  <si>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</si>
  <si>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</si>
  <si>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</si>
  <si>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</si>
  <si>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</si>
  <si>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</si>
  <si>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</si>
  <si>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</si>
  <si>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</si>
  <si>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</si>
  <si>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</si>
  <si>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</si>
  <si>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</si>
  <si>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 Data by race/ethnicity were collected only for students without and with disabilities served under the Individuals with Disabilities Education Act (IDEA), and not for students with disabilities served solely under Section 504 of the Rehabilitation Act of 1973.</t>
  </si>
  <si>
    <t xml:space="preserve">  Percentages reflect the race/ethnic composition of students without and with disabilities served under IDEA.</t>
  </si>
  <si>
    <t>2 Percentage over all public school students without and with disabilities (both students with disabilities served under IDEA and students with disabilities served solely under Section 504).</t>
  </si>
  <si>
    <t xml:space="preserve">           Data reported in this table represent 100.0% of responding schools.</t>
  </si>
  <si>
    <t>SOURCE: U.S. Department of Education, Office for Civil Rights, Civil Rights Data Collection, 2015-16, available at https://ocrdata.ed.gov. Data notes are available at https://ocrdata.ed.gov/Downloads/Data-Notes-2015-16-CRDC.pdf.</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</si>
  <si>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</si>
  <si>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Percentages reflect the race/ethnic composition of students with disabilities served under IDEA.</t>
  </si>
  <si>
    <t>1 Data by race/ethnicity were collected only for students with disabilities served under the Individuals with Disabilities Education Act (IDEA), and not for students with disabilities served solely under Section 504 of the Rehabilitation Act of 1973.</t>
  </si>
  <si>
    <t xml:space="preserve">English Language Learners With Disabilities </t>
  </si>
  <si>
    <r>
      <t>Race/Ethnicity of Students With Disabilities Served Under IDEA</t>
    </r>
    <r>
      <rPr>
        <b/>
        <vertAlign val="superscript"/>
        <sz val="10"/>
        <rFont val="Arial"/>
        <family val="2"/>
      </rPr>
      <t>1</t>
    </r>
  </si>
  <si>
    <t>Students With Disabilities</t>
  </si>
  <si>
    <t xml:space="preserve">            Data reported in this table represent 100.0% of responding schools.</t>
  </si>
  <si>
    <t>SOURCE: U.S. Department of Education, Office for Civil Rights, Civil Rights Data Collection, 2015-16, available at http://ocrdata.ed.gov. Data notes are available at https://ocrdata.ed.gov/Downloads/Data-Notes-2015-16-CRDC.pdf</t>
  </si>
  <si>
    <t>Percent</t>
  </si>
  <si>
    <t xml:space="preserve">English Language Learners Without Disabilities </t>
  </si>
  <si>
    <t>Race/Ethnicity of Students Without Disabilities</t>
  </si>
  <si>
    <t>Students Without Disabilities</t>
  </si>
  <si>
    <t>Race/Ethnicity of Students Without and With Disabilities Served Under IDEA1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</si>
</sst>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b/>
      <vertAlign val="superscript"/>
      <sz val="10"/>
      <name val="Arial"/>
      <family val="2"/>
    </font>
    <font>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theme="0" tint="-4.9958800012207406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09">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4" fontId="13" fillId="0" borderId="27" xfId="35" quotePrefix="1"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4" fontId="13" fillId="0" borderId="2" xfId="35" quotePrefix="1" applyNumberFormat="1" applyFont="1" applyFill="1" applyBorder="1" applyAlignment="1">
      <alignment horizontal="right"/>
    </xf>
    <xf numFmtId="165" fontId="13" fillId="0" borderId="2" xfId="35"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3" borderId="29" xfId="34" applyFont="1" applyFill="1" applyBorder="1" applyAlignment="1">
      <alignment horizontal="left" vertical="center"/>
    </xf>
    <xf numFmtId="164" fontId="13" fillId="3" borderId="20" xfId="35" applyNumberFormat="1" applyFont="1" applyFill="1" applyBorder="1" applyAlignment="1">
      <alignment horizontal="right"/>
    </xf>
    <xf numFmtId="0" fontId="13" fillId="0" borderId="0" xfId="81" applyFont="1" applyFill="1" applyBorder="1"/>
    <xf numFmtId="0" fontId="13" fillId="3" borderId="0" xfId="81" applyFont="1" applyFill="1" applyBorder="1"/>
    <xf numFmtId="164" fontId="13" fillId="3" borderId="20" xfId="35" quotePrefix="1" applyNumberFormat="1" applyFont="1" applyFill="1" applyBorder="1" applyAlignment="1">
      <alignment horizontal="right"/>
    </xf>
    <xf numFmtId="0" fontId="13" fillId="0" borderId="2" xfId="81" applyFont="1" applyFill="1" applyBorder="1"/>
    <xf numFmtId="164" fontId="13" fillId="3" borderId="5" xfId="35" applyNumberFormat="1" applyFont="1" applyFill="1" applyBorder="1" applyAlignment="1">
      <alignment horizontal="right"/>
    </xf>
    <xf numFmtId="165" fontId="13" fillId="3" borderId="11" xfId="35" applyNumberFormat="1" applyFont="1" applyFill="1" applyBorder="1" applyAlignment="1">
      <alignment horizontal="right"/>
    </xf>
    <xf numFmtId="165" fontId="13" fillId="3" borderId="0" xfId="35"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4" fontId="13" fillId="0" borderId="28"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164" fontId="6" fillId="0" borderId="0" xfId="33" applyNumberFormat="1" applyFont="1"/>
    <xf numFmtId="164" fontId="6" fillId="0" borderId="0" xfId="35" applyNumberFormat="1" applyFont="1"/>
    <xf numFmtId="0" fontId="13" fillId="0" borderId="0" xfId="33" applyFont="1" applyFill="1" applyBorder="1" applyAlignment="1">
      <alignment vertical="center"/>
    </xf>
    <xf numFmtId="0" fontId="6" fillId="2" borderId="0" xfId="35" applyFont="1" applyFill="1" applyBorder="1" applyAlignment="1">
      <alignment horizontal="right"/>
    </xf>
    <xf numFmtId="164" fontId="13" fillId="0" borderId="0" xfId="33" applyNumberFormat="1" applyFont="1" applyFill="1"/>
    <xf numFmtId="0" fontId="17" fillId="0" borderId="0" xfId="36" applyFont="1" applyAlignment="1">
      <alignment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0" fontId="13" fillId="0" borderId="0" xfId="33" applyFont="1" applyFill="1" applyBorder="1" applyAlignment="1">
      <alignment vertical="center"/>
    </xf>
  </cellXfs>
  <cellStyles count="82">
    <cellStyle name="Followed Hyperlink" xfId="72" builtinId="9" hidden="1"/>
    <cellStyle name="Followed Hyperlink" xfId="76" builtinId="9" hidden="1"/>
    <cellStyle name="Followed Hyperlink" xfId="80" builtinId="9" hidden="1"/>
    <cellStyle name="Followed Hyperlink" xfId="78" builtinId="9" hidden="1"/>
    <cellStyle name="Followed Hyperlink" xfId="74" builtinId="9" hidden="1"/>
    <cellStyle name="Followed Hyperlink" xfId="70"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8" builtinId="9" hidden="1"/>
    <cellStyle name="Followed Hyperlink" xfId="40" builtinId="9" hidden="1"/>
    <cellStyle name="Followed Hyperlink" xfId="44" builtinId="9" hidden="1"/>
    <cellStyle name="Followed Hyperlink" xfId="46" builtinId="9" hidden="1"/>
    <cellStyle name="Followed Hyperlink" xfId="48" builtinId="9" hidden="1"/>
    <cellStyle name="Followed Hyperlink" xfId="52" builtinId="9" hidden="1"/>
    <cellStyle name="Followed Hyperlink" xfId="54" builtinId="9" hidden="1"/>
    <cellStyle name="Followed Hyperlink" xfId="56" builtinId="9" hidden="1"/>
    <cellStyle name="Followed Hyperlink" xfId="60" builtinId="9" hidden="1"/>
    <cellStyle name="Followed Hyperlink" xfId="62" builtinId="9" hidden="1"/>
    <cellStyle name="Followed Hyperlink" xfId="64" builtinId="9" hidden="1"/>
    <cellStyle name="Followed Hyperlink" xfId="68" builtinId="9" hidden="1"/>
    <cellStyle name="Followed Hyperlink" xfId="66" builtinId="9" hidden="1"/>
    <cellStyle name="Followed Hyperlink" xfId="58" builtinId="9" hidden="1"/>
    <cellStyle name="Followed Hyperlink" xfId="50" builtinId="9" hidden="1"/>
    <cellStyle name="Followed Hyperlink" xfId="42"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55" builtinId="8" hidden="1"/>
    <cellStyle name="Hyperlink" xfId="59" builtinId="8" hidden="1"/>
    <cellStyle name="Hyperlink" xfId="61" builtinId="8" hidden="1"/>
    <cellStyle name="Hyperlink" xfId="63" builtinId="8" hidden="1"/>
    <cellStyle name="Hyperlink" xfId="67"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73" builtinId="8" hidden="1"/>
    <cellStyle name="Hyperlink" xfId="65" builtinId="8" hidden="1"/>
    <cellStyle name="Hyperlink" xfId="57"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41" builtinId="8" hidden="1"/>
    <cellStyle name="Hyperlink" xfId="21"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5" builtinId="8" hidden="1"/>
    <cellStyle name="Hyperlink" xfId="7" builtinId="8" hidden="1"/>
    <cellStyle name="Hyperlink" xfId="9" builtinId="8" hidden="1"/>
    <cellStyle name="Hyperlink" xfId="3" builtinId="8" hidden="1"/>
    <cellStyle name="Hyperlink" xfId="1" builtinId="8" hidden="1"/>
    <cellStyle name="Normal" xfId="0" builtinId="0"/>
    <cellStyle name="Normal 2 2" xfId="33"/>
    <cellStyle name="Normal 3" xfId="35"/>
    <cellStyle name="Normal 6" xfId="34"/>
    <cellStyle name="Normal 9" xfId="36"/>
    <cellStyle name="Normal 9 2"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tabSelected="1" zoomScale="80" zoomScaleNormal="80" workbookViewId="0"/>
  </sheetViews>
  <sheetFormatPr defaultColWidth="10.140625" defaultRowHeight="15" customHeight="1" x14ac:dyDescent="0.2"/>
  <cols>
    <col min="1" max="1" width="2.7109375" style="36" customWidth="1"/>
    <col min="2" max="2" width="19.140625" style="6" customWidth="1"/>
    <col min="3" max="21" width="13.140625" style="6" customWidth="1"/>
    <col min="22" max="22" width="13.140625" style="5" customWidth="1"/>
    <col min="23" max="23" width="13.140625" style="37" customWidth="1"/>
    <col min="24" max="25" width="13.1406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7" t="str">
        <f>CONCATENATE("Number and percentage of public school students with and without disabilities receiving ",LOWER(A7), " by race/ethnicity, disability status, and English proficiency, by state: School Year 2015-16")</f>
        <v>Number and percentage of public school students with and without disabilities receiving expulsions with educational services by race/ethnicity, disability status, and English proficiency, by state: School Year 2015-16</v>
      </c>
      <c r="C2" s="87"/>
      <c r="D2" s="87"/>
      <c r="E2" s="87"/>
      <c r="F2" s="87"/>
      <c r="G2" s="87"/>
      <c r="H2" s="87"/>
      <c r="I2" s="87"/>
      <c r="J2" s="87"/>
      <c r="K2" s="87"/>
      <c r="L2" s="87"/>
      <c r="M2" s="87"/>
      <c r="N2" s="87"/>
      <c r="O2" s="87"/>
      <c r="P2" s="87"/>
      <c r="Q2" s="87"/>
      <c r="R2" s="87"/>
      <c r="S2" s="87"/>
      <c r="T2" s="87"/>
      <c r="U2" s="87"/>
      <c r="V2" s="87"/>
      <c r="W2" s="87"/>
    </row>
    <row r="3" spans="1:25" s="6" customFormat="1" ht="15" customHeight="1" thickBot="1" x14ac:dyDescent="0.3">
      <c r="A3" s="83">
        <f>C7-T7</f>
        <v>73168</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1</v>
      </c>
      <c r="D4" s="96" t="s">
        <v>88</v>
      </c>
      <c r="E4" s="97"/>
      <c r="F4" s="97"/>
      <c r="G4" s="97"/>
      <c r="H4" s="97"/>
      <c r="I4" s="97"/>
      <c r="J4" s="97"/>
      <c r="K4" s="97"/>
      <c r="L4" s="97"/>
      <c r="M4" s="97"/>
      <c r="N4" s="97"/>
      <c r="O4" s="97"/>
      <c r="P4" s="97"/>
      <c r="Q4" s="98"/>
      <c r="R4" s="92" t="s">
        <v>2</v>
      </c>
      <c r="S4" s="93"/>
      <c r="T4" s="92" t="s">
        <v>3</v>
      </c>
      <c r="U4" s="93"/>
      <c r="V4" s="92" t="s">
        <v>4</v>
      </c>
      <c r="W4" s="93"/>
      <c r="X4" s="99" t="s">
        <v>5</v>
      </c>
      <c r="Y4" s="101" t="s">
        <v>6</v>
      </c>
    </row>
    <row r="5" spans="1:25" s="12" customFormat="1" ht="24.95" customHeight="1" x14ac:dyDescent="0.2">
      <c r="A5" s="11"/>
      <c r="B5" s="89"/>
      <c r="C5" s="91"/>
      <c r="D5" s="103" t="s">
        <v>7</v>
      </c>
      <c r="E5" s="104"/>
      <c r="F5" s="105" t="s">
        <v>8</v>
      </c>
      <c r="G5" s="104"/>
      <c r="H5" s="106" t="s">
        <v>9</v>
      </c>
      <c r="I5" s="104"/>
      <c r="J5" s="106" t="s">
        <v>10</v>
      </c>
      <c r="K5" s="104"/>
      <c r="L5" s="106" t="s">
        <v>11</v>
      </c>
      <c r="M5" s="104"/>
      <c r="N5" s="106" t="s">
        <v>12</v>
      </c>
      <c r="O5" s="104"/>
      <c r="P5" s="106" t="s">
        <v>13</v>
      </c>
      <c r="Q5" s="107"/>
      <c r="R5" s="94"/>
      <c r="S5" s="95"/>
      <c r="T5" s="94"/>
      <c r="U5" s="95"/>
      <c r="V5" s="94"/>
      <c r="W5" s="95"/>
      <c r="X5" s="100"/>
      <c r="Y5" s="102"/>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75695</v>
      </c>
      <c r="D7" s="72">
        <v>1050</v>
      </c>
      <c r="E7" s="73">
        <v>1.4351</v>
      </c>
      <c r="F7" s="74">
        <v>695</v>
      </c>
      <c r="G7" s="73">
        <v>0.94989999999999997</v>
      </c>
      <c r="H7" s="74">
        <v>16813</v>
      </c>
      <c r="I7" s="73">
        <v>22.9786</v>
      </c>
      <c r="J7" s="74">
        <v>26898</v>
      </c>
      <c r="K7" s="73">
        <v>36.762</v>
      </c>
      <c r="L7" s="74">
        <v>25047</v>
      </c>
      <c r="M7" s="73">
        <v>34.232199999999999</v>
      </c>
      <c r="N7" s="75">
        <v>199</v>
      </c>
      <c r="O7" s="73">
        <v>0.27200000000000002</v>
      </c>
      <c r="P7" s="76">
        <v>2466</v>
      </c>
      <c r="Q7" s="69">
        <v>3.3702999999999999</v>
      </c>
      <c r="R7" s="68">
        <v>17910</v>
      </c>
      <c r="S7" s="70">
        <v>23.660699999999999</v>
      </c>
      <c r="T7" s="68">
        <v>2527</v>
      </c>
      <c r="U7" s="69">
        <v>3.3384</v>
      </c>
      <c r="V7" s="68">
        <v>4654</v>
      </c>
      <c r="W7" s="69">
        <v>6.1483999999999996</v>
      </c>
      <c r="X7" s="80">
        <v>96360</v>
      </c>
      <c r="Y7" s="81">
        <v>99.986999999999995</v>
      </c>
    </row>
    <row r="8" spans="1:25" s="24" customFormat="1" ht="15" customHeight="1" x14ac:dyDescent="0.2">
      <c r="A8" s="22" t="s">
        <v>19</v>
      </c>
      <c r="B8" s="64" t="s">
        <v>20</v>
      </c>
      <c r="C8" s="39">
        <v>2628</v>
      </c>
      <c r="D8" s="40">
        <v>15</v>
      </c>
      <c r="E8" s="42">
        <v>0.57689999999999997</v>
      </c>
      <c r="F8" s="44">
        <v>11</v>
      </c>
      <c r="G8" s="42">
        <v>0.42309999999999998</v>
      </c>
      <c r="H8" s="43">
        <v>61</v>
      </c>
      <c r="I8" s="42">
        <v>2.3462000000000001</v>
      </c>
      <c r="J8" s="44">
        <v>1630</v>
      </c>
      <c r="K8" s="42">
        <v>62.692300000000003</v>
      </c>
      <c r="L8" s="44">
        <v>857</v>
      </c>
      <c r="M8" s="42">
        <v>32.961500000000001</v>
      </c>
      <c r="N8" s="44">
        <v>2</v>
      </c>
      <c r="O8" s="42">
        <v>7.6899999999999996E-2</v>
      </c>
      <c r="P8" s="48">
        <v>24</v>
      </c>
      <c r="Q8" s="41">
        <v>0.92310000000000003</v>
      </c>
      <c r="R8" s="47">
        <v>526</v>
      </c>
      <c r="S8" s="46">
        <v>20.0152</v>
      </c>
      <c r="T8" s="40">
        <v>28</v>
      </c>
      <c r="U8" s="41">
        <v>1.06545</v>
      </c>
      <c r="V8" s="40">
        <v>25</v>
      </c>
      <c r="W8" s="41">
        <v>0.95130000000000003</v>
      </c>
      <c r="X8" s="25">
        <v>1400</v>
      </c>
      <c r="Y8" s="26">
        <v>100</v>
      </c>
    </row>
    <row r="9" spans="1:25" s="24" customFormat="1" ht="15" customHeight="1" x14ac:dyDescent="0.2">
      <c r="A9" s="22" t="s">
        <v>19</v>
      </c>
      <c r="B9" s="65" t="s">
        <v>21</v>
      </c>
      <c r="C9" s="63">
        <v>20</v>
      </c>
      <c r="D9" s="72">
        <v>3</v>
      </c>
      <c r="E9" s="73">
        <v>15</v>
      </c>
      <c r="F9" s="74">
        <v>1</v>
      </c>
      <c r="G9" s="73">
        <v>5</v>
      </c>
      <c r="H9" s="74">
        <v>3</v>
      </c>
      <c r="I9" s="73">
        <v>15</v>
      </c>
      <c r="J9" s="75">
        <v>4</v>
      </c>
      <c r="K9" s="73">
        <v>20</v>
      </c>
      <c r="L9" s="75">
        <v>5</v>
      </c>
      <c r="M9" s="73">
        <v>25</v>
      </c>
      <c r="N9" s="74">
        <v>2</v>
      </c>
      <c r="O9" s="73">
        <v>10</v>
      </c>
      <c r="P9" s="77">
        <v>2</v>
      </c>
      <c r="Q9" s="69">
        <v>10</v>
      </c>
      <c r="R9" s="71">
        <v>3</v>
      </c>
      <c r="S9" s="70">
        <v>15</v>
      </c>
      <c r="T9" s="71">
        <v>0</v>
      </c>
      <c r="U9" s="69">
        <v>0</v>
      </c>
      <c r="V9" s="71">
        <v>1</v>
      </c>
      <c r="W9" s="69">
        <v>5</v>
      </c>
      <c r="X9" s="80">
        <v>503</v>
      </c>
      <c r="Y9" s="81">
        <v>100</v>
      </c>
    </row>
    <row r="10" spans="1:25" s="24" customFormat="1" ht="15" customHeight="1" x14ac:dyDescent="0.2">
      <c r="A10" s="22" t="s">
        <v>19</v>
      </c>
      <c r="B10" s="64" t="s">
        <v>22</v>
      </c>
      <c r="C10" s="39">
        <v>185</v>
      </c>
      <c r="D10" s="47">
        <v>45</v>
      </c>
      <c r="E10" s="42">
        <v>24.324300000000001</v>
      </c>
      <c r="F10" s="44">
        <v>0</v>
      </c>
      <c r="G10" s="42">
        <v>0</v>
      </c>
      <c r="H10" s="43">
        <v>71</v>
      </c>
      <c r="I10" s="42">
        <v>38.378399999999999</v>
      </c>
      <c r="J10" s="44">
        <v>9</v>
      </c>
      <c r="K10" s="42">
        <v>4.8648999999999996</v>
      </c>
      <c r="L10" s="43">
        <v>52</v>
      </c>
      <c r="M10" s="42">
        <v>28.1081</v>
      </c>
      <c r="N10" s="43">
        <v>1</v>
      </c>
      <c r="O10" s="42">
        <v>0.54049999999999998</v>
      </c>
      <c r="P10" s="45">
        <v>7</v>
      </c>
      <c r="Q10" s="41">
        <v>3.7837999999999998</v>
      </c>
      <c r="R10" s="47">
        <v>45</v>
      </c>
      <c r="S10" s="46">
        <v>24.324300000000001</v>
      </c>
      <c r="T10" s="47">
        <v>0</v>
      </c>
      <c r="U10" s="41">
        <v>0</v>
      </c>
      <c r="V10" s="47">
        <v>7</v>
      </c>
      <c r="W10" s="41">
        <v>3.7837999999999998</v>
      </c>
      <c r="X10" s="25">
        <v>1977</v>
      </c>
      <c r="Y10" s="26">
        <v>100</v>
      </c>
    </row>
    <row r="11" spans="1:25" s="24" customFormat="1" ht="15" customHeight="1" x14ac:dyDescent="0.2">
      <c r="A11" s="22" t="s">
        <v>19</v>
      </c>
      <c r="B11" s="65" t="s">
        <v>23</v>
      </c>
      <c r="C11" s="63">
        <v>407</v>
      </c>
      <c r="D11" s="72">
        <v>0</v>
      </c>
      <c r="E11" s="73">
        <v>0</v>
      </c>
      <c r="F11" s="75">
        <v>0</v>
      </c>
      <c r="G11" s="73">
        <v>0</v>
      </c>
      <c r="H11" s="74">
        <v>17</v>
      </c>
      <c r="I11" s="73">
        <v>4.2820999999999998</v>
      </c>
      <c r="J11" s="74">
        <v>203</v>
      </c>
      <c r="K11" s="73">
        <v>51.133499999999998</v>
      </c>
      <c r="L11" s="74">
        <v>170</v>
      </c>
      <c r="M11" s="73">
        <v>42.821199999999997</v>
      </c>
      <c r="N11" s="74">
        <v>0</v>
      </c>
      <c r="O11" s="73">
        <v>0</v>
      </c>
      <c r="P11" s="77">
        <v>7</v>
      </c>
      <c r="Q11" s="69">
        <v>1.7632000000000001</v>
      </c>
      <c r="R11" s="72">
        <v>89</v>
      </c>
      <c r="S11" s="70">
        <v>21.8673</v>
      </c>
      <c r="T11" s="71">
        <v>10</v>
      </c>
      <c r="U11" s="69">
        <v>2.4569999999999999</v>
      </c>
      <c r="V11" s="71">
        <v>10</v>
      </c>
      <c r="W11" s="69">
        <v>2.4569999999999999</v>
      </c>
      <c r="X11" s="80">
        <v>1092</v>
      </c>
      <c r="Y11" s="81">
        <v>100</v>
      </c>
    </row>
    <row r="12" spans="1:25" s="24" customFormat="1" ht="15" customHeight="1" x14ac:dyDescent="0.2">
      <c r="A12" s="22" t="s">
        <v>19</v>
      </c>
      <c r="B12" s="64" t="s">
        <v>24</v>
      </c>
      <c r="C12" s="39">
        <v>7814</v>
      </c>
      <c r="D12" s="40">
        <v>131</v>
      </c>
      <c r="E12" s="42">
        <v>1.7048000000000001</v>
      </c>
      <c r="F12" s="43">
        <v>214</v>
      </c>
      <c r="G12" s="42">
        <v>2.7850000000000001</v>
      </c>
      <c r="H12" s="44">
        <v>4102</v>
      </c>
      <c r="I12" s="42">
        <v>53.383699999999997</v>
      </c>
      <c r="J12" s="44">
        <v>1077</v>
      </c>
      <c r="K12" s="42">
        <v>14.0161</v>
      </c>
      <c r="L12" s="44">
        <v>1807</v>
      </c>
      <c r="M12" s="42">
        <v>23.516400000000001</v>
      </c>
      <c r="N12" s="43">
        <v>49</v>
      </c>
      <c r="O12" s="42">
        <v>0.63770000000000004</v>
      </c>
      <c r="P12" s="48">
        <v>304</v>
      </c>
      <c r="Q12" s="41">
        <v>3.9563000000000001</v>
      </c>
      <c r="R12" s="40">
        <v>2286</v>
      </c>
      <c r="S12" s="46">
        <v>29.255199999999999</v>
      </c>
      <c r="T12" s="47">
        <v>130</v>
      </c>
      <c r="U12" s="41">
        <v>1.66368</v>
      </c>
      <c r="V12" s="47">
        <v>1416</v>
      </c>
      <c r="W12" s="41">
        <v>18.121300000000002</v>
      </c>
      <c r="X12" s="25">
        <v>10138</v>
      </c>
      <c r="Y12" s="26">
        <v>100</v>
      </c>
    </row>
    <row r="13" spans="1:25" s="24" customFormat="1" ht="15" customHeight="1" x14ac:dyDescent="0.2">
      <c r="A13" s="22" t="s">
        <v>19</v>
      </c>
      <c r="B13" s="65" t="s">
        <v>25</v>
      </c>
      <c r="C13" s="63">
        <v>892</v>
      </c>
      <c r="D13" s="72">
        <v>13</v>
      </c>
      <c r="E13" s="73">
        <v>1.4607000000000001</v>
      </c>
      <c r="F13" s="75">
        <v>9</v>
      </c>
      <c r="G13" s="73">
        <v>1.0112000000000001</v>
      </c>
      <c r="H13" s="74">
        <v>335</v>
      </c>
      <c r="I13" s="73">
        <v>37.6404</v>
      </c>
      <c r="J13" s="75">
        <v>117</v>
      </c>
      <c r="K13" s="73">
        <v>13.146100000000001</v>
      </c>
      <c r="L13" s="74">
        <v>366</v>
      </c>
      <c r="M13" s="73">
        <v>41.123600000000003</v>
      </c>
      <c r="N13" s="74">
        <v>1</v>
      </c>
      <c r="O13" s="73">
        <v>0.1124</v>
      </c>
      <c r="P13" s="76">
        <v>49</v>
      </c>
      <c r="Q13" s="69">
        <v>5.5056000000000003</v>
      </c>
      <c r="R13" s="71">
        <v>146</v>
      </c>
      <c r="S13" s="70">
        <v>16.367699999999999</v>
      </c>
      <c r="T13" s="72">
        <v>2</v>
      </c>
      <c r="U13" s="69">
        <v>0.22422</v>
      </c>
      <c r="V13" s="72">
        <v>162</v>
      </c>
      <c r="W13" s="69">
        <v>18.1614</v>
      </c>
      <c r="X13" s="80">
        <v>1868</v>
      </c>
      <c r="Y13" s="81">
        <v>100</v>
      </c>
    </row>
    <row r="14" spans="1:25" s="24" customFormat="1" ht="15" customHeight="1" x14ac:dyDescent="0.2">
      <c r="A14" s="22" t="s">
        <v>19</v>
      </c>
      <c r="B14" s="64" t="s">
        <v>26</v>
      </c>
      <c r="C14" s="49">
        <v>801</v>
      </c>
      <c r="D14" s="40">
        <v>3</v>
      </c>
      <c r="E14" s="42">
        <v>0.3947</v>
      </c>
      <c r="F14" s="44">
        <v>10</v>
      </c>
      <c r="G14" s="42">
        <v>1.3158000000000001</v>
      </c>
      <c r="H14" s="43">
        <v>262</v>
      </c>
      <c r="I14" s="42">
        <v>34.473700000000001</v>
      </c>
      <c r="J14" s="43">
        <v>224</v>
      </c>
      <c r="K14" s="42">
        <v>29.473700000000001</v>
      </c>
      <c r="L14" s="43">
        <v>238</v>
      </c>
      <c r="M14" s="42">
        <v>31.315799999999999</v>
      </c>
      <c r="N14" s="44">
        <v>0</v>
      </c>
      <c r="O14" s="42">
        <v>0</v>
      </c>
      <c r="P14" s="45">
        <v>23</v>
      </c>
      <c r="Q14" s="41">
        <v>3.0263</v>
      </c>
      <c r="R14" s="40">
        <v>187</v>
      </c>
      <c r="S14" s="46">
        <v>23.345800000000001</v>
      </c>
      <c r="T14" s="47">
        <v>41</v>
      </c>
      <c r="U14" s="41">
        <v>5.1185999999999998</v>
      </c>
      <c r="V14" s="47">
        <v>30</v>
      </c>
      <c r="W14" s="41">
        <v>3.7452999999999999</v>
      </c>
      <c r="X14" s="25">
        <v>1238</v>
      </c>
      <c r="Y14" s="26">
        <v>100</v>
      </c>
    </row>
    <row r="15" spans="1:25" s="24" customFormat="1" ht="15" customHeight="1" x14ac:dyDescent="0.2">
      <c r="A15" s="22" t="s">
        <v>19</v>
      </c>
      <c r="B15" s="65" t="s">
        <v>27</v>
      </c>
      <c r="C15" s="66">
        <v>152</v>
      </c>
      <c r="D15" s="72">
        <v>0</v>
      </c>
      <c r="E15" s="73">
        <v>0</v>
      </c>
      <c r="F15" s="74">
        <v>2</v>
      </c>
      <c r="G15" s="73">
        <v>1.3158000000000001</v>
      </c>
      <c r="H15" s="74">
        <v>10</v>
      </c>
      <c r="I15" s="73">
        <v>6.5789</v>
      </c>
      <c r="J15" s="75">
        <v>92</v>
      </c>
      <c r="K15" s="73">
        <v>60.526299999999999</v>
      </c>
      <c r="L15" s="74">
        <v>43</v>
      </c>
      <c r="M15" s="73">
        <v>28.2895</v>
      </c>
      <c r="N15" s="75">
        <v>0</v>
      </c>
      <c r="O15" s="73">
        <v>0</v>
      </c>
      <c r="P15" s="76">
        <v>5</v>
      </c>
      <c r="Q15" s="69">
        <v>3.2894999999999999</v>
      </c>
      <c r="R15" s="72">
        <v>35</v>
      </c>
      <c r="S15" s="70">
        <v>23.026299999999999</v>
      </c>
      <c r="T15" s="71">
        <v>0</v>
      </c>
      <c r="U15" s="69">
        <v>0</v>
      </c>
      <c r="V15" s="71">
        <v>2</v>
      </c>
      <c r="W15" s="69">
        <v>1.3158000000000001</v>
      </c>
      <c r="X15" s="80">
        <v>235</v>
      </c>
      <c r="Y15" s="81">
        <v>100</v>
      </c>
    </row>
    <row r="16" spans="1:25" s="24" customFormat="1" ht="15" customHeight="1" x14ac:dyDescent="0.2">
      <c r="A16" s="22" t="s">
        <v>19</v>
      </c>
      <c r="B16" s="64" t="s">
        <v>28</v>
      </c>
      <c r="C16" s="49">
        <v>59</v>
      </c>
      <c r="D16" s="47">
        <v>0</v>
      </c>
      <c r="E16" s="42">
        <v>0</v>
      </c>
      <c r="F16" s="43">
        <v>0</v>
      </c>
      <c r="G16" s="42">
        <v>0</v>
      </c>
      <c r="H16" s="44">
        <v>4</v>
      </c>
      <c r="I16" s="42">
        <v>6.7797000000000001</v>
      </c>
      <c r="J16" s="43">
        <v>55</v>
      </c>
      <c r="K16" s="42">
        <v>93.220299999999995</v>
      </c>
      <c r="L16" s="44">
        <v>0</v>
      </c>
      <c r="M16" s="42">
        <v>0</v>
      </c>
      <c r="N16" s="43">
        <v>0</v>
      </c>
      <c r="O16" s="42">
        <v>0</v>
      </c>
      <c r="P16" s="45">
        <v>0</v>
      </c>
      <c r="Q16" s="41">
        <v>0</v>
      </c>
      <c r="R16" s="40">
        <v>22</v>
      </c>
      <c r="S16" s="46">
        <v>37.2881</v>
      </c>
      <c r="T16" s="40">
        <v>0</v>
      </c>
      <c r="U16" s="41">
        <v>0</v>
      </c>
      <c r="V16" s="40">
        <v>2</v>
      </c>
      <c r="W16" s="41">
        <v>3.3898000000000001</v>
      </c>
      <c r="X16" s="25">
        <v>221</v>
      </c>
      <c r="Y16" s="26">
        <v>100</v>
      </c>
    </row>
    <row r="17" spans="1:25" s="24" customFormat="1" ht="15" customHeight="1" x14ac:dyDescent="0.2">
      <c r="A17" s="22" t="s">
        <v>19</v>
      </c>
      <c r="B17" s="65" t="s">
        <v>29</v>
      </c>
      <c r="C17" s="63">
        <v>227</v>
      </c>
      <c r="D17" s="72">
        <v>0</v>
      </c>
      <c r="E17" s="73">
        <v>0</v>
      </c>
      <c r="F17" s="75">
        <v>0</v>
      </c>
      <c r="G17" s="73">
        <v>0</v>
      </c>
      <c r="H17" s="74">
        <v>31</v>
      </c>
      <c r="I17" s="73">
        <v>14.6919</v>
      </c>
      <c r="J17" s="75">
        <v>91</v>
      </c>
      <c r="K17" s="73">
        <v>43.128</v>
      </c>
      <c r="L17" s="75">
        <v>83</v>
      </c>
      <c r="M17" s="73">
        <v>39.336500000000001</v>
      </c>
      <c r="N17" s="75">
        <v>0</v>
      </c>
      <c r="O17" s="73">
        <v>0</v>
      </c>
      <c r="P17" s="77">
        <v>6</v>
      </c>
      <c r="Q17" s="69">
        <v>2.8435999999999999</v>
      </c>
      <c r="R17" s="72">
        <v>35</v>
      </c>
      <c r="S17" s="70">
        <v>15.4185</v>
      </c>
      <c r="T17" s="72">
        <v>16</v>
      </c>
      <c r="U17" s="69">
        <v>7.0484600000000004</v>
      </c>
      <c r="V17" s="72">
        <v>3</v>
      </c>
      <c r="W17" s="69">
        <v>1.3216000000000001</v>
      </c>
      <c r="X17" s="80">
        <v>3952</v>
      </c>
      <c r="Y17" s="81">
        <v>100</v>
      </c>
    </row>
    <row r="18" spans="1:25" s="24" customFormat="1" ht="15" customHeight="1" x14ac:dyDescent="0.2">
      <c r="A18" s="22" t="s">
        <v>19</v>
      </c>
      <c r="B18" s="64" t="s">
        <v>30</v>
      </c>
      <c r="C18" s="39">
        <v>6090</v>
      </c>
      <c r="D18" s="47">
        <v>14</v>
      </c>
      <c r="E18" s="42">
        <v>0.2324</v>
      </c>
      <c r="F18" s="44">
        <v>39</v>
      </c>
      <c r="G18" s="42">
        <v>0.64749999999999996</v>
      </c>
      <c r="H18" s="44">
        <v>516</v>
      </c>
      <c r="I18" s="42">
        <v>8.5671999999999997</v>
      </c>
      <c r="J18" s="44">
        <v>3438</v>
      </c>
      <c r="K18" s="42">
        <v>57.081200000000003</v>
      </c>
      <c r="L18" s="44">
        <v>1817</v>
      </c>
      <c r="M18" s="42">
        <v>30.1677</v>
      </c>
      <c r="N18" s="44">
        <v>3</v>
      </c>
      <c r="O18" s="42">
        <v>4.9799999999999997E-2</v>
      </c>
      <c r="P18" s="45">
        <v>196</v>
      </c>
      <c r="Q18" s="41">
        <v>3.2542</v>
      </c>
      <c r="R18" s="40">
        <v>1118</v>
      </c>
      <c r="S18" s="46">
        <v>18.358000000000001</v>
      </c>
      <c r="T18" s="47">
        <v>67</v>
      </c>
      <c r="U18" s="41">
        <v>1.10016</v>
      </c>
      <c r="V18" s="47">
        <v>99</v>
      </c>
      <c r="W18" s="41">
        <v>1.6255999999999999</v>
      </c>
      <c r="X18" s="25">
        <v>2407</v>
      </c>
      <c r="Y18" s="26">
        <v>100</v>
      </c>
    </row>
    <row r="19" spans="1:25" s="24" customFormat="1" ht="15" customHeight="1" x14ac:dyDescent="0.2">
      <c r="A19" s="22" t="s">
        <v>19</v>
      </c>
      <c r="B19" s="65" t="s">
        <v>31</v>
      </c>
      <c r="C19" s="63">
        <v>82</v>
      </c>
      <c r="D19" s="72">
        <v>0</v>
      </c>
      <c r="E19" s="73">
        <v>0</v>
      </c>
      <c r="F19" s="74">
        <v>12</v>
      </c>
      <c r="G19" s="73">
        <v>15</v>
      </c>
      <c r="H19" s="74">
        <v>6</v>
      </c>
      <c r="I19" s="73">
        <v>7.5</v>
      </c>
      <c r="J19" s="74">
        <v>0</v>
      </c>
      <c r="K19" s="73">
        <v>0</v>
      </c>
      <c r="L19" s="74">
        <v>1</v>
      </c>
      <c r="M19" s="73">
        <v>1.25</v>
      </c>
      <c r="N19" s="74">
        <v>57</v>
      </c>
      <c r="O19" s="73">
        <v>71.25</v>
      </c>
      <c r="P19" s="76">
        <v>4</v>
      </c>
      <c r="Q19" s="69">
        <v>5</v>
      </c>
      <c r="R19" s="72">
        <v>23</v>
      </c>
      <c r="S19" s="70">
        <v>28.0488</v>
      </c>
      <c r="T19" s="72">
        <v>2</v>
      </c>
      <c r="U19" s="69">
        <v>2.4390200000000002</v>
      </c>
      <c r="V19" s="72">
        <v>17</v>
      </c>
      <c r="W19" s="69">
        <v>20.7317</v>
      </c>
      <c r="X19" s="80">
        <v>290</v>
      </c>
      <c r="Y19" s="81">
        <v>100</v>
      </c>
    </row>
    <row r="20" spans="1:25" s="24" customFormat="1" ht="15" customHeight="1" x14ac:dyDescent="0.2">
      <c r="A20" s="22" t="s">
        <v>19</v>
      </c>
      <c r="B20" s="64" t="s">
        <v>32</v>
      </c>
      <c r="C20" s="49">
        <v>45</v>
      </c>
      <c r="D20" s="47">
        <v>0</v>
      </c>
      <c r="E20" s="42">
        <v>0</v>
      </c>
      <c r="F20" s="43">
        <v>0</v>
      </c>
      <c r="G20" s="42">
        <v>0</v>
      </c>
      <c r="H20" s="44">
        <v>8</v>
      </c>
      <c r="I20" s="42">
        <v>19.5122</v>
      </c>
      <c r="J20" s="43">
        <v>1</v>
      </c>
      <c r="K20" s="42">
        <v>2.4390000000000001</v>
      </c>
      <c r="L20" s="43">
        <v>27</v>
      </c>
      <c r="M20" s="42">
        <v>65.853700000000003</v>
      </c>
      <c r="N20" s="43">
        <v>0</v>
      </c>
      <c r="O20" s="42">
        <v>0</v>
      </c>
      <c r="P20" s="45">
        <v>5</v>
      </c>
      <c r="Q20" s="41">
        <v>12.1951</v>
      </c>
      <c r="R20" s="40">
        <v>14</v>
      </c>
      <c r="S20" s="46">
        <v>31.1111</v>
      </c>
      <c r="T20" s="47">
        <v>4</v>
      </c>
      <c r="U20" s="41">
        <v>8.88889</v>
      </c>
      <c r="V20" s="47">
        <v>1</v>
      </c>
      <c r="W20" s="41">
        <v>2.2222</v>
      </c>
      <c r="X20" s="25">
        <v>720</v>
      </c>
      <c r="Y20" s="26">
        <v>100</v>
      </c>
    </row>
    <row r="21" spans="1:25" s="24" customFormat="1" ht="15" customHeight="1" x14ac:dyDescent="0.2">
      <c r="A21" s="22" t="s">
        <v>19</v>
      </c>
      <c r="B21" s="65" t="s">
        <v>33</v>
      </c>
      <c r="C21" s="63">
        <v>2509</v>
      </c>
      <c r="D21" s="71">
        <v>4</v>
      </c>
      <c r="E21" s="73">
        <v>0.16470000000000001</v>
      </c>
      <c r="F21" s="74">
        <v>17</v>
      </c>
      <c r="G21" s="73">
        <v>0.69989999999999997</v>
      </c>
      <c r="H21" s="75">
        <v>411</v>
      </c>
      <c r="I21" s="73">
        <v>16.920500000000001</v>
      </c>
      <c r="J21" s="74">
        <v>1156</v>
      </c>
      <c r="K21" s="73">
        <v>47.5916</v>
      </c>
      <c r="L21" s="74">
        <v>756</v>
      </c>
      <c r="M21" s="73">
        <v>31.123899999999999</v>
      </c>
      <c r="N21" s="74">
        <v>1</v>
      </c>
      <c r="O21" s="73">
        <v>4.1200000000000001E-2</v>
      </c>
      <c r="P21" s="77">
        <v>84</v>
      </c>
      <c r="Q21" s="69">
        <v>3.4582000000000002</v>
      </c>
      <c r="R21" s="71">
        <v>588</v>
      </c>
      <c r="S21" s="70">
        <v>23.435600000000001</v>
      </c>
      <c r="T21" s="72">
        <v>80</v>
      </c>
      <c r="U21" s="69">
        <v>3.18852</v>
      </c>
      <c r="V21" s="72">
        <v>98</v>
      </c>
      <c r="W21" s="69">
        <v>3.9058999999999999</v>
      </c>
      <c r="X21" s="80">
        <v>4081</v>
      </c>
      <c r="Y21" s="81">
        <v>99.73</v>
      </c>
    </row>
    <row r="22" spans="1:25" s="24" customFormat="1" ht="15" customHeight="1" x14ac:dyDescent="0.2">
      <c r="A22" s="22" t="s">
        <v>19</v>
      </c>
      <c r="B22" s="64" t="s">
        <v>34</v>
      </c>
      <c r="C22" s="39">
        <v>1565</v>
      </c>
      <c r="D22" s="40">
        <v>3</v>
      </c>
      <c r="E22" s="42">
        <v>0.1946</v>
      </c>
      <c r="F22" s="43">
        <v>2</v>
      </c>
      <c r="G22" s="42">
        <v>0.12970000000000001</v>
      </c>
      <c r="H22" s="43">
        <v>152</v>
      </c>
      <c r="I22" s="42">
        <v>9.8573000000000004</v>
      </c>
      <c r="J22" s="44">
        <v>373</v>
      </c>
      <c r="K22" s="42">
        <v>24.189399999999999</v>
      </c>
      <c r="L22" s="44">
        <v>905</v>
      </c>
      <c r="M22" s="42">
        <v>58.69</v>
      </c>
      <c r="N22" s="44">
        <v>1</v>
      </c>
      <c r="O22" s="42">
        <v>6.4899999999999999E-2</v>
      </c>
      <c r="P22" s="48">
        <v>106</v>
      </c>
      <c r="Q22" s="41">
        <v>6.8742000000000001</v>
      </c>
      <c r="R22" s="47">
        <v>409</v>
      </c>
      <c r="S22" s="46">
        <v>26.1342</v>
      </c>
      <c r="T22" s="47">
        <v>23</v>
      </c>
      <c r="U22" s="41">
        <v>1.4696499999999999</v>
      </c>
      <c r="V22" s="47">
        <v>46</v>
      </c>
      <c r="W22" s="41">
        <v>2.9392999999999998</v>
      </c>
      <c r="X22" s="25">
        <v>1879</v>
      </c>
      <c r="Y22" s="26">
        <v>100</v>
      </c>
    </row>
    <row r="23" spans="1:25" s="24" customFormat="1" ht="15" customHeight="1" x14ac:dyDescent="0.2">
      <c r="A23" s="22" t="s">
        <v>19</v>
      </c>
      <c r="B23" s="65" t="s">
        <v>35</v>
      </c>
      <c r="C23" s="63">
        <v>317</v>
      </c>
      <c r="D23" s="72">
        <v>0</v>
      </c>
      <c r="E23" s="73">
        <v>0</v>
      </c>
      <c r="F23" s="74">
        <v>1</v>
      </c>
      <c r="G23" s="73">
        <v>0.3175</v>
      </c>
      <c r="H23" s="74">
        <v>41</v>
      </c>
      <c r="I23" s="73">
        <v>13.0159</v>
      </c>
      <c r="J23" s="74">
        <v>116</v>
      </c>
      <c r="K23" s="73">
        <v>36.825400000000002</v>
      </c>
      <c r="L23" s="74">
        <v>136</v>
      </c>
      <c r="M23" s="73">
        <v>43.174599999999998</v>
      </c>
      <c r="N23" s="74">
        <v>1</v>
      </c>
      <c r="O23" s="73">
        <v>0.3175</v>
      </c>
      <c r="P23" s="77">
        <v>20</v>
      </c>
      <c r="Q23" s="69">
        <v>6.3491999999999997</v>
      </c>
      <c r="R23" s="72">
        <v>110</v>
      </c>
      <c r="S23" s="70">
        <v>34.700299999999999</v>
      </c>
      <c r="T23" s="71">
        <v>2</v>
      </c>
      <c r="U23" s="69">
        <v>0.63090999999999997</v>
      </c>
      <c r="V23" s="71">
        <v>21</v>
      </c>
      <c r="W23" s="69">
        <v>6.6246</v>
      </c>
      <c r="X23" s="80">
        <v>1365</v>
      </c>
      <c r="Y23" s="81">
        <v>100</v>
      </c>
    </row>
    <row r="24" spans="1:25" s="24" customFormat="1" ht="15" customHeight="1" x14ac:dyDescent="0.2">
      <c r="A24" s="22" t="s">
        <v>19</v>
      </c>
      <c r="B24" s="64" t="s">
        <v>36</v>
      </c>
      <c r="C24" s="39">
        <v>929</v>
      </c>
      <c r="D24" s="47">
        <v>7</v>
      </c>
      <c r="E24" s="42">
        <v>0.75509999999999999</v>
      </c>
      <c r="F24" s="44">
        <v>4</v>
      </c>
      <c r="G24" s="42">
        <v>0.43149999999999999</v>
      </c>
      <c r="H24" s="43">
        <v>154</v>
      </c>
      <c r="I24" s="42">
        <v>16.6127</v>
      </c>
      <c r="J24" s="44">
        <v>490</v>
      </c>
      <c r="K24" s="42">
        <v>52.858699999999999</v>
      </c>
      <c r="L24" s="44">
        <v>225</v>
      </c>
      <c r="M24" s="42">
        <v>24.271799999999999</v>
      </c>
      <c r="N24" s="44">
        <v>3</v>
      </c>
      <c r="O24" s="42">
        <v>0.3236</v>
      </c>
      <c r="P24" s="48">
        <v>44</v>
      </c>
      <c r="Q24" s="41">
        <v>4.7465000000000002</v>
      </c>
      <c r="R24" s="40">
        <v>260</v>
      </c>
      <c r="S24" s="46">
        <v>27.987100000000002</v>
      </c>
      <c r="T24" s="47">
        <v>2</v>
      </c>
      <c r="U24" s="41">
        <v>0.21529000000000001</v>
      </c>
      <c r="V24" s="47">
        <v>101</v>
      </c>
      <c r="W24" s="41">
        <v>10.8719</v>
      </c>
      <c r="X24" s="25">
        <v>1356</v>
      </c>
      <c r="Y24" s="26">
        <v>100</v>
      </c>
    </row>
    <row r="25" spans="1:25" s="24" customFormat="1" ht="15" customHeight="1" x14ac:dyDescent="0.2">
      <c r="A25" s="22" t="s">
        <v>19</v>
      </c>
      <c r="B25" s="65" t="s">
        <v>37</v>
      </c>
      <c r="C25" s="66">
        <v>955</v>
      </c>
      <c r="D25" s="72">
        <v>0</v>
      </c>
      <c r="E25" s="73">
        <v>0</v>
      </c>
      <c r="F25" s="74">
        <v>1</v>
      </c>
      <c r="G25" s="73">
        <v>0.1053</v>
      </c>
      <c r="H25" s="74">
        <v>34</v>
      </c>
      <c r="I25" s="73">
        <v>3.5789</v>
      </c>
      <c r="J25" s="74">
        <v>269</v>
      </c>
      <c r="K25" s="73">
        <v>28.315799999999999</v>
      </c>
      <c r="L25" s="75">
        <v>606</v>
      </c>
      <c r="M25" s="73">
        <v>63.789499999999997</v>
      </c>
      <c r="N25" s="74">
        <v>0</v>
      </c>
      <c r="O25" s="73">
        <v>0</v>
      </c>
      <c r="P25" s="77">
        <v>40</v>
      </c>
      <c r="Q25" s="69">
        <v>4.2104999999999997</v>
      </c>
      <c r="R25" s="72">
        <v>156</v>
      </c>
      <c r="S25" s="70">
        <v>16.335100000000001</v>
      </c>
      <c r="T25" s="72">
        <v>5</v>
      </c>
      <c r="U25" s="69">
        <v>0.52356000000000003</v>
      </c>
      <c r="V25" s="72">
        <v>7</v>
      </c>
      <c r="W25" s="69">
        <v>0.73299999999999998</v>
      </c>
      <c r="X25" s="80">
        <v>1407</v>
      </c>
      <c r="Y25" s="81">
        <v>100</v>
      </c>
    </row>
    <row r="26" spans="1:25" s="24" customFormat="1" ht="15" customHeight="1" x14ac:dyDescent="0.2">
      <c r="A26" s="22" t="s">
        <v>19</v>
      </c>
      <c r="B26" s="64" t="s">
        <v>38</v>
      </c>
      <c r="C26" s="39">
        <v>5367</v>
      </c>
      <c r="D26" s="40">
        <v>19</v>
      </c>
      <c r="E26" s="42">
        <v>0.39250000000000002</v>
      </c>
      <c r="F26" s="43">
        <v>7</v>
      </c>
      <c r="G26" s="42">
        <v>0.14460000000000001</v>
      </c>
      <c r="H26" s="43">
        <v>92</v>
      </c>
      <c r="I26" s="42">
        <v>1.9004000000000001</v>
      </c>
      <c r="J26" s="44">
        <v>3660</v>
      </c>
      <c r="K26" s="42">
        <v>75.604200000000006</v>
      </c>
      <c r="L26" s="44">
        <v>1011</v>
      </c>
      <c r="M26" s="42">
        <v>20.8841</v>
      </c>
      <c r="N26" s="43">
        <v>1</v>
      </c>
      <c r="O26" s="42">
        <v>2.07E-2</v>
      </c>
      <c r="P26" s="48">
        <v>51</v>
      </c>
      <c r="Q26" s="41">
        <v>1.0535000000000001</v>
      </c>
      <c r="R26" s="40">
        <v>871</v>
      </c>
      <c r="S26" s="46">
        <v>16.2288</v>
      </c>
      <c r="T26" s="40">
        <v>526</v>
      </c>
      <c r="U26" s="41">
        <v>9.80063</v>
      </c>
      <c r="V26" s="40">
        <v>38</v>
      </c>
      <c r="W26" s="41">
        <v>0.70799999999999996</v>
      </c>
      <c r="X26" s="25">
        <v>1367</v>
      </c>
      <c r="Y26" s="26">
        <v>100</v>
      </c>
    </row>
    <row r="27" spans="1:25" s="24" customFormat="1" ht="15" customHeight="1" x14ac:dyDescent="0.2">
      <c r="A27" s="22" t="s">
        <v>19</v>
      </c>
      <c r="B27" s="65" t="s">
        <v>39</v>
      </c>
      <c r="C27" s="66">
        <v>53</v>
      </c>
      <c r="D27" s="71">
        <v>1</v>
      </c>
      <c r="E27" s="73">
        <v>2</v>
      </c>
      <c r="F27" s="74">
        <v>1</v>
      </c>
      <c r="G27" s="73">
        <v>2</v>
      </c>
      <c r="H27" s="74">
        <v>2</v>
      </c>
      <c r="I27" s="73">
        <v>4</v>
      </c>
      <c r="J27" s="74">
        <v>3</v>
      </c>
      <c r="K27" s="73">
        <v>6</v>
      </c>
      <c r="L27" s="75">
        <v>42</v>
      </c>
      <c r="M27" s="73">
        <v>84</v>
      </c>
      <c r="N27" s="74">
        <v>0</v>
      </c>
      <c r="O27" s="73">
        <v>0</v>
      </c>
      <c r="P27" s="77">
        <v>1</v>
      </c>
      <c r="Q27" s="69">
        <v>2</v>
      </c>
      <c r="R27" s="72">
        <v>31</v>
      </c>
      <c r="S27" s="70">
        <v>58.490600000000001</v>
      </c>
      <c r="T27" s="71">
        <v>3</v>
      </c>
      <c r="U27" s="69">
        <v>5.66038</v>
      </c>
      <c r="V27" s="71">
        <v>1</v>
      </c>
      <c r="W27" s="69">
        <v>1.8868</v>
      </c>
      <c r="X27" s="80">
        <v>589</v>
      </c>
      <c r="Y27" s="81">
        <v>100</v>
      </c>
    </row>
    <row r="28" spans="1:25" s="24" customFormat="1" ht="15" customHeight="1" x14ac:dyDescent="0.2">
      <c r="A28" s="22" t="s">
        <v>19</v>
      </c>
      <c r="B28" s="64" t="s">
        <v>40</v>
      </c>
      <c r="C28" s="49">
        <v>402</v>
      </c>
      <c r="D28" s="47">
        <v>1</v>
      </c>
      <c r="E28" s="42">
        <v>0.25509999999999999</v>
      </c>
      <c r="F28" s="44">
        <v>1</v>
      </c>
      <c r="G28" s="42">
        <v>0.25509999999999999</v>
      </c>
      <c r="H28" s="44">
        <v>73</v>
      </c>
      <c r="I28" s="42">
        <v>18.622399999999999</v>
      </c>
      <c r="J28" s="44">
        <v>283</v>
      </c>
      <c r="K28" s="42">
        <v>72.193899999999999</v>
      </c>
      <c r="L28" s="43">
        <v>27</v>
      </c>
      <c r="M28" s="42">
        <v>6.8878000000000004</v>
      </c>
      <c r="N28" s="44">
        <v>0</v>
      </c>
      <c r="O28" s="42">
        <v>0</v>
      </c>
      <c r="P28" s="45">
        <v>7</v>
      </c>
      <c r="Q28" s="41">
        <v>1.7857000000000001</v>
      </c>
      <c r="R28" s="47">
        <v>92</v>
      </c>
      <c r="S28" s="46">
        <v>22.8856</v>
      </c>
      <c r="T28" s="40">
        <v>10</v>
      </c>
      <c r="U28" s="41">
        <v>2.4875600000000002</v>
      </c>
      <c r="V28" s="40">
        <v>28</v>
      </c>
      <c r="W28" s="41">
        <v>6.9652000000000003</v>
      </c>
      <c r="X28" s="25">
        <v>1434</v>
      </c>
      <c r="Y28" s="26">
        <v>100</v>
      </c>
    </row>
    <row r="29" spans="1:25" s="24" customFormat="1" ht="15" customHeight="1" x14ac:dyDescent="0.2">
      <c r="A29" s="22" t="s">
        <v>19</v>
      </c>
      <c r="B29" s="65" t="s">
        <v>41</v>
      </c>
      <c r="C29" s="63">
        <v>422</v>
      </c>
      <c r="D29" s="72">
        <v>0</v>
      </c>
      <c r="E29" s="73">
        <v>0</v>
      </c>
      <c r="F29" s="74">
        <v>2</v>
      </c>
      <c r="G29" s="73">
        <v>0.5181</v>
      </c>
      <c r="H29" s="75">
        <v>173</v>
      </c>
      <c r="I29" s="73">
        <v>44.8187</v>
      </c>
      <c r="J29" s="74">
        <v>69</v>
      </c>
      <c r="K29" s="73">
        <v>17.875599999999999</v>
      </c>
      <c r="L29" s="75">
        <v>116</v>
      </c>
      <c r="M29" s="73">
        <v>30.0518</v>
      </c>
      <c r="N29" s="74">
        <v>0</v>
      </c>
      <c r="O29" s="73">
        <v>0</v>
      </c>
      <c r="P29" s="77">
        <v>26</v>
      </c>
      <c r="Q29" s="69">
        <v>6.7358000000000002</v>
      </c>
      <c r="R29" s="72">
        <v>125</v>
      </c>
      <c r="S29" s="70">
        <v>29.620899999999999</v>
      </c>
      <c r="T29" s="72">
        <v>36</v>
      </c>
      <c r="U29" s="69">
        <v>8.5308100000000007</v>
      </c>
      <c r="V29" s="72">
        <v>50</v>
      </c>
      <c r="W29" s="69">
        <v>11.8483</v>
      </c>
      <c r="X29" s="80">
        <v>1873</v>
      </c>
      <c r="Y29" s="81">
        <v>100</v>
      </c>
    </row>
    <row r="30" spans="1:25" s="24" customFormat="1" ht="15" customHeight="1" x14ac:dyDescent="0.2">
      <c r="A30" s="22" t="s">
        <v>19</v>
      </c>
      <c r="B30" s="64" t="s">
        <v>42</v>
      </c>
      <c r="C30" s="39">
        <v>701</v>
      </c>
      <c r="D30" s="47">
        <v>5</v>
      </c>
      <c r="E30" s="42">
        <v>0.71630000000000005</v>
      </c>
      <c r="F30" s="43">
        <v>3</v>
      </c>
      <c r="G30" s="42">
        <v>0.42980000000000002</v>
      </c>
      <c r="H30" s="44">
        <v>63</v>
      </c>
      <c r="I30" s="42">
        <v>9.0258000000000003</v>
      </c>
      <c r="J30" s="44">
        <v>165</v>
      </c>
      <c r="K30" s="42">
        <v>23.638999999999999</v>
      </c>
      <c r="L30" s="44">
        <v>437</v>
      </c>
      <c r="M30" s="42">
        <v>62.607399999999998</v>
      </c>
      <c r="N30" s="44">
        <v>0</v>
      </c>
      <c r="O30" s="42">
        <v>0</v>
      </c>
      <c r="P30" s="45">
        <v>25</v>
      </c>
      <c r="Q30" s="41">
        <v>3.5817000000000001</v>
      </c>
      <c r="R30" s="47">
        <v>230</v>
      </c>
      <c r="S30" s="46">
        <v>32.810299999999998</v>
      </c>
      <c r="T30" s="40">
        <v>3</v>
      </c>
      <c r="U30" s="41">
        <v>0.42796000000000001</v>
      </c>
      <c r="V30" s="40">
        <v>28</v>
      </c>
      <c r="W30" s="41">
        <v>3.9943</v>
      </c>
      <c r="X30" s="25">
        <v>3616</v>
      </c>
      <c r="Y30" s="26">
        <v>99.971999999999994</v>
      </c>
    </row>
    <row r="31" spans="1:25" s="24" customFormat="1" ht="15" customHeight="1" x14ac:dyDescent="0.2">
      <c r="A31" s="22" t="s">
        <v>19</v>
      </c>
      <c r="B31" s="65" t="s">
        <v>43</v>
      </c>
      <c r="C31" s="66">
        <v>332</v>
      </c>
      <c r="D31" s="72">
        <v>14</v>
      </c>
      <c r="E31" s="73">
        <v>4.2812999999999999</v>
      </c>
      <c r="F31" s="75">
        <v>2</v>
      </c>
      <c r="G31" s="73">
        <v>0.61160000000000003</v>
      </c>
      <c r="H31" s="74">
        <v>52</v>
      </c>
      <c r="I31" s="73">
        <v>15.902100000000001</v>
      </c>
      <c r="J31" s="75">
        <v>133</v>
      </c>
      <c r="K31" s="73">
        <v>40.672800000000002</v>
      </c>
      <c r="L31" s="74">
        <v>115</v>
      </c>
      <c r="M31" s="73">
        <v>35.168199999999999</v>
      </c>
      <c r="N31" s="74">
        <v>0</v>
      </c>
      <c r="O31" s="73">
        <v>0</v>
      </c>
      <c r="P31" s="76">
        <v>11</v>
      </c>
      <c r="Q31" s="69">
        <v>3.3639000000000001</v>
      </c>
      <c r="R31" s="71">
        <v>105</v>
      </c>
      <c r="S31" s="70">
        <v>31.6265</v>
      </c>
      <c r="T31" s="72">
        <v>5</v>
      </c>
      <c r="U31" s="69">
        <v>1.5060199999999999</v>
      </c>
      <c r="V31" s="72">
        <v>16</v>
      </c>
      <c r="W31" s="69">
        <v>4.8193000000000001</v>
      </c>
      <c r="X31" s="80">
        <v>2170</v>
      </c>
      <c r="Y31" s="81">
        <v>99.953999999999994</v>
      </c>
    </row>
    <row r="32" spans="1:25" s="24" customFormat="1" ht="15" customHeight="1" x14ac:dyDescent="0.2">
      <c r="A32" s="22" t="s">
        <v>19</v>
      </c>
      <c r="B32" s="64" t="s">
        <v>44</v>
      </c>
      <c r="C32" s="39">
        <v>1771</v>
      </c>
      <c r="D32" s="40">
        <v>2</v>
      </c>
      <c r="E32" s="42">
        <v>0.1133</v>
      </c>
      <c r="F32" s="44">
        <v>2</v>
      </c>
      <c r="G32" s="42">
        <v>0.1133</v>
      </c>
      <c r="H32" s="44">
        <v>34</v>
      </c>
      <c r="I32" s="42">
        <v>1.9262999999999999</v>
      </c>
      <c r="J32" s="44">
        <v>1178</v>
      </c>
      <c r="K32" s="42">
        <v>66.742199999999997</v>
      </c>
      <c r="L32" s="43">
        <v>540</v>
      </c>
      <c r="M32" s="42">
        <v>30.594899999999999</v>
      </c>
      <c r="N32" s="43">
        <v>0</v>
      </c>
      <c r="O32" s="42">
        <v>0</v>
      </c>
      <c r="P32" s="48">
        <v>9</v>
      </c>
      <c r="Q32" s="41">
        <v>0.50990000000000002</v>
      </c>
      <c r="R32" s="40">
        <v>387</v>
      </c>
      <c r="S32" s="46">
        <v>21.8521</v>
      </c>
      <c r="T32" s="47">
        <v>6</v>
      </c>
      <c r="U32" s="41">
        <v>0.33878999999999998</v>
      </c>
      <c r="V32" s="47">
        <v>11</v>
      </c>
      <c r="W32" s="41">
        <v>0.62109999999999999</v>
      </c>
      <c r="X32" s="25">
        <v>978</v>
      </c>
      <c r="Y32" s="26">
        <v>100</v>
      </c>
    </row>
    <row r="33" spans="1:25" s="24" customFormat="1" ht="15" customHeight="1" x14ac:dyDescent="0.2">
      <c r="A33" s="22" t="s">
        <v>19</v>
      </c>
      <c r="B33" s="65" t="s">
        <v>45</v>
      </c>
      <c r="C33" s="63">
        <v>611</v>
      </c>
      <c r="D33" s="71">
        <v>5</v>
      </c>
      <c r="E33" s="73">
        <v>0.8347</v>
      </c>
      <c r="F33" s="74">
        <v>7</v>
      </c>
      <c r="G33" s="73">
        <v>1.1686000000000001</v>
      </c>
      <c r="H33" s="75">
        <v>30</v>
      </c>
      <c r="I33" s="73">
        <v>5.0083000000000002</v>
      </c>
      <c r="J33" s="74">
        <v>105</v>
      </c>
      <c r="K33" s="73">
        <v>17.529199999999999</v>
      </c>
      <c r="L33" s="74">
        <v>435</v>
      </c>
      <c r="M33" s="73">
        <v>72.620999999999995</v>
      </c>
      <c r="N33" s="75">
        <v>0</v>
      </c>
      <c r="O33" s="73">
        <v>0</v>
      </c>
      <c r="P33" s="77">
        <v>17</v>
      </c>
      <c r="Q33" s="69">
        <v>2.8380999999999998</v>
      </c>
      <c r="R33" s="71">
        <v>142</v>
      </c>
      <c r="S33" s="70">
        <v>23.240600000000001</v>
      </c>
      <c r="T33" s="71">
        <v>12</v>
      </c>
      <c r="U33" s="69">
        <v>1.9639899999999999</v>
      </c>
      <c r="V33" s="71">
        <v>5</v>
      </c>
      <c r="W33" s="69">
        <v>0.81830000000000003</v>
      </c>
      <c r="X33" s="80">
        <v>2372</v>
      </c>
      <c r="Y33" s="81">
        <v>100</v>
      </c>
    </row>
    <row r="34" spans="1:25" s="24" customFormat="1" ht="15" customHeight="1" x14ac:dyDescent="0.2">
      <c r="A34" s="22" t="s">
        <v>19</v>
      </c>
      <c r="B34" s="64" t="s">
        <v>46</v>
      </c>
      <c r="C34" s="49">
        <v>31</v>
      </c>
      <c r="D34" s="40">
        <v>11</v>
      </c>
      <c r="E34" s="42">
        <v>36.666699999999999</v>
      </c>
      <c r="F34" s="44">
        <v>0</v>
      </c>
      <c r="G34" s="42">
        <v>0</v>
      </c>
      <c r="H34" s="43">
        <v>0</v>
      </c>
      <c r="I34" s="42">
        <v>0</v>
      </c>
      <c r="J34" s="44">
        <v>0</v>
      </c>
      <c r="K34" s="42">
        <v>0</v>
      </c>
      <c r="L34" s="43">
        <v>19</v>
      </c>
      <c r="M34" s="42">
        <v>63.333300000000001</v>
      </c>
      <c r="N34" s="43">
        <v>0</v>
      </c>
      <c r="O34" s="42">
        <v>0</v>
      </c>
      <c r="P34" s="45">
        <v>0</v>
      </c>
      <c r="Q34" s="41">
        <v>0</v>
      </c>
      <c r="R34" s="47">
        <v>8</v>
      </c>
      <c r="S34" s="46">
        <v>25.8065</v>
      </c>
      <c r="T34" s="47">
        <v>1</v>
      </c>
      <c r="U34" s="41">
        <v>3.2258100000000001</v>
      </c>
      <c r="V34" s="47">
        <v>0</v>
      </c>
      <c r="W34" s="41">
        <v>0</v>
      </c>
      <c r="X34" s="25">
        <v>825</v>
      </c>
      <c r="Y34" s="26">
        <v>100</v>
      </c>
    </row>
    <row r="35" spans="1:25" s="24" customFormat="1" ht="15" customHeight="1" x14ac:dyDescent="0.2">
      <c r="A35" s="22" t="s">
        <v>19</v>
      </c>
      <c r="B35" s="65" t="s">
        <v>47</v>
      </c>
      <c r="C35" s="66">
        <v>699</v>
      </c>
      <c r="D35" s="71">
        <v>18</v>
      </c>
      <c r="E35" s="73">
        <v>2.5899000000000001</v>
      </c>
      <c r="F35" s="74">
        <v>8</v>
      </c>
      <c r="G35" s="73">
        <v>1.1511</v>
      </c>
      <c r="H35" s="75">
        <v>155</v>
      </c>
      <c r="I35" s="73">
        <v>22.302199999999999</v>
      </c>
      <c r="J35" s="74">
        <v>203</v>
      </c>
      <c r="K35" s="73">
        <v>29.208600000000001</v>
      </c>
      <c r="L35" s="75">
        <v>252</v>
      </c>
      <c r="M35" s="73">
        <v>36.259</v>
      </c>
      <c r="N35" s="74">
        <v>0</v>
      </c>
      <c r="O35" s="73">
        <v>0</v>
      </c>
      <c r="P35" s="77">
        <v>59</v>
      </c>
      <c r="Q35" s="69">
        <v>8.4892000000000003</v>
      </c>
      <c r="R35" s="71">
        <v>168</v>
      </c>
      <c r="S35" s="70">
        <v>24.034300000000002</v>
      </c>
      <c r="T35" s="71">
        <v>4</v>
      </c>
      <c r="U35" s="69">
        <v>0.57225000000000004</v>
      </c>
      <c r="V35" s="71">
        <v>12</v>
      </c>
      <c r="W35" s="69">
        <v>1.7166999999999999</v>
      </c>
      <c r="X35" s="80">
        <v>1064</v>
      </c>
      <c r="Y35" s="81">
        <v>100</v>
      </c>
    </row>
    <row r="36" spans="1:25" s="24" customFormat="1" ht="15" customHeight="1" x14ac:dyDescent="0.2">
      <c r="A36" s="22" t="s">
        <v>19</v>
      </c>
      <c r="B36" s="64" t="s">
        <v>48</v>
      </c>
      <c r="C36" s="49">
        <v>2425</v>
      </c>
      <c r="D36" s="47">
        <v>16</v>
      </c>
      <c r="E36" s="42">
        <v>0.67600000000000005</v>
      </c>
      <c r="F36" s="44">
        <v>44</v>
      </c>
      <c r="G36" s="42">
        <v>1.8589</v>
      </c>
      <c r="H36" s="44">
        <v>822</v>
      </c>
      <c r="I36" s="42">
        <v>34.727499999999999</v>
      </c>
      <c r="J36" s="43">
        <v>930</v>
      </c>
      <c r="K36" s="42">
        <v>39.290199999999999</v>
      </c>
      <c r="L36" s="43">
        <v>384</v>
      </c>
      <c r="M36" s="42">
        <v>16.223099999999999</v>
      </c>
      <c r="N36" s="44">
        <v>29</v>
      </c>
      <c r="O36" s="42">
        <v>1.2252000000000001</v>
      </c>
      <c r="P36" s="48">
        <v>142</v>
      </c>
      <c r="Q36" s="41">
        <v>5.9992000000000001</v>
      </c>
      <c r="R36" s="40">
        <v>487</v>
      </c>
      <c r="S36" s="46">
        <v>20.0825</v>
      </c>
      <c r="T36" s="47">
        <v>58</v>
      </c>
      <c r="U36" s="41">
        <v>2.39175</v>
      </c>
      <c r="V36" s="47">
        <v>301</v>
      </c>
      <c r="W36" s="41">
        <v>12.4124</v>
      </c>
      <c r="X36" s="25">
        <v>658</v>
      </c>
      <c r="Y36" s="26">
        <v>100</v>
      </c>
    </row>
    <row r="37" spans="1:25" s="24" customFormat="1" ht="15" customHeight="1" x14ac:dyDescent="0.2">
      <c r="A37" s="22" t="s">
        <v>19</v>
      </c>
      <c r="B37" s="65" t="s">
        <v>49</v>
      </c>
      <c r="C37" s="63">
        <v>51</v>
      </c>
      <c r="D37" s="72">
        <v>1</v>
      </c>
      <c r="E37" s="73">
        <v>1.9608000000000001</v>
      </c>
      <c r="F37" s="74">
        <v>0</v>
      </c>
      <c r="G37" s="73">
        <v>0</v>
      </c>
      <c r="H37" s="74">
        <v>3</v>
      </c>
      <c r="I37" s="73">
        <v>5.8823999999999996</v>
      </c>
      <c r="J37" s="74">
        <v>2</v>
      </c>
      <c r="K37" s="73">
        <v>3.9216000000000002</v>
      </c>
      <c r="L37" s="74">
        <v>44</v>
      </c>
      <c r="M37" s="73">
        <v>86.274500000000003</v>
      </c>
      <c r="N37" s="75">
        <v>1</v>
      </c>
      <c r="O37" s="73">
        <v>1.9608000000000001</v>
      </c>
      <c r="P37" s="77">
        <v>0</v>
      </c>
      <c r="Q37" s="69">
        <v>0</v>
      </c>
      <c r="R37" s="72">
        <v>3</v>
      </c>
      <c r="S37" s="70">
        <v>5.8823999999999996</v>
      </c>
      <c r="T37" s="71">
        <v>0</v>
      </c>
      <c r="U37" s="69">
        <v>0</v>
      </c>
      <c r="V37" s="71">
        <v>0</v>
      </c>
      <c r="W37" s="69">
        <v>0</v>
      </c>
      <c r="X37" s="80">
        <v>483</v>
      </c>
      <c r="Y37" s="81">
        <v>100</v>
      </c>
    </row>
    <row r="38" spans="1:25" s="24" customFormat="1" ht="15" customHeight="1" x14ac:dyDescent="0.2">
      <c r="A38" s="22" t="s">
        <v>19</v>
      </c>
      <c r="B38" s="64" t="s">
        <v>50</v>
      </c>
      <c r="C38" s="39">
        <v>266</v>
      </c>
      <c r="D38" s="40">
        <v>0</v>
      </c>
      <c r="E38" s="42">
        <v>0</v>
      </c>
      <c r="F38" s="44">
        <v>4</v>
      </c>
      <c r="G38" s="42">
        <v>1.5152000000000001</v>
      </c>
      <c r="H38" s="44">
        <v>66</v>
      </c>
      <c r="I38" s="42">
        <v>25</v>
      </c>
      <c r="J38" s="44">
        <v>110</v>
      </c>
      <c r="K38" s="42">
        <v>41.666699999999999</v>
      </c>
      <c r="L38" s="44">
        <v>79</v>
      </c>
      <c r="M38" s="42">
        <v>29.924199999999999</v>
      </c>
      <c r="N38" s="44">
        <v>0</v>
      </c>
      <c r="O38" s="42">
        <v>0</v>
      </c>
      <c r="P38" s="45">
        <v>5</v>
      </c>
      <c r="Q38" s="41">
        <v>1.8938999999999999</v>
      </c>
      <c r="R38" s="40">
        <v>118</v>
      </c>
      <c r="S38" s="46">
        <v>44.360900000000001</v>
      </c>
      <c r="T38" s="47">
        <v>2</v>
      </c>
      <c r="U38" s="41">
        <v>0.75187999999999999</v>
      </c>
      <c r="V38" s="47">
        <v>3</v>
      </c>
      <c r="W38" s="41">
        <v>1.1277999999999999</v>
      </c>
      <c r="X38" s="25">
        <v>2577</v>
      </c>
      <c r="Y38" s="26">
        <v>100</v>
      </c>
    </row>
    <row r="39" spans="1:25" s="24" customFormat="1" ht="15" customHeight="1" x14ac:dyDescent="0.2">
      <c r="A39" s="22" t="s">
        <v>19</v>
      </c>
      <c r="B39" s="65" t="s">
        <v>51</v>
      </c>
      <c r="C39" s="63">
        <v>157</v>
      </c>
      <c r="D39" s="71">
        <v>66</v>
      </c>
      <c r="E39" s="73">
        <v>42.038200000000003</v>
      </c>
      <c r="F39" s="74">
        <v>1</v>
      </c>
      <c r="G39" s="73">
        <v>0.63690000000000002</v>
      </c>
      <c r="H39" s="75">
        <v>69</v>
      </c>
      <c r="I39" s="73">
        <v>43.948999999999998</v>
      </c>
      <c r="J39" s="74">
        <v>1</v>
      </c>
      <c r="K39" s="73">
        <v>0.63690000000000002</v>
      </c>
      <c r="L39" s="75">
        <v>20</v>
      </c>
      <c r="M39" s="73">
        <v>12.738899999999999</v>
      </c>
      <c r="N39" s="74">
        <v>0</v>
      </c>
      <c r="O39" s="73">
        <v>0</v>
      </c>
      <c r="P39" s="77">
        <v>0</v>
      </c>
      <c r="Q39" s="69">
        <v>0</v>
      </c>
      <c r="R39" s="72">
        <v>74</v>
      </c>
      <c r="S39" s="70">
        <v>47.133800000000001</v>
      </c>
      <c r="T39" s="72">
        <v>0</v>
      </c>
      <c r="U39" s="69">
        <v>0</v>
      </c>
      <c r="V39" s="72">
        <v>55</v>
      </c>
      <c r="W39" s="69">
        <v>35.031799999999997</v>
      </c>
      <c r="X39" s="80">
        <v>880</v>
      </c>
      <c r="Y39" s="81">
        <v>100</v>
      </c>
    </row>
    <row r="40" spans="1:25" s="24" customFormat="1" ht="15" customHeight="1" x14ac:dyDescent="0.2">
      <c r="A40" s="22" t="s">
        <v>19</v>
      </c>
      <c r="B40" s="64" t="s">
        <v>52</v>
      </c>
      <c r="C40" s="49">
        <v>1967</v>
      </c>
      <c r="D40" s="40">
        <v>27</v>
      </c>
      <c r="E40" s="42">
        <v>1.4063000000000001</v>
      </c>
      <c r="F40" s="44">
        <v>24</v>
      </c>
      <c r="G40" s="42">
        <v>1.25</v>
      </c>
      <c r="H40" s="44">
        <v>215</v>
      </c>
      <c r="I40" s="42">
        <v>11.197900000000001</v>
      </c>
      <c r="J40" s="43">
        <v>504</v>
      </c>
      <c r="K40" s="42">
        <v>26.25</v>
      </c>
      <c r="L40" s="43">
        <v>1079</v>
      </c>
      <c r="M40" s="42">
        <v>56.197899999999997</v>
      </c>
      <c r="N40" s="44">
        <v>0</v>
      </c>
      <c r="O40" s="42">
        <v>0</v>
      </c>
      <c r="P40" s="45">
        <v>71</v>
      </c>
      <c r="Q40" s="41">
        <v>3.6979000000000002</v>
      </c>
      <c r="R40" s="40">
        <v>664</v>
      </c>
      <c r="S40" s="46">
        <v>33.756999999999998</v>
      </c>
      <c r="T40" s="47">
        <v>47</v>
      </c>
      <c r="U40" s="41">
        <v>2.3894299999999999</v>
      </c>
      <c r="V40" s="47">
        <v>45</v>
      </c>
      <c r="W40" s="41">
        <v>2.2877000000000001</v>
      </c>
      <c r="X40" s="25">
        <v>4916</v>
      </c>
      <c r="Y40" s="26">
        <v>100</v>
      </c>
    </row>
    <row r="41" spans="1:25" s="24" customFormat="1" ht="15" customHeight="1" x14ac:dyDescent="0.2">
      <c r="A41" s="22" t="s">
        <v>19</v>
      </c>
      <c r="B41" s="65" t="s">
        <v>53</v>
      </c>
      <c r="C41" s="63">
        <v>61</v>
      </c>
      <c r="D41" s="71">
        <v>0</v>
      </c>
      <c r="E41" s="73">
        <v>0</v>
      </c>
      <c r="F41" s="74">
        <v>0</v>
      </c>
      <c r="G41" s="73">
        <v>0</v>
      </c>
      <c r="H41" s="74">
        <v>3</v>
      </c>
      <c r="I41" s="73">
        <v>5.1723999999999997</v>
      </c>
      <c r="J41" s="74">
        <v>33</v>
      </c>
      <c r="K41" s="73">
        <v>56.896599999999999</v>
      </c>
      <c r="L41" s="75">
        <v>18</v>
      </c>
      <c r="M41" s="73">
        <v>31.034500000000001</v>
      </c>
      <c r="N41" s="75">
        <v>0</v>
      </c>
      <c r="O41" s="73">
        <v>0</v>
      </c>
      <c r="P41" s="76">
        <v>4</v>
      </c>
      <c r="Q41" s="69">
        <v>6.8966000000000003</v>
      </c>
      <c r="R41" s="71">
        <v>18</v>
      </c>
      <c r="S41" s="70">
        <v>29.508199999999999</v>
      </c>
      <c r="T41" s="72">
        <v>3</v>
      </c>
      <c r="U41" s="69">
        <v>4.9180299999999999</v>
      </c>
      <c r="V41" s="72">
        <v>0</v>
      </c>
      <c r="W41" s="69">
        <v>0</v>
      </c>
      <c r="X41" s="80">
        <v>2618</v>
      </c>
      <c r="Y41" s="81">
        <v>100</v>
      </c>
    </row>
    <row r="42" spans="1:25" s="24" customFormat="1" ht="15" customHeight="1" x14ac:dyDescent="0.2">
      <c r="A42" s="22" t="s">
        <v>19</v>
      </c>
      <c r="B42" s="64" t="s">
        <v>54</v>
      </c>
      <c r="C42" s="49">
        <v>58</v>
      </c>
      <c r="D42" s="40">
        <v>10</v>
      </c>
      <c r="E42" s="42">
        <v>17.543900000000001</v>
      </c>
      <c r="F42" s="44">
        <v>1</v>
      </c>
      <c r="G42" s="42">
        <v>1.7544</v>
      </c>
      <c r="H42" s="44">
        <v>1</v>
      </c>
      <c r="I42" s="42">
        <v>1.7544</v>
      </c>
      <c r="J42" s="43">
        <v>13</v>
      </c>
      <c r="K42" s="42">
        <v>22.806999999999999</v>
      </c>
      <c r="L42" s="43">
        <v>31</v>
      </c>
      <c r="M42" s="42">
        <v>54.386000000000003</v>
      </c>
      <c r="N42" s="43">
        <v>1</v>
      </c>
      <c r="O42" s="42">
        <v>1.7544</v>
      </c>
      <c r="P42" s="45">
        <v>0</v>
      </c>
      <c r="Q42" s="41">
        <v>0</v>
      </c>
      <c r="R42" s="40">
        <v>22</v>
      </c>
      <c r="S42" s="46">
        <v>37.930999999999997</v>
      </c>
      <c r="T42" s="47">
        <v>1</v>
      </c>
      <c r="U42" s="41">
        <v>1.72414</v>
      </c>
      <c r="V42" s="47">
        <v>3</v>
      </c>
      <c r="W42" s="41">
        <v>5.1723999999999997</v>
      </c>
      <c r="X42" s="25">
        <v>481</v>
      </c>
      <c r="Y42" s="26">
        <v>100</v>
      </c>
    </row>
    <row r="43" spans="1:25" s="24" customFormat="1" ht="15" customHeight="1" x14ac:dyDescent="0.2">
      <c r="A43" s="22" t="s">
        <v>19</v>
      </c>
      <c r="B43" s="65" t="s">
        <v>55</v>
      </c>
      <c r="C43" s="63">
        <v>2203</v>
      </c>
      <c r="D43" s="72">
        <v>0</v>
      </c>
      <c r="E43" s="73">
        <v>0</v>
      </c>
      <c r="F43" s="74">
        <v>9</v>
      </c>
      <c r="G43" s="73">
        <v>0.42099999999999999</v>
      </c>
      <c r="H43" s="75">
        <v>48</v>
      </c>
      <c r="I43" s="73">
        <v>2.2450999999999999</v>
      </c>
      <c r="J43" s="74">
        <v>841</v>
      </c>
      <c r="K43" s="73">
        <v>39.335799999999999</v>
      </c>
      <c r="L43" s="74">
        <v>1108</v>
      </c>
      <c r="M43" s="73">
        <v>51.824100000000001</v>
      </c>
      <c r="N43" s="74">
        <v>1</v>
      </c>
      <c r="O43" s="73">
        <v>4.6800000000000001E-2</v>
      </c>
      <c r="P43" s="76">
        <v>131</v>
      </c>
      <c r="Q43" s="69">
        <v>6.1272000000000002</v>
      </c>
      <c r="R43" s="71">
        <v>754</v>
      </c>
      <c r="S43" s="70">
        <v>34.226100000000002</v>
      </c>
      <c r="T43" s="71">
        <v>65</v>
      </c>
      <c r="U43" s="69">
        <v>2.95052</v>
      </c>
      <c r="V43" s="71">
        <v>13</v>
      </c>
      <c r="W43" s="69">
        <v>0.59009999999999996</v>
      </c>
      <c r="X43" s="80">
        <v>3631</v>
      </c>
      <c r="Y43" s="81">
        <v>100</v>
      </c>
    </row>
    <row r="44" spans="1:25" s="24" customFormat="1" ht="15" customHeight="1" x14ac:dyDescent="0.2">
      <c r="A44" s="22" t="s">
        <v>19</v>
      </c>
      <c r="B44" s="64" t="s">
        <v>56</v>
      </c>
      <c r="C44" s="39">
        <v>2426</v>
      </c>
      <c r="D44" s="40">
        <v>424</v>
      </c>
      <c r="E44" s="42">
        <v>17.622599999999998</v>
      </c>
      <c r="F44" s="43">
        <v>6</v>
      </c>
      <c r="G44" s="42">
        <v>0.24940000000000001</v>
      </c>
      <c r="H44" s="44">
        <v>212</v>
      </c>
      <c r="I44" s="42">
        <v>8.8112999999999992</v>
      </c>
      <c r="J44" s="44">
        <v>212</v>
      </c>
      <c r="K44" s="42">
        <v>8.8112999999999992</v>
      </c>
      <c r="L44" s="44">
        <v>1379</v>
      </c>
      <c r="M44" s="42">
        <v>57.314999999999998</v>
      </c>
      <c r="N44" s="43">
        <v>10</v>
      </c>
      <c r="O44" s="42">
        <v>0.41560000000000002</v>
      </c>
      <c r="P44" s="48">
        <v>163</v>
      </c>
      <c r="Q44" s="41">
        <v>6.7747000000000002</v>
      </c>
      <c r="R44" s="47">
        <v>558</v>
      </c>
      <c r="S44" s="46">
        <v>23.000800000000002</v>
      </c>
      <c r="T44" s="47">
        <v>20</v>
      </c>
      <c r="U44" s="41">
        <v>0.82440000000000002</v>
      </c>
      <c r="V44" s="47">
        <v>45</v>
      </c>
      <c r="W44" s="41">
        <v>1.8549</v>
      </c>
      <c r="X44" s="25">
        <v>1815</v>
      </c>
      <c r="Y44" s="26">
        <v>100</v>
      </c>
    </row>
    <row r="45" spans="1:25" s="24" customFormat="1" ht="15" customHeight="1" x14ac:dyDescent="0.2">
      <c r="A45" s="22" t="s">
        <v>19</v>
      </c>
      <c r="B45" s="65" t="s">
        <v>57</v>
      </c>
      <c r="C45" s="63">
        <v>682</v>
      </c>
      <c r="D45" s="71">
        <v>24</v>
      </c>
      <c r="E45" s="73">
        <v>3.6036000000000001</v>
      </c>
      <c r="F45" s="74">
        <v>8</v>
      </c>
      <c r="G45" s="73">
        <v>1.2012</v>
      </c>
      <c r="H45" s="75">
        <v>175</v>
      </c>
      <c r="I45" s="73">
        <v>26.276299999999999</v>
      </c>
      <c r="J45" s="74">
        <v>22</v>
      </c>
      <c r="K45" s="73">
        <v>3.3033000000000001</v>
      </c>
      <c r="L45" s="75">
        <v>394</v>
      </c>
      <c r="M45" s="73">
        <v>59.159199999999998</v>
      </c>
      <c r="N45" s="74">
        <v>3</v>
      </c>
      <c r="O45" s="73">
        <v>0.45050000000000001</v>
      </c>
      <c r="P45" s="76">
        <v>40</v>
      </c>
      <c r="Q45" s="69">
        <v>6.0060000000000002</v>
      </c>
      <c r="R45" s="71">
        <v>148</v>
      </c>
      <c r="S45" s="70">
        <v>21.700900000000001</v>
      </c>
      <c r="T45" s="72">
        <v>16</v>
      </c>
      <c r="U45" s="69">
        <v>2.3460399999999999</v>
      </c>
      <c r="V45" s="72">
        <v>21</v>
      </c>
      <c r="W45" s="69">
        <v>3.0792000000000002</v>
      </c>
      <c r="X45" s="80">
        <v>1283</v>
      </c>
      <c r="Y45" s="81">
        <v>100</v>
      </c>
    </row>
    <row r="46" spans="1:25" s="24" customFormat="1" ht="15" customHeight="1" x14ac:dyDescent="0.2">
      <c r="A46" s="22" t="s">
        <v>19</v>
      </c>
      <c r="B46" s="64" t="s">
        <v>58</v>
      </c>
      <c r="C46" s="39">
        <v>1845</v>
      </c>
      <c r="D46" s="40">
        <v>3</v>
      </c>
      <c r="E46" s="42">
        <v>0.1638</v>
      </c>
      <c r="F46" s="44">
        <v>8</v>
      </c>
      <c r="G46" s="42">
        <v>0.43669999999999998</v>
      </c>
      <c r="H46" s="44">
        <v>269</v>
      </c>
      <c r="I46" s="42">
        <v>14.683400000000001</v>
      </c>
      <c r="J46" s="44">
        <v>674</v>
      </c>
      <c r="K46" s="42">
        <v>36.790399999999998</v>
      </c>
      <c r="L46" s="43">
        <v>801</v>
      </c>
      <c r="M46" s="42">
        <v>43.722700000000003</v>
      </c>
      <c r="N46" s="43">
        <v>0</v>
      </c>
      <c r="O46" s="42">
        <v>0</v>
      </c>
      <c r="P46" s="48">
        <v>77</v>
      </c>
      <c r="Q46" s="41">
        <v>4.2031000000000001</v>
      </c>
      <c r="R46" s="40">
        <v>475</v>
      </c>
      <c r="S46" s="46">
        <v>25.7453</v>
      </c>
      <c r="T46" s="40">
        <v>13</v>
      </c>
      <c r="U46" s="41">
        <v>0.70460999999999996</v>
      </c>
      <c r="V46" s="40">
        <v>76</v>
      </c>
      <c r="W46" s="41">
        <v>4.1192000000000002</v>
      </c>
      <c r="X46" s="25">
        <v>3027</v>
      </c>
      <c r="Y46" s="26">
        <v>100</v>
      </c>
    </row>
    <row r="47" spans="1:25" s="24" customFormat="1" ht="15" customHeight="1" x14ac:dyDescent="0.2">
      <c r="A47" s="22" t="s">
        <v>19</v>
      </c>
      <c r="B47" s="65" t="s">
        <v>59</v>
      </c>
      <c r="C47" s="66">
        <v>15</v>
      </c>
      <c r="D47" s="72">
        <v>3</v>
      </c>
      <c r="E47" s="73">
        <v>21.428599999999999</v>
      </c>
      <c r="F47" s="75">
        <v>0</v>
      </c>
      <c r="G47" s="73">
        <v>0</v>
      </c>
      <c r="H47" s="75">
        <v>2</v>
      </c>
      <c r="I47" s="73">
        <v>14.2857</v>
      </c>
      <c r="J47" s="75">
        <v>1</v>
      </c>
      <c r="K47" s="73">
        <v>7.1429</v>
      </c>
      <c r="L47" s="75">
        <v>7</v>
      </c>
      <c r="M47" s="73">
        <v>50</v>
      </c>
      <c r="N47" s="74">
        <v>0</v>
      </c>
      <c r="O47" s="73">
        <v>0</v>
      </c>
      <c r="P47" s="76">
        <v>1</v>
      </c>
      <c r="Q47" s="69">
        <v>7.1429</v>
      </c>
      <c r="R47" s="72">
        <v>6</v>
      </c>
      <c r="S47" s="70">
        <v>40</v>
      </c>
      <c r="T47" s="71">
        <v>1</v>
      </c>
      <c r="U47" s="69">
        <v>6.6666699999999999</v>
      </c>
      <c r="V47" s="71">
        <v>1</v>
      </c>
      <c r="W47" s="69">
        <v>6.6666999999999996</v>
      </c>
      <c r="X47" s="80">
        <v>308</v>
      </c>
      <c r="Y47" s="81">
        <v>100</v>
      </c>
    </row>
    <row r="48" spans="1:25" s="24" customFormat="1" ht="15" customHeight="1" x14ac:dyDescent="0.2">
      <c r="A48" s="22" t="s">
        <v>19</v>
      </c>
      <c r="B48" s="64" t="s">
        <v>60</v>
      </c>
      <c r="C48" s="39">
        <v>2480</v>
      </c>
      <c r="D48" s="47">
        <v>7</v>
      </c>
      <c r="E48" s="42">
        <v>0.28760000000000002</v>
      </c>
      <c r="F48" s="44">
        <v>3</v>
      </c>
      <c r="G48" s="42">
        <v>0.12330000000000001</v>
      </c>
      <c r="H48" s="43">
        <v>79</v>
      </c>
      <c r="I48" s="42">
        <v>3.2456999999999998</v>
      </c>
      <c r="J48" s="44">
        <v>1501</v>
      </c>
      <c r="K48" s="42">
        <v>61.667999999999999</v>
      </c>
      <c r="L48" s="44">
        <v>760</v>
      </c>
      <c r="M48" s="42">
        <v>31.224299999999999</v>
      </c>
      <c r="N48" s="43">
        <v>1</v>
      </c>
      <c r="O48" s="42">
        <v>4.1099999999999998E-2</v>
      </c>
      <c r="P48" s="48">
        <v>83</v>
      </c>
      <c r="Q48" s="41">
        <v>3.41</v>
      </c>
      <c r="R48" s="47">
        <v>706</v>
      </c>
      <c r="S48" s="46">
        <v>28.467700000000001</v>
      </c>
      <c r="T48" s="47">
        <v>46</v>
      </c>
      <c r="U48" s="41">
        <v>1.85484</v>
      </c>
      <c r="V48" s="47">
        <v>47</v>
      </c>
      <c r="W48" s="41">
        <v>1.8952</v>
      </c>
      <c r="X48" s="25">
        <v>1236</v>
      </c>
      <c r="Y48" s="26">
        <v>100</v>
      </c>
    </row>
    <row r="49" spans="1:25" s="24" customFormat="1" ht="15" customHeight="1" x14ac:dyDescent="0.2">
      <c r="A49" s="22" t="s">
        <v>19</v>
      </c>
      <c r="B49" s="65" t="s">
        <v>61</v>
      </c>
      <c r="C49" s="66">
        <v>47</v>
      </c>
      <c r="D49" s="72">
        <v>31</v>
      </c>
      <c r="E49" s="73">
        <v>65.957400000000007</v>
      </c>
      <c r="F49" s="74">
        <v>0</v>
      </c>
      <c r="G49" s="73">
        <v>0</v>
      </c>
      <c r="H49" s="74">
        <v>0</v>
      </c>
      <c r="I49" s="73">
        <v>0</v>
      </c>
      <c r="J49" s="74">
        <v>1</v>
      </c>
      <c r="K49" s="73">
        <v>2.1276999999999999</v>
      </c>
      <c r="L49" s="75">
        <v>14</v>
      </c>
      <c r="M49" s="73">
        <v>29.787199999999999</v>
      </c>
      <c r="N49" s="75">
        <v>0</v>
      </c>
      <c r="O49" s="73">
        <v>0</v>
      </c>
      <c r="P49" s="76">
        <v>1</v>
      </c>
      <c r="Q49" s="69">
        <v>2.1276999999999999</v>
      </c>
      <c r="R49" s="71">
        <v>14</v>
      </c>
      <c r="S49" s="70">
        <v>29.787199999999999</v>
      </c>
      <c r="T49" s="71">
        <v>0</v>
      </c>
      <c r="U49" s="69">
        <v>0</v>
      </c>
      <c r="V49" s="71">
        <v>0</v>
      </c>
      <c r="W49" s="69">
        <v>0</v>
      </c>
      <c r="X49" s="80">
        <v>688</v>
      </c>
      <c r="Y49" s="81">
        <v>100</v>
      </c>
    </row>
    <row r="50" spans="1:25" s="24" customFormat="1" ht="15" customHeight="1" x14ac:dyDescent="0.2">
      <c r="A50" s="22" t="s">
        <v>19</v>
      </c>
      <c r="B50" s="64" t="s">
        <v>62</v>
      </c>
      <c r="C50" s="39">
        <v>6522</v>
      </c>
      <c r="D50" s="40">
        <v>16</v>
      </c>
      <c r="E50" s="42">
        <v>0.25</v>
      </c>
      <c r="F50" s="44">
        <v>23</v>
      </c>
      <c r="G50" s="42">
        <v>0.35930000000000001</v>
      </c>
      <c r="H50" s="43">
        <v>325</v>
      </c>
      <c r="I50" s="42">
        <v>5.0773000000000001</v>
      </c>
      <c r="J50" s="44">
        <v>3099</v>
      </c>
      <c r="K50" s="42">
        <v>48.414299999999997</v>
      </c>
      <c r="L50" s="44">
        <v>2839</v>
      </c>
      <c r="M50" s="42">
        <v>44.352400000000003</v>
      </c>
      <c r="N50" s="43">
        <v>1</v>
      </c>
      <c r="O50" s="42">
        <v>1.5599999999999999E-2</v>
      </c>
      <c r="P50" s="48">
        <v>98</v>
      </c>
      <c r="Q50" s="41">
        <v>1.5309999999999999</v>
      </c>
      <c r="R50" s="40">
        <v>1612</v>
      </c>
      <c r="S50" s="46">
        <v>24.7163</v>
      </c>
      <c r="T50" s="40">
        <v>121</v>
      </c>
      <c r="U50" s="41">
        <v>1.8552599999999999</v>
      </c>
      <c r="V50" s="40">
        <v>119</v>
      </c>
      <c r="W50" s="41">
        <v>1.8246</v>
      </c>
      <c r="X50" s="25">
        <v>1818</v>
      </c>
      <c r="Y50" s="26">
        <v>100</v>
      </c>
    </row>
    <row r="51" spans="1:25" s="24" customFormat="1" ht="15" customHeight="1" x14ac:dyDescent="0.2">
      <c r="A51" s="22" t="s">
        <v>19</v>
      </c>
      <c r="B51" s="65" t="s">
        <v>63</v>
      </c>
      <c r="C51" s="63">
        <v>13804</v>
      </c>
      <c r="D51" s="72">
        <v>43</v>
      </c>
      <c r="E51" s="73">
        <v>0.33479999999999999</v>
      </c>
      <c r="F51" s="75">
        <v>115</v>
      </c>
      <c r="G51" s="73">
        <v>0.89549999999999996</v>
      </c>
      <c r="H51" s="74">
        <v>7025</v>
      </c>
      <c r="I51" s="73">
        <v>54.703299999999999</v>
      </c>
      <c r="J51" s="74">
        <v>3062</v>
      </c>
      <c r="K51" s="73">
        <v>23.843599999999999</v>
      </c>
      <c r="L51" s="74">
        <v>2329</v>
      </c>
      <c r="M51" s="73">
        <v>18.1358</v>
      </c>
      <c r="N51" s="75">
        <v>11</v>
      </c>
      <c r="O51" s="73">
        <v>8.5699999999999998E-2</v>
      </c>
      <c r="P51" s="76">
        <v>257</v>
      </c>
      <c r="Q51" s="69">
        <v>2.0011999999999999</v>
      </c>
      <c r="R51" s="72">
        <v>2752</v>
      </c>
      <c r="S51" s="70">
        <v>19.936299999999999</v>
      </c>
      <c r="T51" s="72">
        <v>962</v>
      </c>
      <c r="U51" s="69">
        <v>6.9689899999999998</v>
      </c>
      <c r="V51" s="72">
        <v>1536</v>
      </c>
      <c r="W51" s="69">
        <v>11.1272</v>
      </c>
      <c r="X51" s="80">
        <v>8616</v>
      </c>
      <c r="Y51" s="81">
        <v>100</v>
      </c>
    </row>
    <row r="52" spans="1:25" s="24" customFormat="1" ht="15" customHeight="1" x14ac:dyDescent="0.2">
      <c r="A52" s="22" t="s">
        <v>19</v>
      </c>
      <c r="B52" s="64" t="s">
        <v>64</v>
      </c>
      <c r="C52" s="39">
        <v>237</v>
      </c>
      <c r="D52" s="47">
        <v>8</v>
      </c>
      <c r="E52" s="42">
        <v>3.3898000000000001</v>
      </c>
      <c r="F52" s="44">
        <v>2</v>
      </c>
      <c r="G52" s="42">
        <v>0.84750000000000003</v>
      </c>
      <c r="H52" s="43">
        <v>61</v>
      </c>
      <c r="I52" s="42">
        <v>25.8475</v>
      </c>
      <c r="J52" s="43">
        <v>15</v>
      </c>
      <c r="K52" s="42">
        <v>6.3559000000000001</v>
      </c>
      <c r="L52" s="44">
        <v>139</v>
      </c>
      <c r="M52" s="42">
        <v>58.898299999999999</v>
      </c>
      <c r="N52" s="43">
        <v>9</v>
      </c>
      <c r="O52" s="42">
        <v>3.8136000000000001</v>
      </c>
      <c r="P52" s="45">
        <v>2</v>
      </c>
      <c r="Q52" s="41">
        <v>0.84750000000000003</v>
      </c>
      <c r="R52" s="40">
        <v>77</v>
      </c>
      <c r="S52" s="46">
        <v>32.4895</v>
      </c>
      <c r="T52" s="40">
        <v>1</v>
      </c>
      <c r="U52" s="41">
        <v>0.42193999999999998</v>
      </c>
      <c r="V52" s="40">
        <v>19</v>
      </c>
      <c r="W52" s="41">
        <v>8.0168999999999997</v>
      </c>
      <c r="X52" s="25">
        <v>1009</v>
      </c>
      <c r="Y52" s="26">
        <v>100</v>
      </c>
    </row>
    <row r="53" spans="1:25" s="24" customFormat="1" ht="15" customHeight="1" x14ac:dyDescent="0.2">
      <c r="A53" s="22" t="s">
        <v>19</v>
      </c>
      <c r="B53" s="65" t="s">
        <v>65</v>
      </c>
      <c r="C53" s="66">
        <v>56</v>
      </c>
      <c r="D53" s="71">
        <v>0</v>
      </c>
      <c r="E53" s="73">
        <v>0</v>
      </c>
      <c r="F53" s="74">
        <v>1</v>
      </c>
      <c r="G53" s="73">
        <v>1.8868</v>
      </c>
      <c r="H53" s="75">
        <v>1</v>
      </c>
      <c r="I53" s="73">
        <v>1.8868</v>
      </c>
      <c r="J53" s="74">
        <v>1</v>
      </c>
      <c r="K53" s="73">
        <v>1.8868</v>
      </c>
      <c r="L53" s="75">
        <v>49</v>
      </c>
      <c r="M53" s="73">
        <v>92.452799999999996</v>
      </c>
      <c r="N53" s="75">
        <v>0</v>
      </c>
      <c r="O53" s="73">
        <v>0</v>
      </c>
      <c r="P53" s="76">
        <v>1</v>
      </c>
      <c r="Q53" s="69">
        <v>1.8868</v>
      </c>
      <c r="R53" s="72">
        <v>32</v>
      </c>
      <c r="S53" s="70">
        <v>57.142899999999997</v>
      </c>
      <c r="T53" s="71">
        <v>3</v>
      </c>
      <c r="U53" s="69">
        <v>5.3571400000000002</v>
      </c>
      <c r="V53" s="71">
        <v>7</v>
      </c>
      <c r="W53" s="69">
        <v>12.5</v>
      </c>
      <c r="X53" s="80">
        <v>306</v>
      </c>
      <c r="Y53" s="81">
        <v>100</v>
      </c>
    </row>
    <row r="54" spans="1:25" s="24" customFormat="1" ht="15" customHeight="1" x14ac:dyDescent="0.2">
      <c r="A54" s="22" t="s">
        <v>19</v>
      </c>
      <c r="B54" s="64" t="s">
        <v>66</v>
      </c>
      <c r="C54" s="39">
        <v>798</v>
      </c>
      <c r="D54" s="47">
        <v>2</v>
      </c>
      <c r="E54" s="42">
        <v>0.25580000000000003</v>
      </c>
      <c r="F54" s="44">
        <v>2</v>
      </c>
      <c r="G54" s="78">
        <v>0.25580000000000003</v>
      </c>
      <c r="H54" s="43">
        <v>38</v>
      </c>
      <c r="I54" s="78">
        <v>4.8593000000000002</v>
      </c>
      <c r="J54" s="44">
        <v>327</v>
      </c>
      <c r="K54" s="42">
        <v>41.815899999999999</v>
      </c>
      <c r="L54" s="44">
        <v>383</v>
      </c>
      <c r="M54" s="42">
        <v>48.976999999999997</v>
      </c>
      <c r="N54" s="44">
        <v>0</v>
      </c>
      <c r="O54" s="42">
        <v>0</v>
      </c>
      <c r="P54" s="48">
        <v>30</v>
      </c>
      <c r="Q54" s="41">
        <v>3.8363</v>
      </c>
      <c r="R54" s="47">
        <v>218</v>
      </c>
      <c r="S54" s="46">
        <v>27.318300000000001</v>
      </c>
      <c r="T54" s="40">
        <v>16</v>
      </c>
      <c r="U54" s="41">
        <v>2.00501</v>
      </c>
      <c r="V54" s="40">
        <v>13</v>
      </c>
      <c r="W54" s="41">
        <v>1.6291</v>
      </c>
      <c r="X54" s="25">
        <v>1971</v>
      </c>
      <c r="Y54" s="26">
        <v>100</v>
      </c>
    </row>
    <row r="55" spans="1:25" s="24" customFormat="1" ht="15" customHeight="1" x14ac:dyDescent="0.2">
      <c r="A55" s="22" t="s">
        <v>19</v>
      </c>
      <c r="B55" s="65" t="s">
        <v>67</v>
      </c>
      <c r="C55" s="63">
        <v>2199</v>
      </c>
      <c r="D55" s="72">
        <v>38</v>
      </c>
      <c r="E55" s="73">
        <v>1.8251999999999999</v>
      </c>
      <c r="F55" s="74">
        <v>82</v>
      </c>
      <c r="G55" s="73">
        <v>3.9384999999999999</v>
      </c>
      <c r="H55" s="75">
        <v>386</v>
      </c>
      <c r="I55" s="73">
        <v>18.539899999999999</v>
      </c>
      <c r="J55" s="75">
        <v>103</v>
      </c>
      <c r="K55" s="73">
        <v>4.9471999999999996</v>
      </c>
      <c r="L55" s="74">
        <v>1279</v>
      </c>
      <c r="M55" s="73">
        <v>61.4313</v>
      </c>
      <c r="N55" s="74">
        <v>10</v>
      </c>
      <c r="O55" s="73">
        <v>0.4803</v>
      </c>
      <c r="P55" s="77">
        <v>184</v>
      </c>
      <c r="Q55" s="69">
        <v>8.8376999999999999</v>
      </c>
      <c r="R55" s="71">
        <v>551</v>
      </c>
      <c r="S55" s="70">
        <v>25.056799999999999</v>
      </c>
      <c r="T55" s="72">
        <v>117</v>
      </c>
      <c r="U55" s="69">
        <v>5.3205999999999998</v>
      </c>
      <c r="V55" s="72">
        <v>89</v>
      </c>
      <c r="W55" s="69">
        <v>4.0472999999999999</v>
      </c>
      <c r="X55" s="80">
        <v>2305</v>
      </c>
      <c r="Y55" s="81">
        <v>100</v>
      </c>
    </row>
    <row r="56" spans="1:25" s="24" customFormat="1" ht="15" customHeight="1" x14ac:dyDescent="0.2">
      <c r="A56" s="22" t="s">
        <v>19</v>
      </c>
      <c r="B56" s="64" t="s">
        <v>68</v>
      </c>
      <c r="C56" s="39">
        <v>627</v>
      </c>
      <c r="D56" s="40">
        <v>1</v>
      </c>
      <c r="E56" s="42">
        <v>0.16289999999999999</v>
      </c>
      <c r="F56" s="44">
        <v>1</v>
      </c>
      <c r="G56" s="42">
        <v>0.16289999999999999</v>
      </c>
      <c r="H56" s="44">
        <v>9</v>
      </c>
      <c r="I56" s="42">
        <v>1.4658</v>
      </c>
      <c r="J56" s="43">
        <v>72</v>
      </c>
      <c r="K56" s="42">
        <v>11.7264</v>
      </c>
      <c r="L56" s="44">
        <v>507</v>
      </c>
      <c r="M56" s="42">
        <v>82.573300000000003</v>
      </c>
      <c r="N56" s="43">
        <v>0</v>
      </c>
      <c r="O56" s="42">
        <v>0</v>
      </c>
      <c r="P56" s="45">
        <v>24</v>
      </c>
      <c r="Q56" s="41">
        <v>3.9087999999999998</v>
      </c>
      <c r="R56" s="47">
        <v>176</v>
      </c>
      <c r="S56" s="46">
        <v>28.0702</v>
      </c>
      <c r="T56" s="47">
        <v>13</v>
      </c>
      <c r="U56" s="41">
        <v>2.0733700000000002</v>
      </c>
      <c r="V56" s="47">
        <v>1</v>
      </c>
      <c r="W56" s="41">
        <v>0.1595</v>
      </c>
      <c r="X56" s="25">
        <v>720</v>
      </c>
      <c r="Y56" s="26">
        <v>100</v>
      </c>
    </row>
    <row r="57" spans="1:25" s="24" customFormat="1" ht="15" customHeight="1" x14ac:dyDescent="0.2">
      <c r="A57" s="22" t="s">
        <v>19</v>
      </c>
      <c r="B57" s="65" t="s">
        <v>69</v>
      </c>
      <c r="C57" s="63">
        <v>631</v>
      </c>
      <c r="D57" s="72">
        <v>10</v>
      </c>
      <c r="E57" s="73">
        <v>1.5949</v>
      </c>
      <c r="F57" s="75">
        <v>5</v>
      </c>
      <c r="G57" s="73">
        <v>0.7974</v>
      </c>
      <c r="H57" s="74">
        <v>106</v>
      </c>
      <c r="I57" s="73">
        <v>16.905899999999999</v>
      </c>
      <c r="J57" s="74">
        <v>228</v>
      </c>
      <c r="K57" s="73">
        <v>36.363599999999998</v>
      </c>
      <c r="L57" s="74">
        <v>260</v>
      </c>
      <c r="M57" s="73">
        <v>41.467300000000002</v>
      </c>
      <c r="N57" s="74">
        <v>0</v>
      </c>
      <c r="O57" s="73">
        <v>0</v>
      </c>
      <c r="P57" s="77">
        <v>18</v>
      </c>
      <c r="Q57" s="69">
        <v>2.8708</v>
      </c>
      <c r="R57" s="71">
        <v>229</v>
      </c>
      <c r="S57" s="70">
        <v>36.291600000000003</v>
      </c>
      <c r="T57" s="71">
        <v>4</v>
      </c>
      <c r="U57" s="69">
        <v>0.63390999999999997</v>
      </c>
      <c r="V57" s="71">
        <v>22</v>
      </c>
      <c r="W57" s="69">
        <v>3.4864999999999999</v>
      </c>
      <c r="X57" s="80">
        <v>2232</v>
      </c>
      <c r="Y57" s="81">
        <v>100</v>
      </c>
    </row>
    <row r="58" spans="1:25" s="24" customFormat="1" ht="15" customHeight="1" thickBot="1" x14ac:dyDescent="0.25">
      <c r="A58" s="22" t="s">
        <v>19</v>
      </c>
      <c r="B58" s="67" t="s">
        <v>70</v>
      </c>
      <c r="C58" s="50">
        <v>72</v>
      </c>
      <c r="D58" s="53">
        <v>6</v>
      </c>
      <c r="E58" s="54">
        <v>8.3332999999999995</v>
      </c>
      <c r="F58" s="55">
        <v>0</v>
      </c>
      <c r="G58" s="54">
        <v>0</v>
      </c>
      <c r="H58" s="56">
        <v>6</v>
      </c>
      <c r="I58" s="54">
        <v>8.3332999999999995</v>
      </c>
      <c r="J58" s="55">
        <v>2</v>
      </c>
      <c r="K58" s="54">
        <v>2.7778</v>
      </c>
      <c r="L58" s="55">
        <v>56</v>
      </c>
      <c r="M58" s="54">
        <v>77.777799999999999</v>
      </c>
      <c r="N58" s="55">
        <v>0</v>
      </c>
      <c r="O58" s="54">
        <v>0</v>
      </c>
      <c r="P58" s="79">
        <v>2</v>
      </c>
      <c r="Q58" s="52">
        <v>2.7778</v>
      </c>
      <c r="R58" s="51">
        <v>5</v>
      </c>
      <c r="S58" s="57">
        <v>6.9443999999999999</v>
      </c>
      <c r="T58" s="51">
        <v>0</v>
      </c>
      <c r="U58" s="52">
        <v>0</v>
      </c>
      <c r="V58" s="51">
        <v>1</v>
      </c>
      <c r="W58" s="52">
        <v>1.3889</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students with and without disabilities who received ", LOWER(A7), ", ",D68," (",TEXT(U7,"0.0"),"%) were served solely under Section 504 and ", F68," (",TEXT(S7,"0.0"),"%) were served under IDEA.")</f>
        <v>NOTE: Table reads (for US Totals):  Of all 75,695 public school students with and without disabilities who received expulsions with educational services, 2,527 (3.3%) were served solely under Section 504 and 17,910 (23.7%)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students without and with disabilities served under IDEA who received ",LOWER(A7), ", ",TEXT(D7,"#,##0")," (",TEXT(E7,"0.0"),"%) were American Indian or Alaska Native.")</f>
        <v xml:space="preserve">           Table reads (for US Race/Ethnicity):  Of all 73,168 public school students without and with disabilities served under IDEA who received expulsions with educational services, 1,050 (1.4%)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4" t="s">
        <v>74</v>
      </c>
      <c r="C65" s="84"/>
      <c r="D65" s="84"/>
      <c r="E65" s="84"/>
      <c r="F65" s="84"/>
      <c r="G65" s="84"/>
      <c r="H65" s="84"/>
      <c r="I65" s="84"/>
      <c r="J65" s="84"/>
      <c r="K65" s="84"/>
      <c r="L65" s="84"/>
      <c r="M65" s="84"/>
      <c r="N65" s="84"/>
      <c r="O65" s="84"/>
      <c r="P65" s="84"/>
      <c r="Q65" s="84"/>
      <c r="R65" s="84"/>
      <c r="S65" s="84"/>
      <c r="T65" s="84"/>
      <c r="U65" s="84"/>
      <c r="V65" s="84"/>
      <c r="W65" s="84"/>
      <c r="X65" s="30"/>
      <c r="Y65" s="30"/>
    </row>
    <row r="66" spans="1:26" s="35" customFormat="1" ht="14.1" customHeight="1" x14ac:dyDescent="0.2">
      <c r="A66" s="38"/>
      <c r="B66" s="84" t="s">
        <v>75</v>
      </c>
      <c r="C66" s="84"/>
      <c r="D66" s="84"/>
      <c r="E66" s="84"/>
      <c r="F66" s="84"/>
      <c r="G66" s="84"/>
      <c r="H66" s="84"/>
      <c r="I66" s="84"/>
      <c r="J66" s="84"/>
      <c r="K66" s="84"/>
      <c r="L66" s="84"/>
      <c r="M66" s="84"/>
      <c r="N66" s="84"/>
      <c r="O66" s="84"/>
      <c r="P66" s="84"/>
      <c r="Q66" s="84"/>
      <c r="R66" s="84"/>
      <c r="S66" s="84"/>
      <c r="T66" s="84"/>
      <c r="U66" s="84"/>
      <c r="V66" s="84"/>
      <c r="W66" s="84"/>
      <c r="X66" s="34"/>
      <c r="Y66" s="33"/>
    </row>
    <row r="68" spans="1:26" ht="15" customHeight="1" x14ac:dyDescent="0.2">
      <c r="B68" s="58"/>
      <c r="C68" s="59" t="str">
        <f>IF(ISTEXT(C7),LEFT(C7,3),TEXT(C7,"#,##0"))</f>
        <v>75,695</v>
      </c>
      <c r="D68" s="59" t="str">
        <f>IF(ISTEXT(T7),LEFT(T7,3),TEXT(T7,"#,##0"))</f>
        <v>2,527</v>
      </c>
      <c r="E68" s="59"/>
      <c r="F68" s="59" t="str">
        <f>IF(ISTEXT(R7),LEFT(R7,3),TEXT(R7,"#,##0"))</f>
        <v>17,910</v>
      </c>
      <c r="G68" s="59"/>
      <c r="H68" s="59" t="str">
        <f>IF(ISTEXT(D7),LEFT(D7,3),TEXT(D7,"#,##0"))</f>
        <v>1,050</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A8:Z58">
    <sortCondition ref="B8:B58"/>
  </sortState>
  <mergeCells count="16">
    <mergeCell ref="X4:X5"/>
    <mergeCell ref="Y4:Y5"/>
    <mergeCell ref="D5:E5"/>
    <mergeCell ref="F5:G5"/>
    <mergeCell ref="H5:I5"/>
    <mergeCell ref="J5:K5"/>
    <mergeCell ref="L5:M5"/>
    <mergeCell ref="N5:O5"/>
    <mergeCell ref="P5:Q5"/>
    <mergeCell ref="V4:W5"/>
    <mergeCell ref="B2:W2"/>
    <mergeCell ref="B4:B5"/>
    <mergeCell ref="C4:C5"/>
    <mergeCell ref="T4:U5"/>
    <mergeCell ref="R4:S5"/>
    <mergeCell ref="D4:Q4"/>
  </mergeCells>
  <phoneticPr fontId="16" type="noConversion"/>
  <printOptions horizontalCentered="1"/>
  <pageMargins left="0.25" right="0.25" top="0.75" bottom="0.75" header="0.3" footer="0.3"/>
  <pageSetup scale="39"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2.85546875" style="36" customWidth="1"/>
    <col min="2" max="2" width="19.140625" style="6" customWidth="1"/>
    <col min="3" max="21" width="13.140625" style="6" customWidth="1"/>
    <col min="22" max="22" width="13.140625" style="5" customWidth="1"/>
    <col min="23" max="23" width="13.140625" style="37" customWidth="1"/>
    <col min="24" max="25" width="13.1406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7" t="str">
        <f>CONCATENATE("Number and percentage of public school male students with and without disabilities receiving ",LOWER(A7), " by race/ethnicity, disability status, and English proficiency, by state: School Year 2015-16")</f>
        <v>Number and percentage of public school male students with and without disabilities receiving expulsions with educational services by race/ethnicity, disability status, and English proficiency, by state: School Year 2015-16</v>
      </c>
      <c r="C2" s="87"/>
      <c r="D2" s="87"/>
      <c r="E2" s="87"/>
      <c r="F2" s="87"/>
      <c r="G2" s="87"/>
      <c r="H2" s="87"/>
      <c r="I2" s="87"/>
      <c r="J2" s="87"/>
      <c r="K2" s="87"/>
      <c r="L2" s="87"/>
      <c r="M2" s="87"/>
      <c r="N2" s="87"/>
      <c r="O2" s="87"/>
      <c r="P2" s="87"/>
      <c r="Q2" s="87"/>
      <c r="R2" s="87"/>
      <c r="S2" s="87"/>
      <c r="T2" s="87"/>
      <c r="U2" s="87"/>
      <c r="V2" s="87"/>
      <c r="W2" s="87"/>
    </row>
    <row r="3" spans="1:25" s="6" customFormat="1" ht="15" customHeight="1" thickBot="1" x14ac:dyDescent="0.3">
      <c r="A3" s="83">
        <f>C7-T7</f>
        <v>53481</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1</v>
      </c>
      <c r="D4" s="96" t="s">
        <v>88</v>
      </c>
      <c r="E4" s="97"/>
      <c r="F4" s="97"/>
      <c r="G4" s="97"/>
      <c r="H4" s="97"/>
      <c r="I4" s="97"/>
      <c r="J4" s="97"/>
      <c r="K4" s="97"/>
      <c r="L4" s="97"/>
      <c r="M4" s="97"/>
      <c r="N4" s="97"/>
      <c r="O4" s="97"/>
      <c r="P4" s="97"/>
      <c r="Q4" s="98"/>
      <c r="R4" s="92" t="s">
        <v>2</v>
      </c>
      <c r="S4" s="93"/>
      <c r="T4" s="92" t="s">
        <v>3</v>
      </c>
      <c r="U4" s="93"/>
      <c r="V4" s="92" t="s">
        <v>4</v>
      </c>
      <c r="W4" s="93"/>
      <c r="X4" s="99" t="s">
        <v>5</v>
      </c>
      <c r="Y4" s="101" t="s">
        <v>6</v>
      </c>
    </row>
    <row r="5" spans="1:25" s="12" customFormat="1" ht="24.95" customHeight="1" x14ac:dyDescent="0.2">
      <c r="A5" s="11"/>
      <c r="B5" s="89"/>
      <c r="C5" s="91"/>
      <c r="D5" s="103" t="s">
        <v>7</v>
      </c>
      <c r="E5" s="104"/>
      <c r="F5" s="105" t="s">
        <v>8</v>
      </c>
      <c r="G5" s="104"/>
      <c r="H5" s="106" t="s">
        <v>9</v>
      </c>
      <c r="I5" s="104"/>
      <c r="J5" s="106" t="s">
        <v>10</v>
      </c>
      <c r="K5" s="104"/>
      <c r="L5" s="106" t="s">
        <v>11</v>
      </c>
      <c r="M5" s="104"/>
      <c r="N5" s="106" t="s">
        <v>12</v>
      </c>
      <c r="O5" s="104"/>
      <c r="P5" s="106" t="s">
        <v>13</v>
      </c>
      <c r="Q5" s="107"/>
      <c r="R5" s="94"/>
      <c r="S5" s="95"/>
      <c r="T5" s="94"/>
      <c r="U5" s="95"/>
      <c r="V5" s="94"/>
      <c r="W5" s="95"/>
      <c r="X5" s="100"/>
      <c r="Y5" s="102"/>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55442</v>
      </c>
      <c r="D7" s="72">
        <v>760</v>
      </c>
      <c r="E7" s="73">
        <v>1.4211</v>
      </c>
      <c r="F7" s="74">
        <v>538</v>
      </c>
      <c r="G7" s="73">
        <v>1.006</v>
      </c>
      <c r="H7" s="74">
        <v>12506</v>
      </c>
      <c r="I7" s="73">
        <v>23.384</v>
      </c>
      <c r="J7" s="74">
        <v>18866</v>
      </c>
      <c r="K7" s="73">
        <v>35.2761</v>
      </c>
      <c r="L7" s="74">
        <v>18905</v>
      </c>
      <c r="M7" s="73">
        <v>35.348999999999997</v>
      </c>
      <c r="N7" s="75">
        <v>155</v>
      </c>
      <c r="O7" s="73">
        <v>0.2898</v>
      </c>
      <c r="P7" s="76">
        <v>1751</v>
      </c>
      <c r="Q7" s="69">
        <v>3.2740999999999998</v>
      </c>
      <c r="R7" s="68">
        <v>14451</v>
      </c>
      <c r="S7" s="70">
        <v>26.065100000000001</v>
      </c>
      <c r="T7" s="68">
        <v>1961</v>
      </c>
      <c r="U7" s="69">
        <v>3.5369999999999999</v>
      </c>
      <c r="V7" s="68">
        <v>3689</v>
      </c>
      <c r="W7" s="69">
        <v>6.6538000000000004</v>
      </c>
      <c r="X7" s="80">
        <v>96360</v>
      </c>
      <c r="Y7" s="81">
        <v>99.986999999999995</v>
      </c>
    </row>
    <row r="8" spans="1:25" s="24" customFormat="1" ht="15" customHeight="1" x14ac:dyDescent="0.2">
      <c r="A8" s="22" t="s">
        <v>19</v>
      </c>
      <c r="B8" s="64" t="s">
        <v>20</v>
      </c>
      <c r="C8" s="39">
        <v>1881</v>
      </c>
      <c r="D8" s="40">
        <v>12</v>
      </c>
      <c r="E8" s="42">
        <v>0.64449999999999996</v>
      </c>
      <c r="F8" s="44">
        <v>9</v>
      </c>
      <c r="G8" s="42">
        <v>0.4834</v>
      </c>
      <c r="H8" s="43">
        <v>44</v>
      </c>
      <c r="I8" s="42">
        <v>2.3631000000000002</v>
      </c>
      <c r="J8" s="44">
        <v>1122</v>
      </c>
      <c r="K8" s="42">
        <v>60.257800000000003</v>
      </c>
      <c r="L8" s="44">
        <v>656</v>
      </c>
      <c r="M8" s="42">
        <v>35.230899999999998</v>
      </c>
      <c r="N8" s="44">
        <v>1</v>
      </c>
      <c r="O8" s="42">
        <v>5.3699999999999998E-2</v>
      </c>
      <c r="P8" s="48">
        <v>18</v>
      </c>
      <c r="Q8" s="41">
        <v>0.9667</v>
      </c>
      <c r="R8" s="47">
        <v>422</v>
      </c>
      <c r="S8" s="46">
        <v>22.434899999999999</v>
      </c>
      <c r="T8" s="40">
        <v>19</v>
      </c>
      <c r="U8" s="41">
        <v>1.0101</v>
      </c>
      <c r="V8" s="40">
        <v>17</v>
      </c>
      <c r="W8" s="41">
        <v>0.90380000000000005</v>
      </c>
      <c r="X8" s="25">
        <v>1400</v>
      </c>
      <c r="Y8" s="26">
        <v>100</v>
      </c>
    </row>
    <row r="9" spans="1:25" s="24" customFormat="1" ht="15" customHeight="1" x14ac:dyDescent="0.2">
      <c r="A9" s="22" t="s">
        <v>19</v>
      </c>
      <c r="B9" s="65" t="s">
        <v>21</v>
      </c>
      <c r="C9" s="63">
        <v>19</v>
      </c>
      <c r="D9" s="72">
        <v>3</v>
      </c>
      <c r="E9" s="73">
        <v>15.7895</v>
      </c>
      <c r="F9" s="74">
        <v>1</v>
      </c>
      <c r="G9" s="73">
        <v>5.2632000000000003</v>
      </c>
      <c r="H9" s="74">
        <v>3</v>
      </c>
      <c r="I9" s="73">
        <v>15.7895</v>
      </c>
      <c r="J9" s="75">
        <v>4</v>
      </c>
      <c r="K9" s="73">
        <v>21.052600000000002</v>
      </c>
      <c r="L9" s="75">
        <v>5</v>
      </c>
      <c r="M9" s="73">
        <v>26.315799999999999</v>
      </c>
      <c r="N9" s="74">
        <v>1</v>
      </c>
      <c r="O9" s="73">
        <v>5.2632000000000003</v>
      </c>
      <c r="P9" s="77">
        <v>2</v>
      </c>
      <c r="Q9" s="69">
        <v>10.526300000000001</v>
      </c>
      <c r="R9" s="71">
        <v>3</v>
      </c>
      <c r="S9" s="70">
        <v>15.7895</v>
      </c>
      <c r="T9" s="71">
        <v>0</v>
      </c>
      <c r="U9" s="69">
        <v>0</v>
      </c>
      <c r="V9" s="71">
        <v>1</v>
      </c>
      <c r="W9" s="69">
        <v>5.2632000000000003</v>
      </c>
      <c r="X9" s="80">
        <v>503</v>
      </c>
      <c r="Y9" s="81">
        <v>100</v>
      </c>
    </row>
    <row r="10" spans="1:25" s="24" customFormat="1" ht="15" customHeight="1" x14ac:dyDescent="0.2">
      <c r="A10" s="22" t="s">
        <v>19</v>
      </c>
      <c r="B10" s="64" t="s">
        <v>22</v>
      </c>
      <c r="C10" s="39">
        <v>153</v>
      </c>
      <c r="D10" s="47">
        <v>34</v>
      </c>
      <c r="E10" s="42">
        <v>22.222200000000001</v>
      </c>
      <c r="F10" s="44">
        <v>0</v>
      </c>
      <c r="G10" s="42">
        <v>0</v>
      </c>
      <c r="H10" s="43">
        <v>61</v>
      </c>
      <c r="I10" s="42">
        <v>39.869300000000003</v>
      </c>
      <c r="J10" s="44">
        <v>9</v>
      </c>
      <c r="K10" s="42">
        <v>5.8823999999999996</v>
      </c>
      <c r="L10" s="43">
        <v>42</v>
      </c>
      <c r="M10" s="42">
        <v>27.451000000000001</v>
      </c>
      <c r="N10" s="43">
        <v>0</v>
      </c>
      <c r="O10" s="42">
        <v>0</v>
      </c>
      <c r="P10" s="45">
        <v>7</v>
      </c>
      <c r="Q10" s="41">
        <v>4.5751999999999997</v>
      </c>
      <c r="R10" s="47">
        <v>38</v>
      </c>
      <c r="S10" s="46">
        <v>24.836600000000001</v>
      </c>
      <c r="T10" s="47">
        <v>0</v>
      </c>
      <c r="U10" s="41">
        <v>0</v>
      </c>
      <c r="V10" s="47">
        <v>7</v>
      </c>
      <c r="W10" s="41">
        <v>4.5751999999999997</v>
      </c>
      <c r="X10" s="25">
        <v>1977</v>
      </c>
      <c r="Y10" s="26">
        <v>100</v>
      </c>
    </row>
    <row r="11" spans="1:25" s="24" customFormat="1" ht="15" customHeight="1" x14ac:dyDescent="0.2">
      <c r="A11" s="22" t="s">
        <v>19</v>
      </c>
      <c r="B11" s="65" t="s">
        <v>23</v>
      </c>
      <c r="C11" s="63">
        <v>313</v>
      </c>
      <c r="D11" s="72">
        <v>0</v>
      </c>
      <c r="E11" s="73">
        <v>0</v>
      </c>
      <c r="F11" s="75">
        <v>0</v>
      </c>
      <c r="G11" s="73">
        <v>0</v>
      </c>
      <c r="H11" s="74">
        <v>13</v>
      </c>
      <c r="I11" s="73">
        <v>4.2763</v>
      </c>
      <c r="J11" s="74">
        <v>147</v>
      </c>
      <c r="K11" s="73">
        <v>48.3553</v>
      </c>
      <c r="L11" s="74">
        <v>139</v>
      </c>
      <c r="M11" s="73">
        <v>45.723700000000001</v>
      </c>
      <c r="N11" s="74">
        <v>0</v>
      </c>
      <c r="O11" s="73">
        <v>0</v>
      </c>
      <c r="P11" s="77">
        <v>5</v>
      </c>
      <c r="Q11" s="69">
        <v>1.6447000000000001</v>
      </c>
      <c r="R11" s="72">
        <v>70</v>
      </c>
      <c r="S11" s="70">
        <v>22.3642</v>
      </c>
      <c r="T11" s="71">
        <v>9</v>
      </c>
      <c r="U11" s="69">
        <v>2.8754</v>
      </c>
      <c r="V11" s="71">
        <v>7</v>
      </c>
      <c r="W11" s="69">
        <v>2.2364000000000002</v>
      </c>
      <c r="X11" s="80">
        <v>1092</v>
      </c>
      <c r="Y11" s="81">
        <v>100</v>
      </c>
    </row>
    <row r="12" spans="1:25" s="24" customFormat="1" ht="15" customHeight="1" x14ac:dyDescent="0.2">
      <c r="A12" s="22" t="s">
        <v>19</v>
      </c>
      <c r="B12" s="64" t="s">
        <v>24</v>
      </c>
      <c r="C12" s="39">
        <v>6101</v>
      </c>
      <c r="D12" s="40">
        <v>90</v>
      </c>
      <c r="E12" s="42">
        <v>1.5027999999999999</v>
      </c>
      <c r="F12" s="43">
        <v>174</v>
      </c>
      <c r="G12" s="42">
        <v>2.9053</v>
      </c>
      <c r="H12" s="44">
        <v>3250</v>
      </c>
      <c r="I12" s="42">
        <v>54.266199999999998</v>
      </c>
      <c r="J12" s="44">
        <v>771</v>
      </c>
      <c r="K12" s="42">
        <v>12.8736</v>
      </c>
      <c r="L12" s="44">
        <v>1449</v>
      </c>
      <c r="M12" s="42">
        <v>24.194400000000002</v>
      </c>
      <c r="N12" s="43">
        <v>41</v>
      </c>
      <c r="O12" s="42">
        <v>0.68459999999999999</v>
      </c>
      <c r="P12" s="48">
        <v>214</v>
      </c>
      <c r="Q12" s="41">
        <v>3.5731999999999999</v>
      </c>
      <c r="R12" s="40">
        <v>1878</v>
      </c>
      <c r="S12" s="46">
        <v>30.7818</v>
      </c>
      <c r="T12" s="47">
        <v>112</v>
      </c>
      <c r="U12" s="41">
        <v>1.8358000000000001</v>
      </c>
      <c r="V12" s="47">
        <v>1159</v>
      </c>
      <c r="W12" s="41">
        <v>18.9969</v>
      </c>
      <c r="X12" s="25">
        <v>10138</v>
      </c>
      <c r="Y12" s="26">
        <v>100</v>
      </c>
    </row>
    <row r="13" spans="1:25" s="24" customFormat="1" ht="15" customHeight="1" x14ac:dyDescent="0.2">
      <c r="A13" s="22" t="s">
        <v>19</v>
      </c>
      <c r="B13" s="65" t="s">
        <v>25</v>
      </c>
      <c r="C13" s="63">
        <v>691</v>
      </c>
      <c r="D13" s="72">
        <v>11</v>
      </c>
      <c r="E13" s="73">
        <v>1.5965</v>
      </c>
      <c r="F13" s="75">
        <v>8</v>
      </c>
      <c r="G13" s="73">
        <v>1.1611</v>
      </c>
      <c r="H13" s="74">
        <v>264</v>
      </c>
      <c r="I13" s="73">
        <v>38.316400000000002</v>
      </c>
      <c r="J13" s="75">
        <v>88</v>
      </c>
      <c r="K13" s="73">
        <v>12.7721</v>
      </c>
      <c r="L13" s="74">
        <v>277</v>
      </c>
      <c r="M13" s="73">
        <v>40.203200000000002</v>
      </c>
      <c r="N13" s="74">
        <v>1</v>
      </c>
      <c r="O13" s="73">
        <v>0.14510000000000001</v>
      </c>
      <c r="P13" s="76">
        <v>40</v>
      </c>
      <c r="Q13" s="69">
        <v>5.8055000000000003</v>
      </c>
      <c r="R13" s="71">
        <v>119</v>
      </c>
      <c r="S13" s="70">
        <v>17.221399999999999</v>
      </c>
      <c r="T13" s="72">
        <v>2</v>
      </c>
      <c r="U13" s="69">
        <v>0.28939999999999999</v>
      </c>
      <c r="V13" s="72">
        <v>131</v>
      </c>
      <c r="W13" s="69">
        <v>18.957999999999998</v>
      </c>
      <c r="X13" s="80">
        <v>1868</v>
      </c>
      <c r="Y13" s="81">
        <v>100</v>
      </c>
    </row>
    <row r="14" spans="1:25" s="24" customFormat="1" ht="15" customHeight="1" x14ac:dyDescent="0.2">
      <c r="A14" s="22" t="s">
        <v>19</v>
      </c>
      <c r="B14" s="64" t="s">
        <v>26</v>
      </c>
      <c r="C14" s="49">
        <v>623</v>
      </c>
      <c r="D14" s="40">
        <v>1</v>
      </c>
      <c r="E14" s="42">
        <v>0.1686</v>
      </c>
      <c r="F14" s="44">
        <v>8</v>
      </c>
      <c r="G14" s="42">
        <v>1.3491</v>
      </c>
      <c r="H14" s="43">
        <v>204</v>
      </c>
      <c r="I14" s="42">
        <v>34.401299999999999</v>
      </c>
      <c r="J14" s="43">
        <v>167</v>
      </c>
      <c r="K14" s="42">
        <v>28.161899999999999</v>
      </c>
      <c r="L14" s="43">
        <v>194</v>
      </c>
      <c r="M14" s="42">
        <v>32.715000000000003</v>
      </c>
      <c r="N14" s="44">
        <v>0</v>
      </c>
      <c r="O14" s="42">
        <v>0</v>
      </c>
      <c r="P14" s="45">
        <v>19</v>
      </c>
      <c r="Q14" s="41">
        <v>3.2040000000000002</v>
      </c>
      <c r="R14" s="40">
        <v>162</v>
      </c>
      <c r="S14" s="46">
        <v>26.0032</v>
      </c>
      <c r="T14" s="47">
        <v>30</v>
      </c>
      <c r="U14" s="41">
        <v>4.8154000000000003</v>
      </c>
      <c r="V14" s="47">
        <v>21</v>
      </c>
      <c r="W14" s="41">
        <v>3.3708</v>
      </c>
      <c r="X14" s="25">
        <v>1238</v>
      </c>
      <c r="Y14" s="26">
        <v>100</v>
      </c>
    </row>
    <row r="15" spans="1:25" s="24" customFormat="1" ht="15" customHeight="1" x14ac:dyDescent="0.2">
      <c r="A15" s="22" t="s">
        <v>19</v>
      </c>
      <c r="B15" s="65" t="s">
        <v>27</v>
      </c>
      <c r="C15" s="66">
        <v>118</v>
      </c>
      <c r="D15" s="72">
        <v>0</v>
      </c>
      <c r="E15" s="73">
        <v>0</v>
      </c>
      <c r="F15" s="74">
        <v>2</v>
      </c>
      <c r="G15" s="73">
        <v>1.6949000000000001</v>
      </c>
      <c r="H15" s="74">
        <v>9</v>
      </c>
      <c r="I15" s="73">
        <v>7.6271000000000004</v>
      </c>
      <c r="J15" s="75">
        <v>72</v>
      </c>
      <c r="K15" s="73">
        <v>61.0169</v>
      </c>
      <c r="L15" s="74">
        <v>34</v>
      </c>
      <c r="M15" s="73">
        <v>28.813600000000001</v>
      </c>
      <c r="N15" s="75">
        <v>0</v>
      </c>
      <c r="O15" s="73">
        <v>0</v>
      </c>
      <c r="P15" s="76">
        <v>1</v>
      </c>
      <c r="Q15" s="69">
        <v>0.84750000000000003</v>
      </c>
      <c r="R15" s="72">
        <v>28</v>
      </c>
      <c r="S15" s="70">
        <v>23.7288</v>
      </c>
      <c r="T15" s="71">
        <v>0</v>
      </c>
      <c r="U15" s="69">
        <v>0</v>
      </c>
      <c r="V15" s="71">
        <v>2</v>
      </c>
      <c r="W15" s="69">
        <v>1.6949000000000001</v>
      </c>
      <c r="X15" s="80">
        <v>235</v>
      </c>
      <c r="Y15" s="81">
        <v>100</v>
      </c>
    </row>
    <row r="16" spans="1:25" s="24" customFormat="1" ht="15" customHeight="1" x14ac:dyDescent="0.2">
      <c r="A16" s="22" t="s">
        <v>19</v>
      </c>
      <c r="B16" s="64" t="s">
        <v>28</v>
      </c>
      <c r="C16" s="49">
        <v>48</v>
      </c>
      <c r="D16" s="47">
        <v>0</v>
      </c>
      <c r="E16" s="42">
        <v>0</v>
      </c>
      <c r="F16" s="43">
        <v>0</v>
      </c>
      <c r="G16" s="42">
        <v>0</v>
      </c>
      <c r="H16" s="44">
        <v>3</v>
      </c>
      <c r="I16" s="42">
        <v>6.25</v>
      </c>
      <c r="J16" s="43">
        <v>45</v>
      </c>
      <c r="K16" s="42">
        <v>93.75</v>
      </c>
      <c r="L16" s="44">
        <v>0</v>
      </c>
      <c r="M16" s="42">
        <v>0</v>
      </c>
      <c r="N16" s="43">
        <v>0</v>
      </c>
      <c r="O16" s="42">
        <v>0</v>
      </c>
      <c r="P16" s="45">
        <v>0</v>
      </c>
      <c r="Q16" s="41">
        <v>0</v>
      </c>
      <c r="R16" s="40">
        <v>19</v>
      </c>
      <c r="S16" s="46">
        <v>39.583300000000001</v>
      </c>
      <c r="T16" s="40">
        <v>0</v>
      </c>
      <c r="U16" s="41">
        <v>0</v>
      </c>
      <c r="V16" s="40">
        <v>2</v>
      </c>
      <c r="W16" s="41">
        <v>4.1666999999999996</v>
      </c>
      <c r="X16" s="25">
        <v>221</v>
      </c>
      <c r="Y16" s="26">
        <v>100</v>
      </c>
    </row>
    <row r="17" spans="1:25" s="24" customFormat="1" ht="15" customHeight="1" x14ac:dyDescent="0.2">
      <c r="A17" s="22" t="s">
        <v>19</v>
      </c>
      <c r="B17" s="65" t="s">
        <v>29</v>
      </c>
      <c r="C17" s="63">
        <v>151</v>
      </c>
      <c r="D17" s="72">
        <v>0</v>
      </c>
      <c r="E17" s="73">
        <v>0</v>
      </c>
      <c r="F17" s="75">
        <v>0</v>
      </c>
      <c r="G17" s="73">
        <v>0</v>
      </c>
      <c r="H17" s="74">
        <v>18</v>
      </c>
      <c r="I17" s="73">
        <v>12.9496</v>
      </c>
      <c r="J17" s="75">
        <v>61</v>
      </c>
      <c r="K17" s="73">
        <v>43.884900000000002</v>
      </c>
      <c r="L17" s="75">
        <v>57</v>
      </c>
      <c r="M17" s="73">
        <v>41.007199999999997</v>
      </c>
      <c r="N17" s="75">
        <v>0</v>
      </c>
      <c r="O17" s="73">
        <v>0</v>
      </c>
      <c r="P17" s="77">
        <v>3</v>
      </c>
      <c r="Q17" s="69">
        <v>2.1583000000000001</v>
      </c>
      <c r="R17" s="72">
        <v>27</v>
      </c>
      <c r="S17" s="70">
        <v>17.880800000000001</v>
      </c>
      <c r="T17" s="72">
        <v>12</v>
      </c>
      <c r="U17" s="69">
        <v>7.9470000000000001</v>
      </c>
      <c r="V17" s="72">
        <v>2</v>
      </c>
      <c r="W17" s="69">
        <v>1.3245</v>
      </c>
      <c r="X17" s="80">
        <v>3952</v>
      </c>
      <c r="Y17" s="81">
        <v>100</v>
      </c>
    </row>
    <row r="18" spans="1:25" s="24" customFormat="1" ht="15" customHeight="1" x14ac:dyDescent="0.2">
      <c r="A18" s="22" t="s">
        <v>19</v>
      </c>
      <c r="B18" s="64" t="s">
        <v>30</v>
      </c>
      <c r="C18" s="39">
        <v>4437</v>
      </c>
      <c r="D18" s="47">
        <v>11</v>
      </c>
      <c r="E18" s="42">
        <v>0.25069999999999998</v>
      </c>
      <c r="F18" s="44">
        <v>24</v>
      </c>
      <c r="G18" s="42">
        <v>0.54710000000000003</v>
      </c>
      <c r="H18" s="44">
        <v>389</v>
      </c>
      <c r="I18" s="42">
        <v>8.8671000000000006</v>
      </c>
      <c r="J18" s="44">
        <v>2443</v>
      </c>
      <c r="K18" s="42">
        <v>55.6873</v>
      </c>
      <c r="L18" s="44">
        <v>1375</v>
      </c>
      <c r="M18" s="42">
        <v>31.342600000000001</v>
      </c>
      <c r="N18" s="44">
        <v>2</v>
      </c>
      <c r="O18" s="42">
        <v>4.5600000000000002E-2</v>
      </c>
      <c r="P18" s="45">
        <v>143</v>
      </c>
      <c r="Q18" s="41">
        <v>3.2595999999999998</v>
      </c>
      <c r="R18" s="40">
        <v>887</v>
      </c>
      <c r="S18" s="46">
        <v>19.991</v>
      </c>
      <c r="T18" s="47">
        <v>50</v>
      </c>
      <c r="U18" s="41">
        <v>1.1269</v>
      </c>
      <c r="V18" s="47">
        <v>75</v>
      </c>
      <c r="W18" s="41">
        <v>1.6902999999999999</v>
      </c>
      <c r="X18" s="25">
        <v>2407</v>
      </c>
      <c r="Y18" s="26">
        <v>100</v>
      </c>
    </row>
    <row r="19" spans="1:25" s="24" customFormat="1" ht="15" customHeight="1" x14ac:dyDescent="0.2">
      <c r="A19" s="22" t="s">
        <v>19</v>
      </c>
      <c r="B19" s="65" t="s">
        <v>31</v>
      </c>
      <c r="C19" s="63">
        <v>72</v>
      </c>
      <c r="D19" s="72">
        <v>0</v>
      </c>
      <c r="E19" s="73">
        <v>0</v>
      </c>
      <c r="F19" s="74">
        <v>12</v>
      </c>
      <c r="G19" s="73">
        <v>17.142900000000001</v>
      </c>
      <c r="H19" s="74">
        <v>4</v>
      </c>
      <c r="I19" s="73">
        <v>5.7142999999999997</v>
      </c>
      <c r="J19" s="74">
        <v>0</v>
      </c>
      <c r="K19" s="73">
        <v>0</v>
      </c>
      <c r="L19" s="74">
        <v>0</v>
      </c>
      <c r="M19" s="73">
        <v>0</v>
      </c>
      <c r="N19" s="74">
        <v>50</v>
      </c>
      <c r="O19" s="73">
        <v>71.428600000000003</v>
      </c>
      <c r="P19" s="76">
        <v>4</v>
      </c>
      <c r="Q19" s="69">
        <v>5.7142999999999997</v>
      </c>
      <c r="R19" s="72">
        <v>21</v>
      </c>
      <c r="S19" s="70">
        <v>29.166699999999999</v>
      </c>
      <c r="T19" s="72">
        <v>2</v>
      </c>
      <c r="U19" s="69">
        <v>2.7778</v>
      </c>
      <c r="V19" s="72">
        <v>16</v>
      </c>
      <c r="W19" s="69">
        <v>22.222200000000001</v>
      </c>
      <c r="X19" s="80">
        <v>290</v>
      </c>
      <c r="Y19" s="81">
        <v>100</v>
      </c>
    </row>
    <row r="20" spans="1:25" s="24" customFormat="1" ht="15" customHeight="1" x14ac:dyDescent="0.2">
      <c r="A20" s="22" t="s">
        <v>19</v>
      </c>
      <c r="B20" s="64" t="s">
        <v>32</v>
      </c>
      <c r="C20" s="49">
        <v>39</v>
      </c>
      <c r="D20" s="47">
        <v>0</v>
      </c>
      <c r="E20" s="42">
        <v>0</v>
      </c>
      <c r="F20" s="43">
        <v>0</v>
      </c>
      <c r="G20" s="42">
        <v>0</v>
      </c>
      <c r="H20" s="44">
        <v>7</v>
      </c>
      <c r="I20" s="42">
        <v>20</v>
      </c>
      <c r="J20" s="43">
        <v>1</v>
      </c>
      <c r="K20" s="42">
        <v>2.8571</v>
      </c>
      <c r="L20" s="43">
        <v>24</v>
      </c>
      <c r="M20" s="42">
        <v>68.571399999999997</v>
      </c>
      <c r="N20" s="43">
        <v>0</v>
      </c>
      <c r="O20" s="42">
        <v>0</v>
      </c>
      <c r="P20" s="45">
        <v>3</v>
      </c>
      <c r="Q20" s="41">
        <v>8.5714000000000006</v>
      </c>
      <c r="R20" s="40">
        <v>13</v>
      </c>
      <c r="S20" s="46">
        <v>33.333300000000001</v>
      </c>
      <c r="T20" s="47">
        <v>4</v>
      </c>
      <c r="U20" s="41">
        <v>10.256399999999999</v>
      </c>
      <c r="V20" s="47">
        <v>1</v>
      </c>
      <c r="W20" s="41">
        <v>2.5640999999999998</v>
      </c>
      <c r="X20" s="25">
        <v>720</v>
      </c>
      <c r="Y20" s="26">
        <v>100</v>
      </c>
    </row>
    <row r="21" spans="1:25" s="24" customFormat="1" ht="15" customHeight="1" x14ac:dyDescent="0.2">
      <c r="A21" s="22" t="s">
        <v>19</v>
      </c>
      <c r="B21" s="65" t="s">
        <v>33</v>
      </c>
      <c r="C21" s="63">
        <v>1802</v>
      </c>
      <c r="D21" s="71">
        <v>4</v>
      </c>
      <c r="E21" s="73">
        <v>0.22750000000000001</v>
      </c>
      <c r="F21" s="74">
        <v>16</v>
      </c>
      <c r="G21" s="73">
        <v>0.91010000000000002</v>
      </c>
      <c r="H21" s="75">
        <v>319</v>
      </c>
      <c r="I21" s="73">
        <v>18.145600000000002</v>
      </c>
      <c r="J21" s="74">
        <v>766</v>
      </c>
      <c r="K21" s="73">
        <v>43.572200000000002</v>
      </c>
      <c r="L21" s="74">
        <v>594</v>
      </c>
      <c r="M21" s="73">
        <v>33.788400000000003</v>
      </c>
      <c r="N21" s="74">
        <v>1</v>
      </c>
      <c r="O21" s="73">
        <v>5.6899999999999999E-2</v>
      </c>
      <c r="P21" s="77">
        <v>58</v>
      </c>
      <c r="Q21" s="69">
        <v>3.2991999999999999</v>
      </c>
      <c r="R21" s="71">
        <v>483</v>
      </c>
      <c r="S21" s="70">
        <v>26.803599999999999</v>
      </c>
      <c r="T21" s="72">
        <v>44</v>
      </c>
      <c r="U21" s="69">
        <v>2.4417</v>
      </c>
      <c r="V21" s="72">
        <v>82</v>
      </c>
      <c r="W21" s="69">
        <v>4.5505000000000004</v>
      </c>
      <c r="X21" s="80">
        <v>4081</v>
      </c>
      <c r="Y21" s="81">
        <v>99.73</v>
      </c>
    </row>
    <row r="22" spans="1:25" s="24" customFormat="1" ht="15" customHeight="1" x14ac:dyDescent="0.2">
      <c r="A22" s="22" t="s">
        <v>19</v>
      </c>
      <c r="B22" s="64" t="s">
        <v>34</v>
      </c>
      <c r="C22" s="39">
        <v>1099</v>
      </c>
      <c r="D22" s="40">
        <v>2</v>
      </c>
      <c r="E22" s="42">
        <v>0.18479999999999999</v>
      </c>
      <c r="F22" s="43">
        <v>1</v>
      </c>
      <c r="G22" s="42">
        <v>9.2399999999999996E-2</v>
      </c>
      <c r="H22" s="43">
        <v>96</v>
      </c>
      <c r="I22" s="42">
        <v>8.8725000000000005</v>
      </c>
      <c r="J22" s="44">
        <v>229</v>
      </c>
      <c r="K22" s="42">
        <v>21.1645</v>
      </c>
      <c r="L22" s="44">
        <v>684</v>
      </c>
      <c r="M22" s="42">
        <v>63.216299999999997</v>
      </c>
      <c r="N22" s="44">
        <v>1</v>
      </c>
      <c r="O22" s="42">
        <v>9.2399999999999996E-2</v>
      </c>
      <c r="P22" s="48">
        <v>69</v>
      </c>
      <c r="Q22" s="41">
        <v>6.3771000000000004</v>
      </c>
      <c r="R22" s="47">
        <v>328</v>
      </c>
      <c r="S22" s="46">
        <v>29.845300000000002</v>
      </c>
      <c r="T22" s="47">
        <v>17</v>
      </c>
      <c r="U22" s="41">
        <v>1.5468999999999999</v>
      </c>
      <c r="V22" s="47">
        <v>37</v>
      </c>
      <c r="W22" s="41">
        <v>3.3666999999999998</v>
      </c>
      <c r="X22" s="25">
        <v>1879</v>
      </c>
      <c r="Y22" s="26">
        <v>100</v>
      </c>
    </row>
    <row r="23" spans="1:25" s="24" customFormat="1" ht="15" customHeight="1" x14ac:dyDescent="0.2">
      <c r="A23" s="22" t="s">
        <v>19</v>
      </c>
      <c r="B23" s="65" t="s">
        <v>35</v>
      </c>
      <c r="C23" s="63">
        <v>234</v>
      </c>
      <c r="D23" s="72">
        <v>0</v>
      </c>
      <c r="E23" s="73">
        <v>0</v>
      </c>
      <c r="F23" s="74">
        <v>1</v>
      </c>
      <c r="G23" s="73">
        <v>0.43099999999999999</v>
      </c>
      <c r="H23" s="74">
        <v>28</v>
      </c>
      <c r="I23" s="73">
        <v>12.069000000000001</v>
      </c>
      <c r="J23" s="74">
        <v>91</v>
      </c>
      <c r="K23" s="73">
        <v>39.2241</v>
      </c>
      <c r="L23" s="74">
        <v>95</v>
      </c>
      <c r="M23" s="73">
        <v>40.948300000000003</v>
      </c>
      <c r="N23" s="74">
        <v>1</v>
      </c>
      <c r="O23" s="73">
        <v>0.43099999999999999</v>
      </c>
      <c r="P23" s="77">
        <v>16</v>
      </c>
      <c r="Q23" s="69">
        <v>6.8966000000000003</v>
      </c>
      <c r="R23" s="72">
        <v>87</v>
      </c>
      <c r="S23" s="70">
        <v>37.179499999999997</v>
      </c>
      <c r="T23" s="71">
        <v>2</v>
      </c>
      <c r="U23" s="69">
        <v>0.85470000000000002</v>
      </c>
      <c r="V23" s="71">
        <v>16</v>
      </c>
      <c r="W23" s="69">
        <v>6.8376000000000001</v>
      </c>
      <c r="X23" s="80">
        <v>1365</v>
      </c>
      <c r="Y23" s="81">
        <v>100</v>
      </c>
    </row>
    <row r="24" spans="1:25" s="24" customFormat="1" ht="15" customHeight="1" x14ac:dyDescent="0.2">
      <c r="A24" s="22" t="s">
        <v>19</v>
      </c>
      <c r="B24" s="64" t="s">
        <v>36</v>
      </c>
      <c r="C24" s="39">
        <v>667</v>
      </c>
      <c r="D24" s="47">
        <v>6</v>
      </c>
      <c r="E24" s="42">
        <v>0.89959999999999996</v>
      </c>
      <c r="F24" s="44">
        <v>4</v>
      </c>
      <c r="G24" s="42">
        <v>0.59970000000000001</v>
      </c>
      <c r="H24" s="43">
        <v>127</v>
      </c>
      <c r="I24" s="42">
        <v>19.040500000000002</v>
      </c>
      <c r="J24" s="44">
        <v>318</v>
      </c>
      <c r="K24" s="42">
        <v>47.676200000000001</v>
      </c>
      <c r="L24" s="44">
        <v>176</v>
      </c>
      <c r="M24" s="42">
        <v>26.386800000000001</v>
      </c>
      <c r="N24" s="44">
        <v>1</v>
      </c>
      <c r="O24" s="42">
        <v>0.14990000000000001</v>
      </c>
      <c r="P24" s="48">
        <v>35</v>
      </c>
      <c r="Q24" s="41">
        <v>5.2473999999999998</v>
      </c>
      <c r="R24" s="40">
        <v>208</v>
      </c>
      <c r="S24" s="46">
        <v>31.1844</v>
      </c>
      <c r="T24" s="47">
        <v>0</v>
      </c>
      <c r="U24" s="41">
        <v>0</v>
      </c>
      <c r="V24" s="47">
        <v>85</v>
      </c>
      <c r="W24" s="41">
        <v>12.743600000000001</v>
      </c>
      <c r="X24" s="25">
        <v>1356</v>
      </c>
      <c r="Y24" s="26">
        <v>100</v>
      </c>
    </row>
    <row r="25" spans="1:25" s="24" customFormat="1" ht="15" customHeight="1" x14ac:dyDescent="0.2">
      <c r="A25" s="22" t="s">
        <v>19</v>
      </c>
      <c r="B25" s="65" t="s">
        <v>37</v>
      </c>
      <c r="C25" s="66">
        <v>669</v>
      </c>
      <c r="D25" s="72">
        <v>0</v>
      </c>
      <c r="E25" s="73">
        <v>0</v>
      </c>
      <c r="F25" s="74">
        <v>1</v>
      </c>
      <c r="G25" s="73">
        <v>0.15060000000000001</v>
      </c>
      <c r="H25" s="74">
        <v>28</v>
      </c>
      <c r="I25" s="73">
        <v>4.2168999999999999</v>
      </c>
      <c r="J25" s="74">
        <v>179</v>
      </c>
      <c r="K25" s="73">
        <v>26.957799999999999</v>
      </c>
      <c r="L25" s="75">
        <v>434</v>
      </c>
      <c r="M25" s="73">
        <v>65.361400000000003</v>
      </c>
      <c r="N25" s="74">
        <v>0</v>
      </c>
      <c r="O25" s="73">
        <v>0</v>
      </c>
      <c r="P25" s="77">
        <v>22</v>
      </c>
      <c r="Q25" s="69">
        <v>3.3132999999999999</v>
      </c>
      <c r="R25" s="72">
        <v>124</v>
      </c>
      <c r="S25" s="70">
        <v>18.5351</v>
      </c>
      <c r="T25" s="72">
        <v>5</v>
      </c>
      <c r="U25" s="69">
        <v>0.74739999999999995</v>
      </c>
      <c r="V25" s="72">
        <v>5</v>
      </c>
      <c r="W25" s="69">
        <v>0.74739999999999995</v>
      </c>
      <c r="X25" s="80">
        <v>1407</v>
      </c>
      <c r="Y25" s="81">
        <v>100</v>
      </c>
    </row>
    <row r="26" spans="1:25" s="24" customFormat="1" ht="15" customHeight="1" x14ac:dyDescent="0.2">
      <c r="A26" s="22" t="s">
        <v>19</v>
      </c>
      <c r="B26" s="64" t="s">
        <v>38</v>
      </c>
      <c r="C26" s="39">
        <v>3872</v>
      </c>
      <c r="D26" s="40">
        <v>13</v>
      </c>
      <c r="E26" s="42">
        <v>0.376</v>
      </c>
      <c r="F26" s="43">
        <v>5</v>
      </c>
      <c r="G26" s="42">
        <v>0.14460000000000001</v>
      </c>
      <c r="H26" s="43">
        <v>65</v>
      </c>
      <c r="I26" s="42">
        <v>1.8802000000000001</v>
      </c>
      <c r="J26" s="44">
        <v>2552</v>
      </c>
      <c r="K26" s="42">
        <v>73.821200000000005</v>
      </c>
      <c r="L26" s="44">
        <v>784</v>
      </c>
      <c r="M26" s="42">
        <v>22.678599999999999</v>
      </c>
      <c r="N26" s="43">
        <v>1</v>
      </c>
      <c r="O26" s="42">
        <v>2.8899999999999999E-2</v>
      </c>
      <c r="P26" s="48">
        <v>37</v>
      </c>
      <c r="Q26" s="41">
        <v>1.0703</v>
      </c>
      <c r="R26" s="40">
        <v>699</v>
      </c>
      <c r="S26" s="46">
        <v>18.052700000000002</v>
      </c>
      <c r="T26" s="40">
        <v>415</v>
      </c>
      <c r="U26" s="41">
        <v>10.718</v>
      </c>
      <c r="V26" s="40">
        <v>30</v>
      </c>
      <c r="W26" s="41">
        <v>0.77480000000000004</v>
      </c>
      <c r="X26" s="25">
        <v>1367</v>
      </c>
      <c r="Y26" s="26">
        <v>100</v>
      </c>
    </row>
    <row r="27" spans="1:25" s="24" customFormat="1" ht="15" customHeight="1" x14ac:dyDescent="0.2">
      <c r="A27" s="22" t="s">
        <v>19</v>
      </c>
      <c r="B27" s="65" t="s">
        <v>39</v>
      </c>
      <c r="C27" s="66">
        <v>42</v>
      </c>
      <c r="D27" s="71">
        <v>1</v>
      </c>
      <c r="E27" s="73">
        <v>2.5640999999999998</v>
      </c>
      <c r="F27" s="74">
        <v>1</v>
      </c>
      <c r="G27" s="73">
        <v>2.5640999999999998</v>
      </c>
      <c r="H27" s="74">
        <v>2</v>
      </c>
      <c r="I27" s="73">
        <v>5.1281999999999996</v>
      </c>
      <c r="J27" s="74">
        <v>1</v>
      </c>
      <c r="K27" s="73">
        <v>2.5640999999999998</v>
      </c>
      <c r="L27" s="75">
        <v>33</v>
      </c>
      <c r="M27" s="73">
        <v>84.615399999999994</v>
      </c>
      <c r="N27" s="74">
        <v>0</v>
      </c>
      <c r="O27" s="73">
        <v>0</v>
      </c>
      <c r="P27" s="77">
        <v>1</v>
      </c>
      <c r="Q27" s="69">
        <v>2.5640999999999998</v>
      </c>
      <c r="R27" s="72">
        <v>23</v>
      </c>
      <c r="S27" s="70">
        <v>54.761899999999997</v>
      </c>
      <c r="T27" s="71">
        <v>3</v>
      </c>
      <c r="U27" s="69">
        <v>7.1429</v>
      </c>
      <c r="V27" s="71">
        <v>1</v>
      </c>
      <c r="W27" s="69">
        <v>2.3809999999999998</v>
      </c>
      <c r="X27" s="80">
        <v>589</v>
      </c>
      <c r="Y27" s="81">
        <v>100</v>
      </c>
    </row>
    <row r="28" spans="1:25" s="24" customFormat="1" ht="15" customHeight="1" x14ac:dyDescent="0.2">
      <c r="A28" s="22" t="s">
        <v>19</v>
      </c>
      <c r="B28" s="64" t="s">
        <v>40</v>
      </c>
      <c r="C28" s="49">
        <v>295</v>
      </c>
      <c r="D28" s="47">
        <v>0</v>
      </c>
      <c r="E28" s="42">
        <v>0</v>
      </c>
      <c r="F28" s="44">
        <v>1</v>
      </c>
      <c r="G28" s="42">
        <v>0.34720000000000001</v>
      </c>
      <c r="H28" s="44">
        <v>68</v>
      </c>
      <c r="I28" s="42">
        <v>23.6111</v>
      </c>
      <c r="J28" s="44">
        <v>198</v>
      </c>
      <c r="K28" s="42">
        <v>68.75</v>
      </c>
      <c r="L28" s="43">
        <v>17</v>
      </c>
      <c r="M28" s="42">
        <v>5.9028</v>
      </c>
      <c r="N28" s="44">
        <v>0</v>
      </c>
      <c r="O28" s="42">
        <v>0</v>
      </c>
      <c r="P28" s="45">
        <v>4</v>
      </c>
      <c r="Q28" s="41">
        <v>1.3889</v>
      </c>
      <c r="R28" s="47">
        <v>76</v>
      </c>
      <c r="S28" s="46">
        <v>25.762699999999999</v>
      </c>
      <c r="T28" s="40">
        <v>7</v>
      </c>
      <c r="U28" s="41">
        <v>2.3729</v>
      </c>
      <c r="V28" s="40">
        <v>28</v>
      </c>
      <c r="W28" s="41">
        <v>9.4915000000000003</v>
      </c>
      <c r="X28" s="25">
        <v>1434</v>
      </c>
      <c r="Y28" s="26">
        <v>100</v>
      </c>
    </row>
    <row r="29" spans="1:25" s="24" customFormat="1" ht="15" customHeight="1" x14ac:dyDescent="0.2">
      <c r="A29" s="22" t="s">
        <v>19</v>
      </c>
      <c r="B29" s="65" t="s">
        <v>41</v>
      </c>
      <c r="C29" s="63">
        <v>300</v>
      </c>
      <c r="D29" s="72">
        <v>0</v>
      </c>
      <c r="E29" s="73">
        <v>0</v>
      </c>
      <c r="F29" s="74">
        <v>1</v>
      </c>
      <c r="G29" s="73">
        <v>0.37590000000000001</v>
      </c>
      <c r="H29" s="75">
        <v>111</v>
      </c>
      <c r="I29" s="73">
        <v>41.729300000000002</v>
      </c>
      <c r="J29" s="74">
        <v>53</v>
      </c>
      <c r="K29" s="73">
        <v>19.924800000000001</v>
      </c>
      <c r="L29" s="75">
        <v>83</v>
      </c>
      <c r="M29" s="73">
        <v>31.202999999999999</v>
      </c>
      <c r="N29" s="74">
        <v>0</v>
      </c>
      <c r="O29" s="73">
        <v>0</v>
      </c>
      <c r="P29" s="77">
        <v>18</v>
      </c>
      <c r="Q29" s="69">
        <v>6.7668999999999997</v>
      </c>
      <c r="R29" s="72">
        <v>93</v>
      </c>
      <c r="S29" s="70">
        <v>31</v>
      </c>
      <c r="T29" s="72">
        <v>34</v>
      </c>
      <c r="U29" s="69">
        <v>11.333299999999999</v>
      </c>
      <c r="V29" s="72">
        <v>38</v>
      </c>
      <c r="W29" s="69">
        <v>12.666700000000001</v>
      </c>
      <c r="X29" s="80">
        <v>1873</v>
      </c>
      <c r="Y29" s="81">
        <v>100</v>
      </c>
    </row>
    <row r="30" spans="1:25" s="24" customFormat="1" ht="15" customHeight="1" x14ac:dyDescent="0.2">
      <c r="A30" s="22" t="s">
        <v>19</v>
      </c>
      <c r="B30" s="64" t="s">
        <v>42</v>
      </c>
      <c r="C30" s="39">
        <v>521</v>
      </c>
      <c r="D30" s="47">
        <v>3</v>
      </c>
      <c r="E30" s="42">
        <v>0.57799999999999996</v>
      </c>
      <c r="F30" s="43">
        <v>3</v>
      </c>
      <c r="G30" s="42">
        <v>0.57799999999999996</v>
      </c>
      <c r="H30" s="44">
        <v>52</v>
      </c>
      <c r="I30" s="42">
        <v>10.019299999999999</v>
      </c>
      <c r="J30" s="44">
        <v>116</v>
      </c>
      <c r="K30" s="42">
        <v>22.3507</v>
      </c>
      <c r="L30" s="44">
        <v>324</v>
      </c>
      <c r="M30" s="42">
        <v>62.427700000000002</v>
      </c>
      <c r="N30" s="44">
        <v>0</v>
      </c>
      <c r="O30" s="42">
        <v>0</v>
      </c>
      <c r="P30" s="45">
        <v>21</v>
      </c>
      <c r="Q30" s="41">
        <v>4.0461999999999998</v>
      </c>
      <c r="R30" s="47">
        <v>180</v>
      </c>
      <c r="S30" s="46">
        <v>34.548900000000003</v>
      </c>
      <c r="T30" s="40">
        <v>2</v>
      </c>
      <c r="U30" s="41">
        <v>0.38390000000000002</v>
      </c>
      <c r="V30" s="40">
        <v>23</v>
      </c>
      <c r="W30" s="41">
        <v>4.4146000000000001</v>
      </c>
      <c r="X30" s="25">
        <v>3616</v>
      </c>
      <c r="Y30" s="26">
        <v>99.971999999999994</v>
      </c>
    </row>
    <row r="31" spans="1:25" s="24" customFormat="1" ht="15" customHeight="1" x14ac:dyDescent="0.2">
      <c r="A31" s="22" t="s">
        <v>19</v>
      </c>
      <c r="B31" s="65" t="s">
        <v>43</v>
      </c>
      <c r="C31" s="66">
        <v>231</v>
      </c>
      <c r="D31" s="72">
        <v>7</v>
      </c>
      <c r="E31" s="73">
        <v>3.0836999999999999</v>
      </c>
      <c r="F31" s="75">
        <v>1</v>
      </c>
      <c r="G31" s="73">
        <v>0.4405</v>
      </c>
      <c r="H31" s="74">
        <v>45</v>
      </c>
      <c r="I31" s="73">
        <v>19.823799999999999</v>
      </c>
      <c r="J31" s="75">
        <v>75</v>
      </c>
      <c r="K31" s="73">
        <v>33.0396</v>
      </c>
      <c r="L31" s="74">
        <v>92</v>
      </c>
      <c r="M31" s="73">
        <v>40.528599999999997</v>
      </c>
      <c r="N31" s="74">
        <v>0</v>
      </c>
      <c r="O31" s="73">
        <v>0</v>
      </c>
      <c r="P31" s="76">
        <v>7</v>
      </c>
      <c r="Q31" s="69">
        <v>3.0836999999999999</v>
      </c>
      <c r="R31" s="71">
        <v>82</v>
      </c>
      <c r="S31" s="70">
        <v>35.497799999999998</v>
      </c>
      <c r="T31" s="72">
        <v>4</v>
      </c>
      <c r="U31" s="69">
        <v>1.7316</v>
      </c>
      <c r="V31" s="72">
        <v>14</v>
      </c>
      <c r="W31" s="69">
        <v>6.0606</v>
      </c>
      <c r="X31" s="80">
        <v>2170</v>
      </c>
      <c r="Y31" s="81">
        <v>99.953999999999994</v>
      </c>
    </row>
    <row r="32" spans="1:25" s="24" customFormat="1" ht="15" customHeight="1" x14ac:dyDescent="0.2">
      <c r="A32" s="22" t="s">
        <v>19</v>
      </c>
      <c r="B32" s="64" t="s">
        <v>44</v>
      </c>
      <c r="C32" s="39">
        <v>1286</v>
      </c>
      <c r="D32" s="40">
        <v>1</v>
      </c>
      <c r="E32" s="42">
        <v>7.8E-2</v>
      </c>
      <c r="F32" s="44">
        <v>2</v>
      </c>
      <c r="G32" s="42">
        <v>0.156</v>
      </c>
      <c r="H32" s="44">
        <v>31</v>
      </c>
      <c r="I32" s="42">
        <v>2.4180999999999999</v>
      </c>
      <c r="J32" s="44">
        <v>829</v>
      </c>
      <c r="K32" s="42">
        <v>64.664599999999993</v>
      </c>
      <c r="L32" s="43">
        <v>414</v>
      </c>
      <c r="M32" s="42">
        <v>32.293300000000002</v>
      </c>
      <c r="N32" s="43">
        <v>0</v>
      </c>
      <c r="O32" s="42">
        <v>0</v>
      </c>
      <c r="P32" s="48">
        <v>5</v>
      </c>
      <c r="Q32" s="41">
        <v>0.39</v>
      </c>
      <c r="R32" s="40">
        <v>330</v>
      </c>
      <c r="S32" s="46">
        <v>25.661000000000001</v>
      </c>
      <c r="T32" s="47">
        <v>4</v>
      </c>
      <c r="U32" s="41">
        <v>0.311</v>
      </c>
      <c r="V32" s="47">
        <v>11</v>
      </c>
      <c r="W32" s="41">
        <v>0.85540000000000005</v>
      </c>
      <c r="X32" s="25">
        <v>978</v>
      </c>
      <c r="Y32" s="26">
        <v>100</v>
      </c>
    </row>
    <row r="33" spans="1:25" s="24" customFormat="1" ht="15" customHeight="1" x14ac:dyDescent="0.2">
      <c r="A33" s="22" t="s">
        <v>19</v>
      </c>
      <c r="B33" s="65" t="s">
        <v>45</v>
      </c>
      <c r="C33" s="63">
        <v>450</v>
      </c>
      <c r="D33" s="71">
        <v>5</v>
      </c>
      <c r="E33" s="73">
        <v>1.1261000000000001</v>
      </c>
      <c r="F33" s="74">
        <v>5</v>
      </c>
      <c r="G33" s="73">
        <v>1.1261000000000001</v>
      </c>
      <c r="H33" s="75">
        <v>25</v>
      </c>
      <c r="I33" s="73">
        <v>5.6306000000000003</v>
      </c>
      <c r="J33" s="74">
        <v>72</v>
      </c>
      <c r="K33" s="73">
        <v>16.216200000000001</v>
      </c>
      <c r="L33" s="74">
        <v>325</v>
      </c>
      <c r="M33" s="73">
        <v>73.1982</v>
      </c>
      <c r="N33" s="75">
        <v>0</v>
      </c>
      <c r="O33" s="73">
        <v>0</v>
      </c>
      <c r="P33" s="77">
        <v>12</v>
      </c>
      <c r="Q33" s="69">
        <v>2.7027000000000001</v>
      </c>
      <c r="R33" s="71">
        <v>114</v>
      </c>
      <c r="S33" s="70">
        <v>25.333300000000001</v>
      </c>
      <c r="T33" s="71">
        <v>6</v>
      </c>
      <c r="U33" s="69">
        <v>1.3332999999999999</v>
      </c>
      <c r="V33" s="71">
        <v>4</v>
      </c>
      <c r="W33" s="69">
        <v>0.88890000000000002</v>
      </c>
      <c r="X33" s="80">
        <v>2372</v>
      </c>
      <c r="Y33" s="81">
        <v>100</v>
      </c>
    </row>
    <row r="34" spans="1:25" s="24" customFormat="1" ht="15" customHeight="1" x14ac:dyDescent="0.2">
      <c r="A34" s="22" t="s">
        <v>19</v>
      </c>
      <c r="B34" s="64" t="s">
        <v>46</v>
      </c>
      <c r="C34" s="49">
        <v>23</v>
      </c>
      <c r="D34" s="40">
        <v>9</v>
      </c>
      <c r="E34" s="42">
        <v>39.130400000000002</v>
      </c>
      <c r="F34" s="44">
        <v>0</v>
      </c>
      <c r="G34" s="42">
        <v>0</v>
      </c>
      <c r="H34" s="43">
        <v>0</v>
      </c>
      <c r="I34" s="42">
        <v>0</v>
      </c>
      <c r="J34" s="44">
        <v>0</v>
      </c>
      <c r="K34" s="42">
        <v>0</v>
      </c>
      <c r="L34" s="43">
        <v>14</v>
      </c>
      <c r="M34" s="42">
        <v>60.869599999999998</v>
      </c>
      <c r="N34" s="43">
        <v>0</v>
      </c>
      <c r="O34" s="42">
        <v>0</v>
      </c>
      <c r="P34" s="45">
        <v>0</v>
      </c>
      <c r="Q34" s="41">
        <v>0</v>
      </c>
      <c r="R34" s="47">
        <v>6</v>
      </c>
      <c r="S34" s="46">
        <v>26.087</v>
      </c>
      <c r="T34" s="47">
        <v>0</v>
      </c>
      <c r="U34" s="41">
        <v>0</v>
      </c>
      <c r="V34" s="47">
        <v>0</v>
      </c>
      <c r="W34" s="41">
        <v>0</v>
      </c>
      <c r="X34" s="25">
        <v>825</v>
      </c>
      <c r="Y34" s="26">
        <v>100</v>
      </c>
    </row>
    <row r="35" spans="1:25" s="24" customFormat="1" ht="15" customHeight="1" x14ac:dyDescent="0.2">
      <c r="A35" s="22" t="s">
        <v>19</v>
      </c>
      <c r="B35" s="65" t="s">
        <v>47</v>
      </c>
      <c r="C35" s="66">
        <v>474</v>
      </c>
      <c r="D35" s="71">
        <v>9</v>
      </c>
      <c r="E35" s="73">
        <v>1.9068000000000001</v>
      </c>
      <c r="F35" s="74">
        <v>6</v>
      </c>
      <c r="G35" s="73">
        <v>1.2712000000000001</v>
      </c>
      <c r="H35" s="75">
        <v>115</v>
      </c>
      <c r="I35" s="73">
        <v>24.3644</v>
      </c>
      <c r="J35" s="74">
        <v>119</v>
      </c>
      <c r="K35" s="73">
        <v>25.2119</v>
      </c>
      <c r="L35" s="75">
        <v>185</v>
      </c>
      <c r="M35" s="73">
        <v>39.194899999999997</v>
      </c>
      <c r="N35" s="74">
        <v>0</v>
      </c>
      <c r="O35" s="73">
        <v>0</v>
      </c>
      <c r="P35" s="77">
        <v>38</v>
      </c>
      <c r="Q35" s="69">
        <v>8.0508000000000006</v>
      </c>
      <c r="R35" s="71">
        <v>124</v>
      </c>
      <c r="S35" s="70">
        <v>26.160299999999999</v>
      </c>
      <c r="T35" s="71">
        <v>2</v>
      </c>
      <c r="U35" s="69">
        <v>0.4219</v>
      </c>
      <c r="V35" s="71">
        <v>12</v>
      </c>
      <c r="W35" s="69">
        <v>2.5316000000000001</v>
      </c>
      <c r="X35" s="80">
        <v>1064</v>
      </c>
      <c r="Y35" s="81">
        <v>100</v>
      </c>
    </row>
    <row r="36" spans="1:25" s="24" customFormat="1" ht="15" customHeight="1" x14ac:dyDescent="0.2">
      <c r="A36" s="22" t="s">
        <v>19</v>
      </c>
      <c r="B36" s="64" t="s">
        <v>48</v>
      </c>
      <c r="C36" s="49">
        <v>1732</v>
      </c>
      <c r="D36" s="47">
        <v>7</v>
      </c>
      <c r="E36" s="42">
        <v>0.41639999999999999</v>
      </c>
      <c r="F36" s="44">
        <v>32</v>
      </c>
      <c r="G36" s="42">
        <v>1.9036</v>
      </c>
      <c r="H36" s="44">
        <v>585</v>
      </c>
      <c r="I36" s="42">
        <v>34.800699999999999</v>
      </c>
      <c r="J36" s="43">
        <v>657</v>
      </c>
      <c r="K36" s="42">
        <v>39.0839</v>
      </c>
      <c r="L36" s="43">
        <v>280</v>
      </c>
      <c r="M36" s="42">
        <v>16.6568</v>
      </c>
      <c r="N36" s="44">
        <v>17</v>
      </c>
      <c r="O36" s="42">
        <v>1.0113000000000001</v>
      </c>
      <c r="P36" s="48">
        <v>103</v>
      </c>
      <c r="Q36" s="41">
        <v>6.1273</v>
      </c>
      <c r="R36" s="40">
        <v>412</v>
      </c>
      <c r="S36" s="46">
        <v>23.787500000000001</v>
      </c>
      <c r="T36" s="47">
        <v>51</v>
      </c>
      <c r="U36" s="41">
        <v>2.9445999999999999</v>
      </c>
      <c r="V36" s="47">
        <v>235</v>
      </c>
      <c r="W36" s="41">
        <v>13.568099999999999</v>
      </c>
      <c r="X36" s="25">
        <v>658</v>
      </c>
      <c r="Y36" s="26">
        <v>100</v>
      </c>
    </row>
    <row r="37" spans="1:25" s="24" customFormat="1" ht="15" customHeight="1" x14ac:dyDescent="0.2">
      <c r="A37" s="22" t="s">
        <v>19</v>
      </c>
      <c r="B37" s="65" t="s">
        <v>49</v>
      </c>
      <c r="C37" s="63">
        <v>37</v>
      </c>
      <c r="D37" s="72">
        <v>1</v>
      </c>
      <c r="E37" s="73">
        <v>2.7027000000000001</v>
      </c>
      <c r="F37" s="74">
        <v>0</v>
      </c>
      <c r="G37" s="73">
        <v>0</v>
      </c>
      <c r="H37" s="74">
        <v>1</v>
      </c>
      <c r="I37" s="73">
        <v>2.7027000000000001</v>
      </c>
      <c r="J37" s="74">
        <v>2</v>
      </c>
      <c r="K37" s="73">
        <v>5.4054000000000002</v>
      </c>
      <c r="L37" s="74">
        <v>33</v>
      </c>
      <c r="M37" s="73">
        <v>89.1892</v>
      </c>
      <c r="N37" s="75">
        <v>0</v>
      </c>
      <c r="O37" s="73">
        <v>0</v>
      </c>
      <c r="P37" s="77">
        <v>0</v>
      </c>
      <c r="Q37" s="69">
        <v>0</v>
      </c>
      <c r="R37" s="72">
        <v>2</v>
      </c>
      <c r="S37" s="70">
        <v>5.4054000000000002</v>
      </c>
      <c r="T37" s="71">
        <v>0</v>
      </c>
      <c r="U37" s="69">
        <v>0</v>
      </c>
      <c r="V37" s="71">
        <v>0</v>
      </c>
      <c r="W37" s="69">
        <v>0</v>
      </c>
      <c r="X37" s="80">
        <v>483</v>
      </c>
      <c r="Y37" s="81">
        <v>100</v>
      </c>
    </row>
    <row r="38" spans="1:25" s="24" customFormat="1" ht="15" customHeight="1" x14ac:dyDescent="0.2">
      <c r="A38" s="22" t="s">
        <v>19</v>
      </c>
      <c r="B38" s="64" t="s">
        <v>50</v>
      </c>
      <c r="C38" s="39">
        <v>194</v>
      </c>
      <c r="D38" s="40">
        <v>0</v>
      </c>
      <c r="E38" s="42">
        <v>0</v>
      </c>
      <c r="F38" s="44">
        <v>4</v>
      </c>
      <c r="G38" s="42">
        <v>2.0832999999999999</v>
      </c>
      <c r="H38" s="44">
        <v>45</v>
      </c>
      <c r="I38" s="42">
        <v>23.4375</v>
      </c>
      <c r="J38" s="44">
        <v>81</v>
      </c>
      <c r="K38" s="42">
        <v>42.1875</v>
      </c>
      <c r="L38" s="44">
        <v>58</v>
      </c>
      <c r="M38" s="42">
        <v>30.208300000000001</v>
      </c>
      <c r="N38" s="44">
        <v>0</v>
      </c>
      <c r="O38" s="42">
        <v>0</v>
      </c>
      <c r="P38" s="45">
        <v>4</v>
      </c>
      <c r="Q38" s="41">
        <v>2.0832999999999999</v>
      </c>
      <c r="R38" s="40">
        <v>96</v>
      </c>
      <c r="S38" s="46">
        <v>49.484499999999997</v>
      </c>
      <c r="T38" s="47">
        <v>2</v>
      </c>
      <c r="U38" s="41">
        <v>1.0308999999999999</v>
      </c>
      <c r="V38" s="47">
        <v>3</v>
      </c>
      <c r="W38" s="41">
        <v>1.5464</v>
      </c>
      <c r="X38" s="25">
        <v>2577</v>
      </c>
      <c r="Y38" s="26">
        <v>100</v>
      </c>
    </row>
    <row r="39" spans="1:25" s="24" customFormat="1" ht="15" customHeight="1" x14ac:dyDescent="0.2">
      <c r="A39" s="22" t="s">
        <v>19</v>
      </c>
      <c r="B39" s="65" t="s">
        <v>51</v>
      </c>
      <c r="C39" s="63">
        <v>123</v>
      </c>
      <c r="D39" s="71">
        <v>53</v>
      </c>
      <c r="E39" s="73">
        <v>43.089399999999998</v>
      </c>
      <c r="F39" s="74">
        <v>1</v>
      </c>
      <c r="G39" s="73">
        <v>0.81299999999999994</v>
      </c>
      <c r="H39" s="75">
        <v>55</v>
      </c>
      <c r="I39" s="73">
        <v>44.715400000000002</v>
      </c>
      <c r="J39" s="74">
        <v>1</v>
      </c>
      <c r="K39" s="73">
        <v>0.81299999999999994</v>
      </c>
      <c r="L39" s="75">
        <v>13</v>
      </c>
      <c r="M39" s="73">
        <v>10.569100000000001</v>
      </c>
      <c r="N39" s="74">
        <v>0</v>
      </c>
      <c r="O39" s="73">
        <v>0</v>
      </c>
      <c r="P39" s="77">
        <v>0</v>
      </c>
      <c r="Q39" s="69">
        <v>0</v>
      </c>
      <c r="R39" s="72">
        <v>65</v>
      </c>
      <c r="S39" s="70">
        <v>52.845500000000001</v>
      </c>
      <c r="T39" s="72">
        <v>0</v>
      </c>
      <c r="U39" s="69">
        <v>0</v>
      </c>
      <c r="V39" s="72">
        <v>48</v>
      </c>
      <c r="W39" s="69">
        <v>39.0244</v>
      </c>
      <c r="X39" s="80">
        <v>880</v>
      </c>
      <c r="Y39" s="81">
        <v>100</v>
      </c>
    </row>
    <row r="40" spans="1:25" s="24" customFormat="1" ht="15" customHeight="1" x14ac:dyDescent="0.2">
      <c r="A40" s="22" t="s">
        <v>19</v>
      </c>
      <c r="B40" s="64" t="s">
        <v>52</v>
      </c>
      <c r="C40" s="49">
        <v>1405</v>
      </c>
      <c r="D40" s="40">
        <v>24</v>
      </c>
      <c r="E40" s="42">
        <v>1.7531000000000001</v>
      </c>
      <c r="F40" s="44">
        <v>21</v>
      </c>
      <c r="G40" s="42">
        <v>1.534</v>
      </c>
      <c r="H40" s="44">
        <v>158</v>
      </c>
      <c r="I40" s="42">
        <v>11.5413</v>
      </c>
      <c r="J40" s="43">
        <v>326</v>
      </c>
      <c r="K40" s="42">
        <v>23.812999999999999</v>
      </c>
      <c r="L40" s="43">
        <v>800</v>
      </c>
      <c r="M40" s="42">
        <v>58.436799999999998</v>
      </c>
      <c r="N40" s="44">
        <v>0</v>
      </c>
      <c r="O40" s="42">
        <v>0</v>
      </c>
      <c r="P40" s="45">
        <v>40</v>
      </c>
      <c r="Q40" s="41">
        <v>2.9218000000000002</v>
      </c>
      <c r="R40" s="40">
        <v>496</v>
      </c>
      <c r="S40" s="46">
        <v>35.302500000000002</v>
      </c>
      <c r="T40" s="47">
        <v>36</v>
      </c>
      <c r="U40" s="41">
        <v>2.5623</v>
      </c>
      <c r="V40" s="47">
        <v>39</v>
      </c>
      <c r="W40" s="41">
        <v>2.7757999999999998</v>
      </c>
      <c r="X40" s="25">
        <v>4916</v>
      </c>
      <c r="Y40" s="26">
        <v>100</v>
      </c>
    </row>
    <row r="41" spans="1:25" s="24" customFormat="1" ht="15" customHeight="1" x14ac:dyDescent="0.2">
      <c r="A41" s="22" t="s">
        <v>19</v>
      </c>
      <c r="B41" s="65" t="s">
        <v>53</v>
      </c>
      <c r="C41" s="63">
        <v>46</v>
      </c>
      <c r="D41" s="71">
        <v>0</v>
      </c>
      <c r="E41" s="73">
        <v>0</v>
      </c>
      <c r="F41" s="74">
        <v>0</v>
      </c>
      <c r="G41" s="73">
        <v>0</v>
      </c>
      <c r="H41" s="74">
        <v>3</v>
      </c>
      <c r="I41" s="73">
        <v>6.8182</v>
      </c>
      <c r="J41" s="74">
        <v>22</v>
      </c>
      <c r="K41" s="73">
        <v>50</v>
      </c>
      <c r="L41" s="75">
        <v>17</v>
      </c>
      <c r="M41" s="73">
        <v>38.636400000000002</v>
      </c>
      <c r="N41" s="75">
        <v>0</v>
      </c>
      <c r="O41" s="73">
        <v>0</v>
      </c>
      <c r="P41" s="76">
        <v>2</v>
      </c>
      <c r="Q41" s="69">
        <v>4.5454999999999997</v>
      </c>
      <c r="R41" s="71">
        <v>16</v>
      </c>
      <c r="S41" s="70">
        <v>34.782600000000002</v>
      </c>
      <c r="T41" s="72">
        <v>2</v>
      </c>
      <c r="U41" s="69">
        <v>4.3478000000000003</v>
      </c>
      <c r="V41" s="72">
        <v>0</v>
      </c>
      <c r="W41" s="69">
        <v>0</v>
      </c>
      <c r="X41" s="80">
        <v>2618</v>
      </c>
      <c r="Y41" s="81">
        <v>100</v>
      </c>
    </row>
    <row r="42" spans="1:25" s="24" customFormat="1" ht="15" customHeight="1" x14ac:dyDescent="0.2">
      <c r="A42" s="22" t="s">
        <v>19</v>
      </c>
      <c r="B42" s="64" t="s">
        <v>54</v>
      </c>
      <c r="C42" s="49">
        <v>45</v>
      </c>
      <c r="D42" s="40">
        <v>9</v>
      </c>
      <c r="E42" s="42">
        <v>20.454499999999999</v>
      </c>
      <c r="F42" s="44">
        <v>1</v>
      </c>
      <c r="G42" s="42">
        <v>2.2726999999999999</v>
      </c>
      <c r="H42" s="44">
        <v>1</v>
      </c>
      <c r="I42" s="42">
        <v>2.2726999999999999</v>
      </c>
      <c r="J42" s="43">
        <v>9</v>
      </c>
      <c r="K42" s="42">
        <v>20.454499999999999</v>
      </c>
      <c r="L42" s="43">
        <v>23</v>
      </c>
      <c r="M42" s="42">
        <v>52.2727</v>
      </c>
      <c r="N42" s="43">
        <v>1</v>
      </c>
      <c r="O42" s="42">
        <v>2.2726999999999999</v>
      </c>
      <c r="P42" s="45">
        <v>0</v>
      </c>
      <c r="Q42" s="41">
        <v>0</v>
      </c>
      <c r="R42" s="40">
        <v>21</v>
      </c>
      <c r="S42" s="46">
        <v>46.666699999999999</v>
      </c>
      <c r="T42" s="47">
        <v>1</v>
      </c>
      <c r="U42" s="41">
        <v>2.2222</v>
      </c>
      <c r="V42" s="47">
        <v>3</v>
      </c>
      <c r="W42" s="41">
        <v>6.6666999999999996</v>
      </c>
      <c r="X42" s="25">
        <v>481</v>
      </c>
      <c r="Y42" s="26">
        <v>100</v>
      </c>
    </row>
    <row r="43" spans="1:25" s="24" customFormat="1" ht="15" customHeight="1" x14ac:dyDescent="0.2">
      <c r="A43" s="22" t="s">
        <v>19</v>
      </c>
      <c r="B43" s="65" t="s">
        <v>55</v>
      </c>
      <c r="C43" s="63">
        <v>1580</v>
      </c>
      <c r="D43" s="72">
        <v>0</v>
      </c>
      <c r="E43" s="73">
        <v>0</v>
      </c>
      <c r="F43" s="74">
        <v>9</v>
      </c>
      <c r="G43" s="73">
        <v>0.58819999999999995</v>
      </c>
      <c r="H43" s="75">
        <v>37</v>
      </c>
      <c r="I43" s="73">
        <v>2.4182999999999999</v>
      </c>
      <c r="J43" s="74">
        <v>572</v>
      </c>
      <c r="K43" s="73">
        <v>37.385599999999997</v>
      </c>
      <c r="L43" s="74">
        <v>816</v>
      </c>
      <c r="M43" s="73">
        <v>53.333300000000001</v>
      </c>
      <c r="N43" s="74">
        <v>1</v>
      </c>
      <c r="O43" s="73">
        <v>6.54E-2</v>
      </c>
      <c r="P43" s="76">
        <v>95</v>
      </c>
      <c r="Q43" s="69">
        <v>6.2092000000000001</v>
      </c>
      <c r="R43" s="71">
        <v>604</v>
      </c>
      <c r="S43" s="70">
        <v>38.227800000000002</v>
      </c>
      <c r="T43" s="71">
        <v>50</v>
      </c>
      <c r="U43" s="69">
        <v>3.1646000000000001</v>
      </c>
      <c r="V43" s="71">
        <v>12</v>
      </c>
      <c r="W43" s="69">
        <v>0.75949999999999995</v>
      </c>
      <c r="X43" s="80">
        <v>3631</v>
      </c>
      <c r="Y43" s="81">
        <v>100</v>
      </c>
    </row>
    <row r="44" spans="1:25" s="24" customFormat="1" ht="15" customHeight="1" x14ac:dyDescent="0.2">
      <c r="A44" s="22" t="s">
        <v>19</v>
      </c>
      <c r="B44" s="64" t="s">
        <v>56</v>
      </c>
      <c r="C44" s="39">
        <v>1764</v>
      </c>
      <c r="D44" s="40">
        <v>303</v>
      </c>
      <c r="E44" s="42">
        <v>17.344000000000001</v>
      </c>
      <c r="F44" s="43">
        <v>4</v>
      </c>
      <c r="G44" s="42">
        <v>0.22900000000000001</v>
      </c>
      <c r="H44" s="44">
        <v>153</v>
      </c>
      <c r="I44" s="42">
        <v>8.7578999999999994</v>
      </c>
      <c r="J44" s="44">
        <v>153</v>
      </c>
      <c r="K44" s="42">
        <v>8.7578999999999994</v>
      </c>
      <c r="L44" s="44">
        <v>1009</v>
      </c>
      <c r="M44" s="42">
        <v>57.7562</v>
      </c>
      <c r="N44" s="43">
        <v>7</v>
      </c>
      <c r="O44" s="42">
        <v>0.4007</v>
      </c>
      <c r="P44" s="48">
        <v>118</v>
      </c>
      <c r="Q44" s="41">
        <v>6.7544000000000004</v>
      </c>
      <c r="R44" s="47">
        <v>439</v>
      </c>
      <c r="S44" s="46">
        <v>24.886600000000001</v>
      </c>
      <c r="T44" s="47">
        <v>17</v>
      </c>
      <c r="U44" s="41">
        <v>0.9637</v>
      </c>
      <c r="V44" s="47">
        <v>38</v>
      </c>
      <c r="W44" s="41">
        <v>2.1541999999999999</v>
      </c>
      <c r="X44" s="25">
        <v>1815</v>
      </c>
      <c r="Y44" s="26">
        <v>100</v>
      </c>
    </row>
    <row r="45" spans="1:25" s="24" customFormat="1" ht="15" customHeight="1" x14ac:dyDescent="0.2">
      <c r="A45" s="22" t="s">
        <v>19</v>
      </c>
      <c r="B45" s="65" t="s">
        <v>57</v>
      </c>
      <c r="C45" s="63">
        <v>520</v>
      </c>
      <c r="D45" s="71">
        <v>16</v>
      </c>
      <c r="E45" s="73">
        <v>3.125</v>
      </c>
      <c r="F45" s="74">
        <v>8</v>
      </c>
      <c r="G45" s="73">
        <v>1.5625</v>
      </c>
      <c r="H45" s="75">
        <v>128</v>
      </c>
      <c r="I45" s="73">
        <v>25</v>
      </c>
      <c r="J45" s="74">
        <v>18</v>
      </c>
      <c r="K45" s="73">
        <v>3.5156000000000001</v>
      </c>
      <c r="L45" s="75">
        <v>309</v>
      </c>
      <c r="M45" s="73">
        <v>60.351599999999998</v>
      </c>
      <c r="N45" s="74">
        <v>2</v>
      </c>
      <c r="O45" s="73">
        <v>0.3906</v>
      </c>
      <c r="P45" s="76">
        <v>31</v>
      </c>
      <c r="Q45" s="69">
        <v>6.0547000000000004</v>
      </c>
      <c r="R45" s="71">
        <v>130</v>
      </c>
      <c r="S45" s="70">
        <v>25</v>
      </c>
      <c r="T45" s="72">
        <v>8</v>
      </c>
      <c r="U45" s="69">
        <v>1.5385</v>
      </c>
      <c r="V45" s="72">
        <v>17</v>
      </c>
      <c r="W45" s="69">
        <v>3.2692000000000001</v>
      </c>
      <c r="X45" s="80">
        <v>1283</v>
      </c>
      <c r="Y45" s="81">
        <v>100</v>
      </c>
    </row>
    <row r="46" spans="1:25" s="24" customFormat="1" ht="15" customHeight="1" x14ac:dyDescent="0.2">
      <c r="A46" s="22" t="s">
        <v>19</v>
      </c>
      <c r="B46" s="64" t="s">
        <v>58</v>
      </c>
      <c r="C46" s="39">
        <v>1314</v>
      </c>
      <c r="D46" s="40">
        <v>2</v>
      </c>
      <c r="E46" s="42">
        <v>0.15359999999999999</v>
      </c>
      <c r="F46" s="44">
        <v>7</v>
      </c>
      <c r="G46" s="42">
        <v>0.53759999999999997</v>
      </c>
      <c r="H46" s="44">
        <v>180</v>
      </c>
      <c r="I46" s="42">
        <v>13.8249</v>
      </c>
      <c r="J46" s="44">
        <v>450</v>
      </c>
      <c r="K46" s="42">
        <v>34.562199999999997</v>
      </c>
      <c r="L46" s="43">
        <v>607</v>
      </c>
      <c r="M46" s="42">
        <v>46.620600000000003</v>
      </c>
      <c r="N46" s="43">
        <v>0</v>
      </c>
      <c r="O46" s="42">
        <v>0</v>
      </c>
      <c r="P46" s="48">
        <v>56</v>
      </c>
      <c r="Q46" s="41">
        <v>4.3010999999999999</v>
      </c>
      <c r="R46" s="40">
        <v>387</v>
      </c>
      <c r="S46" s="46">
        <v>29.452100000000002</v>
      </c>
      <c r="T46" s="40">
        <v>12</v>
      </c>
      <c r="U46" s="41">
        <v>0.91320000000000001</v>
      </c>
      <c r="V46" s="40">
        <v>55</v>
      </c>
      <c r="W46" s="41">
        <v>4.1856999999999998</v>
      </c>
      <c r="X46" s="25">
        <v>3027</v>
      </c>
      <c r="Y46" s="26">
        <v>100</v>
      </c>
    </row>
    <row r="47" spans="1:25" s="24" customFormat="1" ht="15" customHeight="1" x14ac:dyDescent="0.2">
      <c r="A47" s="22" t="s">
        <v>19</v>
      </c>
      <c r="B47" s="65" t="s">
        <v>59</v>
      </c>
      <c r="C47" s="66">
        <v>11</v>
      </c>
      <c r="D47" s="72">
        <v>2</v>
      </c>
      <c r="E47" s="73">
        <v>18.181799999999999</v>
      </c>
      <c r="F47" s="75">
        <v>0</v>
      </c>
      <c r="G47" s="73">
        <v>0</v>
      </c>
      <c r="H47" s="75">
        <v>2</v>
      </c>
      <c r="I47" s="73">
        <v>18.181799999999999</v>
      </c>
      <c r="J47" s="75">
        <v>1</v>
      </c>
      <c r="K47" s="73">
        <v>9.0908999999999995</v>
      </c>
      <c r="L47" s="75">
        <v>6</v>
      </c>
      <c r="M47" s="73">
        <v>54.545499999999997</v>
      </c>
      <c r="N47" s="74">
        <v>0</v>
      </c>
      <c r="O47" s="73">
        <v>0</v>
      </c>
      <c r="P47" s="76">
        <v>0</v>
      </c>
      <c r="Q47" s="69">
        <v>0</v>
      </c>
      <c r="R47" s="72">
        <v>5</v>
      </c>
      <c r="S47" s="70">
        <v>45.454500000000003</v>
      </c>
      <c r="T47" s="71">
        <v>0</v>
      </c>
      <c r="U47" s="69">
        <v>0</v>
      </c>
      <c r="V47" s="71">
        <v>1</v>
      </c>
      <c r="W47" s="69">
        <v>9.0908999999999995</v>
      </c>
      <c r="X47" s="80">
        <v>308</v>
      </c>
      <c r="Y47" s="81">
        <v>100</v>
      </c>
    </row>
    <row r="48" spans="1:25" s="24" customFormat="1" ht="15" customHeight="1" x14ac:dyDescent="0.2">
      <c r="A48" s="22" t="s">
        <v>19</v>
      </c>
      <c r="B48" s="64" t="s">
        <v>60</v>
      </c>
      <c r="C48" s="39">
        <v>1805</v>
      </c>
      <c r="D48" s="47">
        <v>5</v>
      </c>
      <c r="E48" s="42">
        <v>0.28339999999999999</v>
      </c>
      <c r="F48" s="44">
        <v>3</v>
      </c>
      <c r="G48" s="42">
        <v>0.1701</v>
      </c>
      <c r="H48" s="43">
        <v>61</v>
      </c>
      <c r="I48" s="42">
        <v>3.4580000000000002</v>
      </c>
      <c r="J48" s="44">
        <v>1081</v>
      </c>
      <c r="K48" s="42">
        <v>61.281199999999998</v>
      </c>
      <c r="L48" s="44">
        <v>557</v>
      </c>
      <c r="M48" s="42">
        <v>31.576000000000001</v>
      </c>
      <c r="N48" s="43">
        <v>1</v>
      </c>
      <c r="O48" s="42">
        <v>5.67E-2</v>
      </c>
      <c r="P48" s="48">
        <v>56</v>
      </c>
      <c r="Q48" s="41">
        <v>3.1745999999999999</v>
      </c>
      <c r="R48" s="47">
        <v>559</v>
      </c>
      <c r="S48" s="46">
        <v>30.9695</v>
      </c>
      <c r="T48" s="47">
        <v>41</v>
      </c>
      <c r="U48" s="41">
        <v>2.2715000000000001</v>
      </c>
      <c r="V48" s="47">
        <v>38</v>
      </c>
      <c r="W48" s="41">
        <v>2.1053000000000002</v>
      </c>
      <c r="X48" s="25">
        <v>1236</v>
      </c>
      <c r="Y48" s="26">
        <v>100</v>
      </c>
    </row>
    <row r="49" spans="1:25" s="24" customFormat="1" ht="15" customHeight="1" x14ac:dyDescent="0.2">
      <c r="A49" s="22" t="s">
        <v>19</v>
      </c>
      <c r="B49" s="65" t="s">
        <v>61</v>
      </c>
      <c r="C49" s="66">
        <v>36</v>
      </c>
      <c r="D49" s="72">
        <v>23</v>
      </c>
      <c r="E49" s="73">
        <v>63.8889</v>
      </c>
      <c r="F49" s="74">
        <v>0</v>
      </c>
      <c r="G49" s="73">
        <v>0</v>
      </c>
      <c r="H49" s="74">
        <v>0</v>
      </c>
      <c r="I49" s="73">
        <v>0</v>
      </c>
      <c r="J49" s="74">
        <v>1</v>
      </c>
      <c r="K49" s="73">
        <v>2.7778</v>
      </c>
      <c r="L49" s="75">
        <v>11</v>
      </c>
      <c r="M49" s="73">
        <v>30.555599999999998</v>
      </c>
      <c r="N49" s="75">
        <v>0</v>
      </c>
      <c r="O49" s="73">
        <v>0</v>
      </c>
      <c r="P49" s="76">
        <v>1</v>
      </c>
      <c r="Q49" s="69">
        <v>2.7778</v>
      </c>
      <c r="R49" s="71">
        <v>9</v>
      </c>
      <c r="S49" s="70">
        <v>25</v>
      </c>
      <c r="T49" s="71">
        <v>0</v>
      </c>
      <c r="U49" s="69">
        <v>0</v>
      </c>
      <c r="V49" s="71">
        <v>0</v>
      </c>
      <c r="W49" s="69">
        <v>0</v>
      </c>
      <c r="X49" s="80">
        <v>688</v>
      </c>
      <c r="Y49" s="81">
        <v>100</v>
      </c>
    </row>
    <row r="50" spans="1:25" s="24" customFormat="1" ht="15" customHeight="1" x14ac:dyDescent="0.2">
      <c r="A50" s="22" t="s">
        <v>19</v>
      </c>
      <c r="B50" s="64" t="s">
        <v>62</v>
      </c>
      <c r="C50" s="39">
        <v>4849</v>
      </c>
      <c r="D50" s="40">
        <v>11</v>
      </c>
      <c r="E50" s="42">
        <v>0.23169999999999999</v>
      </c>
      <c r="F50" s="44">
        <v>15</v>
      </c>
      <c r="G50" s="42">
        <v>0.316</v>
      </c>
      <c r="H50" s="43">
        <v>236</v>
      </c>
      <c r="I50" s="42">
        <v>4.9715999999999996</v>
      </c>
      <c r="J50" s="44">
        <v>2266</v>
      </c>
      <c r="K50" s="42">
        <v>47.735399999999998</v>
      </c>
      <c r="L50" s="44">
        <v>2151</v>
      </c>
      <c r="M50" s="42">
        <v>45.312800000000003</v>
      </c>
      <c r="N50" s="43">
        <v>0</v>
      </c>
      <c r="O50" s="42">
        <v>0</v>
      </c>
      <c r="P50" s="48">
        <v>68</v>
      </c>
      <c r="Q50" s="41">
        <v>1.4325000000000001</v>
      </c>
      <c r="R50" s="40">
        <v>1320</v>
      </c>
      <c r="S50" s="46">
        <v>27.222100000000001</v>
      </c>
      <c r="T50" s="40">
        <v>102</v>
      </c>
      <c r="U50" s="41">
        <v>2.1034999999999999</v>
      </c>
      <c r="V50" s="40">
        <v>98</v>
      </c>
      <c r="W50" s="41">
        <v>2.0209999999999999</v>
      </c>
      <c r="X50" s="25">
        <v>1818</v>
      </c>
      <c r="Y50" s="26">
        <v>100</v>
      </c>
    </row>
    <row r="51" spans="1:25" s="24" customFormat="1" ht="15" customHeight="1" x14ac:dyDescent="0.2">
      <c r="A51" s="22" t="s">
        <v>19</v>
      </c>
      <c r="B51" s="65" t="s">
        <v>63</v>
      </c>
      <c r="C51" s="63">
        <v>10091</v>
      </c>
      <c r="D51" s="72">
        <v>37</v>
      </c>
      <c r="E51" s="73">
        <v>0.39550000000000002</v>
      </c>
      <c r="F51" s="75">
        <v>83</v>
      </c>
      <c r="G51" s="73">
        <v>0.8871</v>
      </c>
      <c r="H51" s="74">
        <v>5064</v>
      </c>
      <c r="I51" s="73">
        <v>54.125700000000002</v>
      </c>
      <c r="J51" s="74">
        <v>2174</v>
      </c>
      <c r="K51" s="73">
        <v>23.2364</v>
      </c>
      <c r="L51" s="74">
        <v>1802</v>
      </c>
      <c r="M51" s="73">
        <v>19.260400000000001</v>
      </c>
      <c r="N51" s="75">
        <v>9</v>
      </c>
      <c r="O51" s="73">
        <v>9.6199999999999994E-2</v>
      </c>
      <c r="P51" s="76">
        <v>187</v>
      </c>
      <c r="Q51" s="69">
        <v>1.9986999999999999</v>
      </c>
      <c r="R51" s="72">
        <v>2251</v>
      </c>
      <c r="S51" s="70">
        <v>22.306999999999999</v>
      </c>
      <c r="T51" s="72">
        <v>735</v>
      </c>
      <c r="U51" s="69">
        <v>7.2836999999999996</v>
      </c>
      <c r="V51" s="72">
        <v>1155</v>
      </c>
      <c r="W51" s="69">
        <v>11.4458</v>
      </c>
      <c r="X51" s="80">
        <v>8616</v>
      </c>
      <c r="Y51" s="81">
        <v>100</v>
      </c>
    </row>
    <row r="52" spans="1:25" s="24" customFormat="1" ht="15" customHeight="1" x14ac:dyDescent="0.2">
      <c r="A52" s="22" t="s">
        <v>19</v>
      </c>
      <c r="B52" s="64" t="s">
        <v>64</v>
      </c>
      <c r="C52" s="39">
        <v>204</v>
      </c>
      <c r="D52" s="47">
        <v>8</v>
      </c>
      <c r="E52" s="42">
        <v>3.9409000000000001</v>
      </c>
      <c r="F52" s="44">
        <v>2</v>
      </c>
      <c r="G52" s="42">
        <v>0.98519999999999996</v>
      </c>
      <c r="H52" s="43">
        <v>51</v>
      </c>
      <c r="I52" s="42">
        <v>25.123200000000001</v>
      </c>
      <c r="J52" s="43">
        <v>15</v>
      </c>
      <c r="K52" s="42">
        <v>7.3891999999999998</v>
      </c>
      <c r="L52" s="44">
        <v>116</v>
      </c>
      <c r="M52" s="42">
        <v>57.142899999999997</v>
      </c>
      <c r="N52" s="43">
        <v>9</v>
      </c>
      <c r="O52" s="42">
        <v>4.4335000000000004</v>
      </c>
      <c r="P52" s="45">
        <v>2</v>
      </c>
      <c r="Q52" s="41">
        <v>0.98519999999999996</v>
      </c>
      <c r="R52" s="40">
        <v>71</v>
      </c>
      <c r="S52" s="46">
        <v>34.803899999999999</v>
      </c>
      <c r="T52" s="40">
        <v>1</v>
      </c>
      <c r="U52" s="41">
        <v>0.49020000000000002</v>
      </c>
      <c r="V52" s="40">
        <v>14</v>
      </c>
      <c r="W52" s="41">
        <v>6.8627000000000002</v>
      </c>
      <c r="X52" s="25">
        <v>1009</v>
      </c>
      <c r="Y52" s="26">
        <v>100</v>
      </c>
    </row>
    <row r="53" spans="1:25" s="24" customFormat="1" ht="15" customHeight="1" x14ac:dyDescent="0.2">
      <c r="A53" s="22" t="s">
        <v>19</v>
      </c>
      <c r="B53" s="65" t="s">
        <v>65</v>
      </c>
      <c r="C53" s="66">
        <v>48</v>
      </c>
      <c r="D53" s="71">
        <v>0</v>
      </c>
      <c r="E53" s="73">
        <v>0</v>
      </c>
      <c r="F53" s="74">
        <v>1</v>
      </c>
      <c r="G53" s="73">
        <v>2.2222</v>
      </c>
      <c r="H53" s="75">
        <v>1</v>
      </c>
      <c r="I53" s="73">
        <v>2.2222</v>
      </c>
      <c r="J53" s="74">
        <v>1</v>
      </c>
      <c r="K53" s="73">
        <v>2.2222</v>
      </c>
      <c r="L53" s="75">
        <v>42</v>
      </c>
      <c r="M53" s="73">
        <v>93.333299999999994</v>
      </c>
      <c r="N53" s="75">
        <v>0</v>
      </c>
      <c r="O53" s="73">
        <v>0</v>
      </c>
      <c r="P53" s="76">
        <v>0</v>
      </c>
      <c r="Q53" s="69">
        <v>0</v>
      </c>
      <c r="R53" s="72">
        <v>28</v>
      </c>
      <c r="S53" s="70">
        <v>58.333300000000001</v>
      </c>
      <c r="T53" s="71">
        <v>3</v>
      </c>
      <c r="U53" s="69">
        <v>6.25</v>
      </c>
      <c r="V53" s="71">
        <v>6</v>
      </c>
      <c r="W53" s="69">
        <v>12.5</v>
      </c>
      <c r="X53" s="80">
        <v>306</v>
      </c>
      <c r="Y53" s="81">
        <v>100</v>
      </c>
    </row>
    <row r="54" spans="1:25" s="24" customFormat="1" ht="15" customHeight="1" x14ac:dyDescent="0.2">
      <c r="A54" s="22" t="s">
        <v>19</v>
      </c>
      <c r="B54" s="64" t="s">
        <v>66</v>
      </c>
      <c r="C54" s="39">
        <v>600</v>
      </c>
      <c r="D54" s="47">
        <v>2</v>
      </c>
      <c r="E54" s="42">
        <v>0.34189999999999998</v>
      </c>
      <c r="F54" s="44">
        <v>1</v>
      </c>
      <c r="G54" s="78">
        <v>0.1709</v>
      </c>
      <c r="H54" s="43">
        <v>32</v>
      </c>
      <c r="I54" s="78">
        <v>5.4701000000000004</v>
      </c>
      <c r="J54" s="44">
        <v>234</v>
      </c>
      <c r="K54" s="42">
        <v>40</v>
      </c>
      <c r="L54" s="44">
        <v>294</v>
      </c>
      <c r="M54" s="42">
        <v>50.256399999999999</v>
      </c>
      <c r="N54" s="44">
        <v>0</v>
      </c>
      <c r="O54" s="42">
        <v>0</v>
      </c>
      <c r="P54" s="48">
        <v>22</v>
      </c>
      <c r="Q54" s="41">
        <v>3.7606999999999999</v>
      </c>
      <c r="R54" s="47">
        <v>179</v>
      </c>
      <c r="S54" s="46">
        <v>29.833300000000001</v>
      </c>
      <c r="T54" s="40">
        <v>15</v>
      </c>
      <c r="U54" s="41">
        <v>2.5</v>
      </c>
      <c r="V54" s="40">
        <v>13</v>
      </c>
      <c r="W54" s="41">
        <v>2.1667000000000001</v>
      </c>
      <c r="X54" s="25">
        <v>1971</v>
      </c>
      <c r="Y54" s="26">
        <v>100</v>
      </c>
    </row>
    <row r="55" spans="1:25" s="24" customFormat="1" ht="15" customHeight="1" x14ac:dyDescent="0.2">
      <c r="A55" s="22" t="s">
        <v>19</v>
      </c>
      <c r="B55" s="65" t="s">
        <v>67</v>
      </c>
      <c r="C55" s="63">
        <v>1471</v>
      </c>
      <c r="D55" s="72">
        <v>25</v>
      </c>
      <c r="E55" s="73">
        <v>1.8038000000000001</v>
      </c>
      <c r="F55" s="74">
        <v>55</v>
      </c>
      <c r="G55" s="73">
        <v>3.9683000000000002</v>
      </c>
      <c r="H55" s="75">
        <v>269</v>
      </c>
      <c r="I55" s="73">
        <v>19.4084</v>
      </c>
      <c r="J55" s="75">
        <v>60</v>
      </c>
      <c r="K55" s="73">
        <v>4.3289999999999997</v>
      </c>
      <c r="L55" s="74">
        <v>838</v>
      </c>
      <c r="M55" s="73">
        <v>60.461799999999997</v>
      </c>
      <c r="N55" s="74">
        <v>7</v>
      </c>
      <c r="O55" s="73">
        <v>0.50509999999999999</v>
      </c>
      <c r="P55" s="77">
        <v>132</v>
      </c>
      <c r="Q55" s="69">
        <v>9.5237999999999996</v>
      </c>
      <c r="R55" s="71">
        <v>420</v>
      </c>
      <c r="S55" s="70">
        <v>28.552</v>
      </c>
      <c r="T55" s="72">
        <v>85</v>
      </c>
      <c r="U55" s="69">
        <v>5.7784000000000004</v>
      </c>
      <c r="V55" s="72">
        <v>67</v>
      </c>
      <c r="W55" s="69">
        <v>4.5547000000000004</v>
      </c>
      <c r="X55" s="80">
        <v>2305</v>
      </c>
      <c r="Y55" s="81">
        <v>100</v>
      </c>
    </row>
    <row r="56" spans="1:25" s="24" customFormat="1" ht="15" customHeight="1" x14ac:dyDescent="0.2">
      <c r="A56" s="22" t="s">
        <v>19</v>
      </c>
      <c r="B56" s="64" t="s">
        <v>68</v>
      </c>
      <c r="C56" s="39">
        <v>476</v>
      </c>
      <c r="D56" s="40">
        <v>1</v>
      </c>
      <c r="E56" s="42">
        <v>0.2155</v>
      </c>
      <c r="F56" s="44">
        <v>1</v>
      </c>
      <c r="G56" s="42">
        <v>0.2155</v>
      </c>
      <c r="H56" s="44">
        <v>8</v>
      </c>
      <c r="I56" s="42">
        <v>1.7241</v>
      </c>
      <c r="J56" s="43">
        <v>48</v>
      </c>
      <c r="K56" s="42">
        <v>10.344799999999999</v>
      </c>
      <c r="L56" s="44">
        <v>392</v>
      </c>
      <c r="M56" s="42">
        <v>84.482799999999997</v>
      </c>
      <c r="N56" s="43">
        <v>0</v>
      </c>
      <c r="O56" s="42">
        <v>0</v>
      </c>
      <c r="P56" s="45">
        <v>14</v>
      </c>
      <c r="Q56" s="41">
        <v>3.0171999999999999</v>
      </c>
      <c r="R56" s="47">
        <v>147</v>
      </c>
      <c r="S56" s="46">
        <v>30.882400000000001</v>
      </c>
      <c r="T56" s="47">
        <v>12</v>
      </c>
      <c r="U56" s="41">
        <v>2.5209999999999999</v>
      </c>
      <c r="V56" s="47">
        <v>1</v>
      </c>
      <c r="W56" s="41">
        <v>0.21010000000000001</v>
      </c>
      <c r="X56" s="25">
        <v>720</v>
      </c>
      <c r="Y56" s="26">
        <v>100</v>
      </c>
    </row>
    <row r="57" spans="1:25" s="24" customFormat="1" ht="15" customHeight="1" x14ac:dyDescent="0.2">
      <c r="A57" s="22" t="s">
        <v>19</v>
      </c>
      <c r="B57" s="65" t="s">
        <v>69</v>
      </c>
      <c r="C57" s="63">
        <v>421</v>
      </c>
      <c r="D57" s="72">
        <v>5</v>
      </c>
      <c r="E57" s="73">
        <v>1.1961999999999999</v>
      </c>
      <c r="F57" s="75">
        <v>4</v>
      </c>
      <c r="G57" s="73">
        <v>0.95689999999999997</v>
      </c>
      <c r="H57" s="74">
        <v>51</v>
      </c>
      <c r="I57" s="73">
        <v>12.201000000000001</v>
      </c>
      <c r="J57" s="74">
        <v>164</v>
      </c>
      <c r="K57" s="73">
        <v>39.234400000000001</v>
      </c>
      <c r="L57" s="74">
        <v>178</v>
      </c>
      <c r="M57" s="73">
        <v>42.5837</v>
      </c>
      <c r="N57" s="74">
        <v>0</v>
      </c>
      <c r="O57" s="73">
        <v>0</v>
      </c>
      <c r="P57" s="77">
        <v>16</v>
      </c>
      <c r="Q57" s="69">
        <v>3.8277999999999999</v>
      </c>
      <c r="R57" s="71">
        <v>146</v>
      </c>
      <c r="S57" s="70">
        <v>34.679299999999998</v>
      </c>
      <c r="T57" s="71">
        <v>3</v>
      </c>
      <c r="U57" s="69">
        <v>0.71260000000000001</v>
      </c>
      <c r="V57" s="71">
        <v>18</v>
      </c>
      <c r="W57" s="69">
        <v>4.2755000000000001</v>
      </c>
      <c r="X57" s="80">
        <v>2232</v>
      </c>
      <c r="Y57" s="81">
        <v>100</v>
      </c>
    </row>
    <row r="58" spans="1:25" s="24" customFormat="1" ht="15" customHeight="1" thickBot="1" x14ac:dyDescent="0.25">
      <c r="A58" s="22" t="s">
        <v>19</v>
      </c>
      <c r="B58" s="67" t="s">
        <v>70</v>
      </c>
      <c r="C58" s="50">
        <v>59</v>
      </c>
      <c r="D58" s="53">
        <v>4</v>
      </c>
      <c r="E58" s="54">
        <v>6.7797000000000001</v>
      </c>
      <c r="F58" s="55">
        <v>0</v>
      </c>
      <c r="G58" s="54">
        <v>0</v>
      </c>
      <c r="H58" s="56">
        <v>4</v>
      </c>
      <c r="I58" s="54">
        <v>6.7797000000000001</v>
      </c>
      <c r="J58" s="55">
        <v>2</v>
      </c>
      <c r="K58" s="54">
        <v>3.3898000000000001</v>
      </c>
      <c r="L58" s="55">
        <v>47</v>
      </c>
      <c r="M58" s="54">
        <v>79.661000000000001</v>
      </c>
      <c r="N58" s="55">
        <v>0</v>
      </c>
      <c r="O58" s="54">
        <v>0</v>
      </c>
      <c r="P58" s="79">
        <v>2</v>
      </c>
      <c r="Q58" s="52">
        <v>3.3898000000000001</v>
      </c>
      <c r="R58" s="51">
        <v>4</v>
      </c>
      <c r="S58" s="57">
        <v>6.7797000000000001</v>
      </c>
      <c r="T58" s="51">
        <v>0</v>
      </c>
      <c r="U58" s="52">
        <v>0</v>
      </c>
      <c r="V58" s="51">
        <v>1</v>
      </c>
      <c r="W58" s="52">
        <v>1.6949000000000001</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male students with and without disabilities who received ", LOWER(A7), ", ",D68," (",TEXT(U7,"0.0"),"%) were served solely under Section 504 and ", F68," (",TEXT(S7,"0.0"),"%) were served under IDEA.")</f>
        <v>NOTE: Table reads (for US Totals):  Of all 55,442 public school male students with and without disabilities who received expulsions with educational services, 1,961 (3.5%) were served solely under Section 504 and 14,451 (26.1%)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male students without and with disabilities served under IDEA who received ",LOWER(A7), ", ",TEXT(D7,"#,##0")," (",TEXT(E7,"0.0"),"%) were American Indian or Alaska Native.")</f>
        <v xml:space="preserve">           Table reads (for US Race/Ethnicity):  Of all 53,481 public school male students without and with disabilities served under IDEA who received expulsions with educational services, 760 (1.4%)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4" t="s">
        <v>74</v>
      </c>
      <c r="C65" s="84"/>
      <c r="D65" s="84"/>
      <c r="E65" s="84"/>
      <c r="F65" s="84"/>
      <c r="G65" s="84"/>
      <c r="H65" s="84"/>
      <c r="I65" s="84"/>
      <c r="J65" s="84"/>
      <c r="K65" s="84"/>
      <c r="L65" s="84"/>
      <c r="M65" s="84"/>
      <c r="N65" s="84"/>
      <c r="O65" s="84"/>
      <c r="P65" s="84"/>
      <c r="Q65" s="84"/>
      <c r="R65" s="84"/>
      <c r="S65" s="84"/>
      <c r="T65" s="84"/>
      <c r="U65" s="84"/>
      <c r="V65" s="84"/>
      <c r="W65" s="84"/>
      <c r="X65" s="30"/>
      <c r="Y65" s="30"/>
    </row>
    <row r="66" spans="1:26" s="35" customFormat="1" ht="14.1" customHeight="1" x14ac:dyDescent="0.2">
      <c r="A66" s="38"/>
      <c r="B66" s="84" t="s">
        <v>75</v>
      </c>
      <c r="C66" s="84"/>
      <c r="D66" s="84"/>
      <c r="E66" s="84"/>
      <c r="F66" s="84"/>
      <c r="G66" s="84"/>
      <c r="H66" s="84"/>
      <c r="I66" s="84"/>
      <c r="J66" s="84"/>
      <c r="K66" s="84"/>
      <c r="L66" s="84"/>
      <c r="M66" s="84"/>
      <c r="N66" s="84"/>
      <c r="O66" s="84"/>
      <c r="P66" s="84"/>
      <c r="Q66" s="84"/>
      <c r="R66" s="84"/>
      <c r="S66" s="84"/>
      <c r="T66" s="84"/>
      <c r="U66" s="84"/>
      <c r="V66" s="84"/>
      <c r="W66" s="84"/>
      <c r="X66" s="34"/>
      <c r="Y66" s="33"/>
    </row>
    <row r="67" spans="1:26" ht="15" customHeight="1" x14ac:dyDescent="0.2"/>
    <row r="68" spans="1:26" x14ac:dyDescent="0.2">
      <c r="B68" s="58"/>
      <c r="C68" s="59" t="str">
        <f>IF(ISTEXT(C7),LEFT(C7,3),TEXT(C7,"#,##0"))</f>
        <v>55,442</v>
      </c>
      <c r="D68" s="59" t="str">
        <f>IF(ISTEXT(T7),LEFT(T7,3),TEXT(T7,"#,##0"))</f>
        <v>1,961</v>
      </c>
      <c r="E68" s="59"/>
      <c r="F68" s="59" t="str">
        <f>IF(ISTEXT(R7),LEFT(R7,3),TEXT(R7,"#,##0"))</f>
        <v>14,451</v>
      </c>
      <c r="G68" s="59"/>
      <c r="H68" s="59" t="str">
        <f>IF(ISTEXT(D7),LEFT(D7,3),TEXT(D7,"#,##0"))</f>
        <v>760</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B8:Y58">
    <sortCondition ref="B8:B58"/>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140625" style="36" customWidth="1"/>
    <col min="2" max="2" width="19.140625" style="6" customWidth="1"/>
    <col min="3" max="21" width="13.140625" style="6" customWidth="1"/>
    <col min="22" max="22" width="13.140625" style="5" customWidth="1"/>
    <col min="23" max="23" width="13.140625" style="37" customWidth="1"/>
    <col min="24" max="25" width="13.1406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7" t="str">
        <f>CONCATENATE("Number and percentage of public school female students with and without disabilities receiving ",LOWER(A7), " by race/ethnicity, disability status, and English proficiency, by state: School Year 2015-16")</f>
        <v>Number and percentage of public school female students with and without disabilities receiving expulsions with educational services by race/ethnicity, disability status, and English proficiency, by state: School Year 2015-16</v>
      </c>
      <c r="C2" s="87"/>
      <c r="D2" s="87"/>
      <c r="E2" s="87"/>
      <c r="F2" s="87"/>
      <c r="G2" s="87"/>
      <c r="H2" s="87"/>
      <c r="I2" s="87"/>
      <c r="J2" s="87"/>
      <c r="K2" s="87"/>
      <c r="L2" s="87"/>
      <c r="M2" s="87"/>
      <c r="N2" s="87"/>
      <c r="O2" s="87"/>
      <c r="P2" s="87"/>
      <c r="Q2" s="87"/>
      <c r="R2" s="87"/>
      <c r="S2" s="87"/>
      <c r="T2" s="87"/>
      <c r="U2" s="87"/>
      <c r="V2" s="87"/>
      <c r="W2" s="87"/>
    </row>
    <row r="3" spans="1:25" s="6" customFormat="1" ht="15" customHeight="1" thickBot="1" x14ac:dyDescent="0.3">
      <c r="A3" s="83">
        <f>C7-T7</f>
        <v>19687</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1</v>
      </c>
      <c r="D4" s="96" t="s">
        <v>88</v>
      </c>
      <c r="E4" s="97"/>
      <c r="F4" s="97"/>
      <c r="G4" s="97"/>
      <c r="H4" s="97"/>
      <c r="I4" s="97"/>
      <c r="J4" s="97"/>
      <c r="K4" s="97"/>
      <c r="L4" s="97"/>
      <c r="M4" s="97"/>
      <c r="N4" s="97"/>
      <c r="O4" s="97"/>
      <c r="P4" s="97"/>
      <c r="Q4" s="98"/>
      <c r="R4" s="92" t="s">
        <v>2</v>
      </c>
      <c r="S4" s="93"/>
      <c r="T4" s="92" t="s">
        <v>3</v>
      </c>
      <c r="U4" s="93"/>
      <c r="V4" s="92" t="s">
        <v>4</v>
      </c>
      <c r="W4" s="93"/>
      <c r="X4" s="99" t="s">
        <v>5</v>
      </c>
      <c r="Y4" s="101" t="s">
        <v>6</v>
      </c>
    </row>
    <row r="5" spans="1:25" s="12" customFormat="1" ht="24.95" customHeight="1" x14ac:dyDescent="0.2">
      <c r="A5" s="11"/>
      <c r="B5" s="89"/>
      <c r="C5" s="91"/>
      <c r="D5" s="103" t="s">
        <v>7</v>
      </c>
      <c r="E5" s="104"/>
      <c r="F5" s="105" t="s">
        <v>8</v>
      </c>
      <c r="G5" s="104"/>
      <c r="H5" s="106" t="s">
        <v>9</v>
      </c>
      <c r="I5" s="104"/>
      <c r="J5" s="106" t="s">
        <v>10</v>
      </c>
      <c r="K5" s="104"/>
      <c r="L5" s="106" t="s">
        <v>11</v>
      </c>
      <c r="M5" s="104"/>
      <c r="N5" s="106" t="s">
        <v>12</v>
      </c>
      <c r="O5" s="104"/>
      <c r="P5" s="106" t="s">
        <v>13</v>
      </c>
      <c r="Q5" s="107"/>
      <c r="R5" s="94"/>
      <c r="S5" s="95"/>
      <c r="T5" s="94"/>
      <c r="U5" s="95"/>
      <c r="V5" s="94"/>
      <c r="W5" s="95"/>
      <c r="X5" s="100"/>
      <c r="Y5" s="102"/>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20253</v>
      </c>
      <c r="D7" s="72">
        <v>290</v>
      </c>
      <c r="E7" s="73">
        <v>1.4731000000000001</v>
      </c>
      <c r="F7" s="74">
        <v>157</v>
      </c>
      <c r="G7" s="73">
        <v>0.79747999999999997</v>
      </c>
      <c r="H7" s="74">
        <v>4307</v>
      </c>
      <c r="I7" s="73">
        <v>21.877400000000002</v>
      </c>
      <c r="J7" s="74">
        <v>8032</v>
      </c>
      <c r="K7" s="73">
        <v>40.798499999999997</v>
      </c>
      <c r="L7" s="74">
        <v>6142</v>
      </c>
      <c r="M7" s="73">
        <v>31.1983</v>
      </c>
      <c r="N7" s="75">
        <v>44</v>
      </c>
      <c r="O7" s="73">
        <v>0.223</v>
      </c>
      <c r="P7" s="76">
        <v>715</v>
      </c>
      <c r="Q7" s="69">
        <v>3.6318000000000001</v>
      </c>
      <c r="R7" s="68">
        <v>3459</v>
      </c>
      <c r="S7" s="70">
        <v>17.079000000000001</v>
      </c>
      <c r="T7" s="68">
        <v>566</v>
      </c>
      <c r="U7" s="69">
        <v>2.7946</v>
      </c>
      <c r="V7" s="68">
        <v>965</v>
      </c>
      <c r="W7" s="69">
        <v>4.7647000000000004</v>
      </c>
      <c r="X7" s="80">
        <v>96360</v>
      </c>
      <c r="Y7" s="81">
        <v>99.986999999999995</v>
      </c>
    </row>
    <row r="8" spans="1:25" s="24" customFormat="1" ht="15" customHeight="1" x14ac:dyDescent="0.2">
      <c r="A8" s="22" t="s">
        <v>19</v>
      </c>
      <c r="B8" s="64" t="s">
        <v>20</v>
      </c>
      <c r="C8" s="39">
        <v>747</v>
      </c>
      <c r="D8" s="40">
        <v>3</v>
      </c>
      <c r="E8" s="42">
        <v>0.40649999999999997</v>
      </c>
      <c r="F8" s="44">
        <v>2</v>
      </c>
      <c r="G8" s="42">
        <v>0.27100000000000002</v>
      </c>
      <c r="H8" s="43">
        <v>17</v>
      </c>
      <c r="I8" s="42">
        <v>2.3035000000000001</v>
      </c>
      <c r="J8" s="44">
        <v>508</v>
      </c>
      <c r="K8" s="42">
        <v>68.834699999999998</v>
      </c>
      <c r="L8" s="44">
        <v>201</v>
      </c>
      <c r="M8" s="42">
        <v>27.235800000000001</v>
      </c>
      <c r="N8" s="44">
        <v>1</v>
      </c>
      <c r="O8" s="42">
        <v>0.13600000000000001</v>
      </c>
      <c r="P8" s="48">
        <v>6</v>
      </c>
      <c r="Q8" s="41">
        <v>0.81299999999999994</v>
      </c>
      <c r="R8" s="47">
        <v>104</v>
      </c>
      <c r="S8" s="46">
        <v>13.9224</v>
      </c>
      <c r="T8" s="40">
        <v>9</v>
      </c>
      <c r="U8" s="41">
        <v>1.2048000000000001</v>
      </c>
      <c r="V8" s="40">
        <v>8</v>
      </c>
      <c r="W8" s="41">
        <v>1.071</v>
      </c>
      <c r="X8" s="25">
        <v>1400</v>
      </c>
      <c r="Y8" s="26">
        <v>100</v>
      </c>
    </row>
    <row r="9" spans="1:25" s="24" customFormat="1" ht="15" customHeight="1" x14ac:dyDescent="0.2">
      <c r="A9" s="22" t="s">
        <v>19</v>
      </c>
      <c r="B9" s="65" t="s">
        <v>21</v>
      </c>
      <c r="C9" s="63">
        <v>1</v>
      </c>
      <c r="D9" s="72">
        <v>0</v>
      </c>
      <c r="E9" s="73">
        <v>0</v>
      </c>
      <c r="F9" s="74">
        <v>0</v>
      </c>
      <c r="G9" s="73">
        <v>0</v>
      </c>
      <c r="H9" s="74">
        <v>0</v>
      </c>
      <c r="I9" s="73">
        <v>0</v>
      </c>
      <c r="J9" s="75">
        <v>0</v>
      </c>
      <c r="K9" s="73">
        <v>0</v>
      </c>
      <c r="L9" s="75">
        <v>0</v>
      </c>
      <c r="M9" s="73">
        <v>0</v>
      </c>
      <c r="N9" s="74">
        <v>1</v>
      </c>
      <c r="O9" s="73">
        <v>100</v>
      </c>
      <c r="P9" s="77">
        <v>0</v>
      </c>
      <c r="Q9" s="69">
        <v>0</v>
      </c>
      <c r="R9" s="71">
        <v>0</v>
      </c>
      <c r="S9" s="70">
        <v>0</v>
      </c>
      <c r="T9" s="71">
        <v>0</v>
      </c>
      <c r="U9" s="69">
        <v>0</v>
      </c>
      <c r="V9" s="71">
        <v>0</v>
      </c>
      <c r="W9" s="69">
        <v>0</v>
      </c>
      <c r="X9" s="80">
        <v>503</v>
      </c>
      <c r="Y9" s="81">
        <v>100</v>
      </c>
    </row>
    <row r="10" spans="1:25" s="24" customFormat="1" ht="15" customHeight="1" x14ac:dyDescent="0.2">
      <c r="A10" s="22" t="s">
        <v>19</v>
      </c>
      <c r="B10" s="64" t="s">
        <v>22</v>
      </c>
      <c r="C10" s="39">
        <v>32</v>
      </c>
      <c r="D10" s="47">
        <v>11</v>
      </c>
      <c r="E10" s="42">
        <v>34.375</v>
      </c>
      <c r="F10" s="44">
        <v>0</v>
      </c>
      <c r="G10" s="42">
        <v>0</v>
      </c>
      <c r="H10" s="43">
        <v>10</v>
      </c>
      <c r="I10" s="42">
        <v>31.25</v>
      </c>
      <c r="J10" s="44">
        <v>0</v>
      </c>
      <c r="K10" s="42">
        <v>0</v>
      </c>
      <c r="L10" s="43">
        <v>10</v>
      </c>
      <c r="M10" s="42">
        <v>31.25</v>
      </c>
      <c r="N10" s="43">
        <v>1</v>
      </c>
      <c r="O10" s="42">
        <v>3.125</v>
      </c>
      <c r="P10" s="45">
        <v>0</v>
      </c>
      <c r="Q10" s="41">
        <v>0</v>
      </c>
      <c r="R10" s="47">
        <v>7</v>
      </c>
      <c r="S10" s="46">
        <v>21.875</v>
      </c>
      <c r="T10" s="47">
        <v>0</v>
      </c>
      <c r="U10" s="41">
        <v>0</v>
      </c>
      <c r="V10" s="47">
        <v>0</v>
      </c>
      <c r="W10" s="41">
        <v>0</v>
      </c>
      <c r="X10" s="25">
        <v>1977</v>
      </c>
      <c r="Y10" s="26">
        <v>100</v>
      </c>
    </row>
    <row r="11" spans="1:25" s="24" customFormat="1" ht="15" customHeight="1" x14ac:dyDescent="0.2">
      <c r="A11" s="22" t="s">
        <v>19</v>
      </c>
      <c r="B11" s="65" t="s">
        <v>23</v>
      </c>
      <c r="C11" s="63">
        <v>94</v>
      </c>
      <c r="D11" s="72">
        <v>0</v>
      </c>
      <c r="E11" s="73">
        <v>0</v>
      </c>
      <c r="F11" s="75">
        <v>0</v>
      </c>
      <c r="G11" s="73">
        <v>0</v>
      </c>
      <c r="H11" s="74">
        <v>4</v>
      </c>
      <c r="I11" s="73">
        <v>4.3010999999999999</v>
      </c>
      <c r="J11" s="74">
        <v>56</v>
      </c>
      <c r="K11" s="73">
        <v>60.2151</v>
      </c>
      <c r="L11" s="74">
        <v>31</v>
      </c>
      <c r="M11" s="73">
        <v>33.333300000000001</v>
      </c>
      <c r="N11" s="74">
        <v>0</v>
      </c>
      <c r="O11" s="73">
        <v>0</v>
      </c>
      <c r="P11" s="77">
        <v>2</v>
      </c>
      <c r="Q11" s="69">
        <v>2.1505000000000001</v>
      </c>
      <c r="R11" s="72">
        <v>19</v>
      </c>
      <c r="S11" s="70">
        <v>20.212800000000001</v>
      </c>
      <c r="T11" s="71">
        <v>1</v>
      </c>
      <c r="U11" s="69">
        <v>1.0638000000000001</v>
      </c>
      <c r="V11" s="71">
        <v>3</v>
      </c>
      <c r="W11" s="69">
        <v>3.1915</v>
      </c>
      <c r="X11" s="80">
        <v>1092</v>
      </c>
      <c r="Y11" s="81">
        <v>100</v>
      </c>
    </row>
    <row r="12" spans="1:25" s="24" customFormat="1" ht="15" customHeight="1" x14ac:dyDescent="0.2">
      <c r="A12" s="22" t="s">
        <v>19</v>
      </c>
      <c r="B12" s="64" t="s">
        <v>24</v>
      </c>
      <c r="C12" s="39">
        <v>1713</v>
      </c>
      <c r="D12" s="40">
        <v>41</v>
      </c>
      <c r="E12" s="42">
        <v>2.4188999999999998</v>
      </c>
      <c r="F12" s="43">
        <v>40</v>
      </c>
      <c r="G12" s="42">
        <v>2.35988</v>
      </c>
      <c r="H12" s="44">
        <v>852</v>
      </c>
      <c r="I12" s="42">
        <v>50.265500000000003</v>
      </c>
      <c r="J12" s="44">
        <v>306</v>
      </c>
      <c r="K12" s="42">
        <v>18.053100000000001</v>
      </c>
      <c r="L12" s="44">
        <v>358</v>
      </c>
      <c r="M12" s="42">
        <v>21.120899999999999</v>
      </c>
      <c r="N12" s="43">
        <v>8</v>
      </c>
      <c r="O12" s="42">
        <v>0.47199999999999998</v>
      </c>
      <c r="P12" s="48">
        <v>90</v>
      </c>
      <c r="Q12" s="41">
        <v>5.3097000000000003</v>
      </c>
      <c r="R12" s="40">
        <v>408</v>
      </c>
      <c r="S12" s="46">
        <v>23.817900000000002</v>
      </c>
      <c r="T12" s="47">
        <v>18</v>
      </c>
      <c r="U12" s="41">
        <v>1.0508</v>
      </c>
      <c r="V12" s="47">
        <v>257</v>
      </c>
      <c r="W12" s="41">
        <v>15.0029</v>
      </c>
      <c r="X12" s="25">
        <v>10138</v>
      </c>
      <c r="Y12" s="26">
        <v>100</v>
      </c>
    </row>
    <row r="13" spans="1:25" s="24" customFormat="1" ht="15" customHeight="1" x14ac:dyDescent="0.2">
      <c r="A13" s="22" t="s">
        <v>19</v>
      </c>
      <c r="B13" s="65" t="s">
        <v>25</v>
      </c>
      <c r="C13" s="63">
        <v>201</v>
      </c>
      <c r="D13" s="72">
        <v>2</v>
      </c>
      <c r="E13" s="73">
        <v>0.995</v>
      </c>
      <c r="F13" s="75">
        <v>1</v>
      </c>
      <c r="G13" s="73">
        <v>0.49751000000000001</v>
      </c>
      <c r="H13" s="74">
        <v>71</v>
      </c>
      <c r="I13" s="73">
        <v>35.323399999999999</v>
      </c>
      <c r="J13" s="75">
        <v>29</v>
      </c>
      <c r="K13" s="73">
        <v>14.427899999999999</v>
      </c>
      <c r="L13" s="74">
        <v>89</v>
      </c>
      <c r="M13" s="73">
        <v>44.278599999999997</v>
      </c>
      <c r="N13" s="74">
        <v>0</v>
      </c>
      <c r="O13" s="73">
        <v>0</v>
      </c>
      <c r="P13" s="76">
        <v>9</v>
      </c>
      <c r="Q13" s="69">
        <v>4.4775999999999998</v>
      </c>
      <c r="R13" s="71">
        <v>27</v>
      </c>
      <c r="S13" s="70">
        <v>13.4328</v>
      </c>
      <c r="T13" s="72">
        <v>0</v>
      </c>
      <c r="U13" s="69">
        <v>0</v>
      </c>
      <c r="V13" s="72">
        <v>31</v>
      </c>
      <c r="W13" s="69">
        <v>15.4229</v>
      </c>
      <c r="X13" s="80">
        <v>1868</v>
      </c>
      <c r="Y13" s="81">
        <v>100</v>
      </c>
    </row>
    <row r="14" spans="1:25" s="24" customFormat="1" ht="15" customHeight="1" x14ac:dyDescent="0.2">
      <c r="A14" s="22" t="s">
        <v>19</v>
      </c>
      <c r="B14" s="64" t="s">
        <v>26</v>
      </c>
      <c r="C14" s="49">
        <v>178</v>
      </c>
      <c r="D14" s="40">
        <v>2</v>
      </c>
      <c r="E14" s="42">
        <v>1.1976</v>
      </c>
      <c r="F14" s="44">
        <v>2</v>
      </c>
      <c r="G14" s="42">
        <v>1.1976</v>
      </c>
      <c r="H14" s="43">
        <v>58</v>
      </c>
      <c r="I14" s="42">
        <v>34.730499999999999</v>
      </c>
      <c r="J14" s="43">
        <v>57</v>
      </c>
      <c r="K14" s="42">
        <v>34.131700000000002</v>
      </c>
      <c r="L14" s="43">
        <v>44</v>
      </c>
      <c r="M14" s="42">
        <v>26.347300000000001</v>
      </c>
      <c r="N14" s="44">
        <v>0</v>
      </c>
      <c r="O14" s="42">
        <v>0</v>
      </c>
      <c r="P14" s="45">
        <v>4</v>
      </c>
      <c r="Q14" s="41">
        <v>2.3952</v>
      </c>
      <c r="R14" s="40">
        <v>25</v>
      </c>
      <c r="S14" s="46">
        <v>14.0449</v>
      </c>
      <c r="T14" s="47">
        <v>11</v>
      </c>
      <c r="U14" s="41">
        <v>6.1798000000000002</v>
      </c>
      <c r="V14" s="47">
        <v>9</v>
      </c>
      <c r="W14" s="41">
        <v>5.0561999999999996</v>
      </c>
      <c r="X14" s="25">
        <v>1238</v>
      </c>
      <c r="Y14" s="26">
        <v>100</v>
      </c>
    </row>
    <row r="15" spans="1:25" s="24" customFormat="1" ht="15" customHeight="1" x14ac:dyDescent="0.2">
      <c r="A15" s="22" t="s">
        <v>19</v>
      </c>
      <c r="B15" s="65" t="s">
        <v>27</v>
      </c>
      <c r="C15" s="66">
        <v>34</v>
      </c>
      <c r="D15" s="72">
        <v>0</v>
      </c>
      <c r="E15" s="73">
        <v>0</v>
      </c>
      <c r="F15" s="74">
        <v>0</v>
      </c>
      <c r="G15" s="73">
        <v>0</v>
      </c>
      <c r="H15" s="74">
        <v>1</v>
      </c>
      <c r="I15" s="73">
        <v>2.9411999999999998</v>
      </c>
      <c r="J15" s="75">
        <v>20</v>
      </c>
      <c r="K15" s="73">
        <v>58.823500000000003</v>
      </c>
      <c r="L15" s="74">
        <v>9</v>
      </c>
      <c r="M15" s="73">
        <v>26.470600000000001</v>
      </c>
      <c r="N15" s="75">
        <v>0</v>
      </c>
      <c r="O15" s="73">
        <v>0</v>
      </c>
      <c r="P15" s="76">
        <v>4</v>
      </c>
      <c r="Q15" s="69">
        <v>11.764699999999999</v>
      </c>
      <c r="R15" s="72">
        <v>7</v>
      </c>
      <c r="S15" s="70">
        <v>20.588200000000001</v>
      </c>
      <c r="T15" s="71">
        <v>0</v>
      </c>
      <c r="U15" s="69">
        <v>0</v>
      </c>
      <c r="V15" s="71">
        <v>0</v>
      </c>
      <c r="W15" s="69">
        <v>0</v>
      </c>
      <c r="X15" s="80">
        <v>235</v>
      </c>
      <c r="Y15" s="81">
        <v>100</v>
      </c>
    </row>
    <row r="16" spans="1:25" s="24" customFormat="1" ht="15" customHeight="1" x14ac:dyDescent="0.2">
      <c r="A16" s="22" t="s">
        <v>19</v>
      </c>
      <c r="B16" s="64" t="s">
        <v>28</v>
      </c>
      <c r="C16" s="49">
        <v>11</v>
      </c>
      <c r="D16" s="47">
        <v>0</v>
      </c>
      <c r="E16" s="42">
        <v>0</v>
      </c>
      <c r="F16" s="43">
        <v>0</v>
      </c>
      <c r="G16" s="42">
        <v>0</v>
      </c>
      <c r="H16" s="44">
        <v>1</v>
      </c>
      <c r="I16" s="42">
        <v>9.0908999999999995</v>
      </c>
      <c r="J16" s="43">
        <v>10</v>
      </c>
      <c r="K16" s="42">
        <v>90.909099999999995</v>
      </c>
      <c r="L16" s="44">
        <v>0</v>
      </c>
      <c r="M16" s="42">
        <v>0</v>
      </c>
      <c r="N16" s="43">
        <v>0</v>
      </c>
      <c r="O16" s="42">
        <v>0</v>
      </c>
      <c r="P16" s="45">
        <v>0</v>
      </c>
      <c r="Q16" s="41">
        <v>0</v>
      </c>
      <c r="R16" s="40">
        <v>3</v>
      </c>
      <c r="S16" s="46">
        <v>27.2727</v>
      </c>
      <c r="T16" s="40">
        <v>0</v>
      </c>
      <c r="U16" s="41">
        <v>0</v>
      </c>
      <c r="V16" s="40">
        <v>0</v>
      </c>
      <c r="W16" s="41">
        <v>0</v>
      </c>
      <c r="X16" s="25">
        <v>221</v>
      </c>
      <c r="Y16" s="26">
        <v>100</v>
      </c>
    </row>
    <row r="17" spans="1:25" s="24" customFormat="1" ht="15" customHeight="1" x14ac:dyDescent="0.2">
      <c r="A17" s="22" t="s">
        <v>19</v>
      </c>
      <c r="B17" s="65" t="s">
        <v>29</v>
      </c>
      <c r="C17" s="63">
        <v>76</v>
      </c>
      <c r="D17" s="72">
        <v>0</v>
      </c>
      <c r="E17" s="73">
        <v>0</v>
      </c>
      <c r="F17" s="75">
        <v>0</v>
      </c>
      <c r="G17" s="73">
        <v>0</v>
      </c>
      <c r="H17" s="74">
        <v>13</v>
      </c>
      <c r="I17" s="73">
        <v>18.055599999999998</v>
      </c>
      <c r="J17" s="75">
        <v>30</v>
      </c>
      <c r="K17" s="73">
        <v>41.666699999999999</v>
      </c>
      <c r="L17" s="75">
        <v>26</v>
      </c>
      <c r="M17" s="73">
        <v>36.1111</v>
      </c>
      <c r="N17" s="75">
        <v>0</v>
      </c>
      <c r="O17" s="73">
        <v>0</v>
      </c>
      <c r="P17" s="77">
        <v>3</v>
      </c>
      <c r="Q17" s="69">
        <v>4.1666999999999996</v>
      </c>
      <c r="R17" s="72">
        <v>8</v>
      </c>
      <c r="S17" s="70">
        <v>10.526300000000001</v>
      </c>
      <c r="T17" s="72">
        <v>4</v>
      </c>
      <c r="U17" s="69">
        <v>5.2632000000000003</v>
      </c>
      <c r="V17" s="72">
        <v>1</v>
      </c>
      <c r="W17" s="69">
        <v>1.3158000000000001</v>
      </c>
      <c r="X17" s="80">
        <v>3952</v>
      </c>
      <c r="Y17" s="81">
        <v>100</v>
      </c>
    </row>
    <row r="18" spans="1:25" s="24" customFormat="1" ht="15" customHeight="1" x14ac:dyDescent="0.2">
      <c r="A18" s="22" t="s">
        <v>19</v>
      </c>
      <c r="B18" s="64" t="s">
        <v>30</v>
      </c>
      <c r="C18" s="39">
        <v>1653</v>
      </c>
      <c r="D18" s="47">
        <v>3</v>
      </c>
      <c r="E18" s="42">
        <v>0.18340000000000001</v>
      </c>
      <c r="F18" s="44">
        <v>15</v>
      </c>
      <c r="G18" s="42">
        <v>0.91686999999999996</v>
      </c>
      <c r="H18" s="44">
        <v>127</v>
      </c>
      <c r="I18" s="42">
        <v>7.7628000000000004</v>
      </c>
      <c r="J18" s="44">
        <v>995</v>
      </c>
      <c r="K18" s="42">
        <v>60.819099999999999</v>
      </c>
      <c r="L18" s="44">
        <v>442</v>
      </c>
      <c r="M18" s="42">
        <v>27.017099999999999</v>
      </c>
      <c r="N18" s="44">
        <v>1</v>
      </c>
      <c r="O18" s="42">
        <v>6.0999999999999999E-2</v>
      </c>
      <c r="P18" s="45">
        <v>53</v>
      </c>
      <c r="Q18" s="41">
        <v>3.2395999999999998</v>
      </c>
      <c r="R18" s="40">
        <v>231</v>
      </c>
      <c r="S18" s="46">
        <v>13.974600000000001</v>
      </c>
      <c r="T18" s="47">
        <v>17</v>
      </c>
      <c r="U18" s="41">
        <v>1.0284</v>
      </c>
      <c r="V18" s="47">
        <v>24</v>
      </c>
      <c r="W18" s="41">
        <v>1.4519</v>
      </c>
      <c r="X18" s="25">
        <v>2407</v>
      </c>
      <c r="Y18" s="26">
        <v>100</v>
      </c>
    </row>
    <row r="19" spans="1:25" s="24" customFormat="1" ht="15" customHeight="1" x14ac:dyDescent="0.2">
      <c r="A19" s="22" t="s">
        <v>19</v>
      </c>
      <c r="B19" s="65" t="s">
        <v>31</v>
      </c>
      <c r="C19" s="63">
        <v>10</v>
      </c>
      <c r="D19" s="72">
        <v>0</v>
      </c>
      <c r="E19" s="73">
        <v>0</v>
      </c>
      <c r="F19" s="74">
        <v>0</v>
      </c>
      <c r="G19" s="73">
        <v>0</v>
      </c>
      <c r="H19" s="74">
        <v>2</v>
      </c>
      <c r="I19" s="73">
        <v>20</v>
      </c>
      <c r="J19" s="74">
        <v>0</v>
      </c>
      <c r="K19" s="73">
        <v>0</v>
      </c>
      <c r="L19" s="74">
        <v>1</v>
      </c>
      <c r="M19" s="73">
        <v>10</v>
      </c>
      <c r="N19" s="74">
        <v>7</v>
      </c>
      <c r="O19" s="73">
        <v>70</v>
      </c>
      <c r="P19" s="76">
        <v>0</v>
      </c>
      <c r="Q19" s="69">
        <v>0</v>
      </c>
      <c r="R19" s="72">
        <v>2</v>
      </c>
      <c r="S19" s="70">
        <v>20</v>
      </c>
      <c r="T19" s="72">
        <v>0</v>
      </c>
      <c r="U19" s="69">
        <v>0</v>
      </c>
      <c r="V19" s="72">
        <v>1</v>
      </c>
      <c r="W19" s="69">
        <v>10</v>
      </c>
      <c r="X19" s="80">
        <v>290</v>
      </c>
      <c r="Y19" s="81">
        <v>100</v>
      </c>
    </row>
    <row r="20" spans="1:25" s="24" customFormat="1" ht="15" customHeight="1" x14ac:dyDescent="0.2">
      <c r="A20" s="22" t="s">
        <v>19</v>
      </c>
      <c r="B20" s="64" t="s">
        <v>32</v>
      </c>
      <c r="C20" s="49">
        <v>6</v>
      </c>
      <c r="D20" s="47">
        <v>0</v>
      </c>
      <c r="E20" s="42">
        <v>0</v>
      </c>
      <c r="F20" s="43">
        <v>0</v>
      </c>
      <c r="G20" s="42">
        <v>0</v>
      </c>
      <c r="H20" s="44">
        <v>1</v>
      </c>
      <c r="I20" s="42">
        <v>16.666699999999999</v>
      </c>
      <c r="J20" s="43">
        <v>0</v>
      </c>
      <c r="K20" s="42">
        <v>0</v>
      </c>
      <c r="L20" s="43">
        <v>3</v>
      </c>
      <c r="M20" s="42">
        <v>50</v>
      </c>
      <c r="N20" s="43">
        <v>0</v>
      </c>
      <c r="O20" s="42">
        <v>0</v>
      </c>
      <c r="P20" s="45">
        <v>2</v>
      </c>
      <c r="Q20" s="41">
        <v>33.333300000000001</v>
      </c>
      <c r="R20" s="40">
        <v>1</v>
      </c>
      <c r="S20" s="46">
        <v>16.666699999999999</v>
      </c>
      <c r="T20" s="47">
        <v>0</v>
      </c>
      <c r="U20" s="41">
        <v>0</v>
      </c>
      <c r="V20" s="47">
        <v>0</v>
      </c>
      <c r="W20" s="41">
        <v>0</v>
      </c>
      <c r="X20" s="25">
        <v>720</v>
      </c>
      <c r="Y20" s="26">
        <v>100</v>
      </c>
    </row>
    <row r="21" spans="1:25" s="24" customFormat="1" ht="15" customHeight="1" x14ac:dyDescent="0.2">
      <c r="A21" s="22" t="s">
        <v>19</v>
      </c>
      <c r="B21" s="65" t="s">
        <v>33</v>
      </c>
      <c r="C21" s="63">
        <v>707</v>
      </c>
      <c r="D21" s="71">
        <v>0</v>
      </c>
      <c r="E21" s="73">
        <v>0</v>
      </c>
      <c r="F21" s="74">
        <v>1</v>
      </c>
      <c r="G21" s="73">
        <v>0.14903</v>
      </c>
      <c r="H21" s="75">
        <v>92</v>
      </c>
      <c r="I21" s="73">
        <v>13.710900000000001</v>
      </c>
      <c r="J21" s="74">
        <v>390</v>
      </c>
      <c r="K21" s="73">
        <v>58.122199999999999</v>
      </c>
      <c r="L21" s="74">
        <v>162</v>
      </c>
      <c r="M21" s="73">
        <v>24.1431</v>
      </c>
      <c r="N21" s="74">
        <v>0</v>
      </c>
      <c r="O21" s="73">
        <v>0</v>
      </c>
      <c r="P21" s="77">
        <v>26</v>
      </c>
      <c r="Q21" s="69">
        <v>3.8748</v>
      </c>
      <c r="R21" s="71">
        <v>105</v>
      </c>
      <c r="S21" s="70">
        <v>14.8515</v>
      </c>
      <c r="T21" s="72">
        <v>36</v>
      </c>
      <c r="U21" s="69">
        <v>5.0918999999999999</v>
      </c>
      <c r="V21" s="72">
        <v>16</v>
      </c>
      <c r="W21" s="69">
        <v>2.2631000000000001</v>
      </c>
      <c r="X21" s="80">
        <v>4081</v>
      </c>
      <c r="Y21" s="81">
        <v>99.73</v>
      </c>
    </row>
    <row r="22" spans="1:25" s="24" customFormat="1" ht="15" customHeight="1" x14ac:dyDescent="0.2">
      <c r="A22" s="22" t="s">
        <v>19</v>
      </c>
      <c r="B22" s="64" t="s">
        <v>34</v>
      </c>
      <c r="C22" s="39">
        <v>466</v>
      </c>
      <c r="D22" s="40">
        <v>1</v>
      </c>
      <c r="E22" s="42">
        <v>0.21740000000000001</v>
      </c>
      <c r="F22" s="43">
        <v>1</v>
      </c>
      <c r="G22" s="42">
        <v>0.21739</v>
      </c>
      <c r="H22" s="43">
        <v>56</v>
      </c>
      <c r="I22" s="42">
        <v>12.1739</v>
      </c>
      <c r="J22" s="44">
        <v>144</v>
      </c>
      <c r="K22" s="42">
        <v>31.304300000000001</v>
      </c>
      <c r="L22" s="44">
        <v>221</v>
      </c>
      <c r="M22" s="42">
        <v>48.043500000000002</v>
      </c>
      <c r="N22" s="44">
        <v>0</v>
      </c>
      <c r="O22" s="42">
        <v>0</v>
      </c>
      <c r="P22" s="48">
        <v>37</v>
      </c>
      <c r="Q22" s="41">
        <v>8.0434999999999999</v>
      </c>
      <c r="R22" s="47">
        <v>81</v>
      </c>
      <c r="S22" s="46">
        <v>17.382000000000001</v>
      </c>
      <c r="T22" s="47">
        <v>6</v>
      </c>
      <c r="U22" s="41">
        <v>1.2876000000000001</v>
      </c>
      <c r="V22" s="47">
        <v>9</v>
      </c>
      <c r="W22" s="41">
        <v>1.9313</v>
      </c>
      <c r="X22" s="25">
        <v>1879</v>
      </c>
      <c r="Y22" s="26">
        <v>100</v>
      </c>
    </row>
    <row r="23" spans="1:25" s="24" customFormat="1" ht="15" customHeight="1" x14ac:dyDescent="0.2">
      <c r="A23" s="22" t="s">
        <v>19</v>
      </c>
      <c r="B23" s="65" t="s">
        <v>35</v>
      </c>
      <c r="C23" s="63">
        <v>83</v>
      </c>
      <c r="D23" s="72">
        <v>0</v>
      </c>
      <c r="E23" s="73">
        <v>0</v>
      </c>
      <c r="F23" s="74">
        <v>0</v>
      </c>
      <c r="G23" s="73">
        <v>0</v>
      </c>
      <c r="H23" s="74">
        <v>13</v>
      </c>
      <c r="I23" s="73">
        <v>15.662699999999999</v>
      </c>
      <c r="J23" s="74">
        <v>25</v>
      </c>
      <c r="K23" s="73">
        <v>30.1205</v>
      </c>
      <c r="L23" s="74">
        <v>41</v>
      </c>
      <c r="M23" s="73">
        <v>49.397599999999997</v>
      </c>
      <c r="N23" s="74">
        <v>0</v>
      </c>
      <c r="O23" s="73">
        <v>0</v>
      </c>
      <c r="P23" s="77">
        <v>4</v>
      </c>
      <c r="Q23" s="69">
        <v>4.8193000000000001</v>
      </c>
      <c r="R23" s="72">
        <v>23</v>
      </c>
      <c r="S23" s="70">
        <v>27.710799999999999</v>
      </c>
      <c r="T23" s="71">
        <v>0</v>
      </c>
      <c r="U23" s="69">
        <v>0</v>
      </c>
      <c r="V23" s="71">
        <v>5</v>
      </c>
      <c r="W23" s="69">
        <v>6.0240999999999998</v>
      </c>
      <c r="X23" s="80">
        <v>1365</v>
      </c>
      <c r="Y23" s="81">
        <v>100</v>
      </c>
    </row>
    <row r="24" spans="1:25" s="24" customFormat="1" ht="15" customHeight="1" x14ac:dyDescent="0.2">
      <c r="A24" s="22" t="s">
        <v>19</v>
      </c>
      <c r="B24" s="64" t="s">
        <v>36</v>
      </c>
      <c r="C24" s="39">
        <v>262</v>
      </c>
      <c r="D24" s="47">
        <v>1</v>
      </c>
      <c r="E24" s="42">
        <v>0.3846</v>
      </c>
      <c r="F24" s="44">
        <v>0</v>
      </c>
      <c r="G24" s="42">
        <v>0</v>
      </c>
      <c r="H24" s="43">
        <v>27</v>
      </c>
      <c r="I24" s="42">
        <v>10.384600000000001</v>
      </c>
      <c r="J24" s="44">
        <v>172</v>
      </c>
      <c r="K24" s="42">
        <v>66.153800000000004</v>
      </c>
      <c r="L24" s="44">
        <v>49</v>
      </c>
      <c r="M24" s="42">
        <v>18.8462</v>
      </c>
      <c r="N24" s="44">
        <v>2</v>
      </c>
      <c r="O24" s="42">
        <v>0.76900000000000002</v>
      </c>
      <c r="P24" s="48">
        <v>9</v>
      </c>
      <c r="Q24" s="41">
        <v>3.4615</v>
      </c>
      <c r="R24" s="40">
        <v>52</v>
      </c>
      <c r="S24" s="46">
        <v>19.847300000000001</v>
      </c>
      <c r="T24" s="47">
        <v>2</v>
      </c>
      <c r="U24" s="41">
        <v>0.76339999999999997</v>
      </c>
      <c r="V24" s="47">
        <v>16</v>
      </c>
      <c r="W24" s="41">
        <v>6.1069000000000004</v>
      </c>
      <c r="X24" s="25">
        <v>1356</v>
      </c>
      <c r="Y24" s="26">
        <v>100</v>
      </c>
    </row>
    <row r="25" spans="1:25" s="24" customFormat="1" ht="15" customHeight="1" x14ac:dyDescent="0.2">
      <c r="A25" s="22" t="s">
        <v>19</v>
      </c>
      <c r="B25" s="65" t="s">
        <v>37</v>
      </c>
      <c r="C25" s="66">
        <v>286</v>
      </c>
      <c r="D25" s="72">
        <v>0</v>
      </c>
      <c r="E25" s="73">
        <v>0</v>
      </c>
      <c r="F25" s="74">
        <v>0</v>
      </c>
      <c r="G25" s="73">
        <v>0</v>
      </c>
      <c r="H25" s="74">
        <v>6</v>
      </c>
      <c r="I25" s="73">
        <v>2.0979000000000001</v>
      </c>
      <c r="J25" s="74">
        <v>90</v>
      </c>
      <c r="K25" s="73">
        <v>31.468499999999999</v>
      </c>
      <c r="L25" s="75">
        <v>172</v>
      </c>
      <c r="M25" s="73">
        <v>60.139899999999997</v>
      </c>
      <c r="N25" s="74">
        <v>0</v>
      </c>
      <c r="O25" s="73">
        <v>0</v>
      </c>
      <c r="P25" s="77">
        <v>18</v>
      </c>
      <c r="Q25" s="69">
        <v>6.2937000000000003</v>
      </c>
      <c r="R25" s="72">
        <v>32</v>
      </c>
      <c r="S25" s="70">
        <v>11.188800000000001</v>
      </c>
      <c r="T25" s="72">
        <v>0</v>
      </c>
      <c r="U25" s="69">
        <v>0</v>
      </c>
      <c r="V25" s="72">
        <v>2</v>
      </c>
      <c r="W25" s="69">
        <v>0.69930000000000003</v>
      </c>
      <c r="X25" s="80">
        <v>1407</v>
      </c>
      <c r="Y25" s="81">
        <v>100</v>
      </c>
    </row>
    <row r="26" spans="1:25" s="24" customFormat="1" ht="15" customHeight="1" x14ac:dyDescent="0.2">
      <c r="A26" s="22" t="s">
        <v>19</v>
      </c>
      <c r="B26" s="64" t="s">
        <v>38</v>
      </c>
      <c r="C26" s="39">
        <v>1495</v>
      </c>
      <c r="D26" s="40">
        <v>6</v>
      </c>
      <c r="E26" s="42">
        <v>0.4335</v>
      </c>
      <c r="F26" s="43">
        <v>2</v>
      </c>
      <c r="G26" s="42">
        <v>0.14451</v>
      </c>
      <c r="H26" s="43">
        <v>27</v>
      </c>
      <c r="I26" s="42">
        <v>1.9509000000000001</v>
      </c>
      <c r="J26" s="44">
        <v>1108</v>
      </c>
      <c r="K26" s="42">
        <v>80.0578</v>
      </c>
      <c r="L26" s="44">
        <v>227</v>
      </c>
      <c r="M26" s="42">
        <v>16.401700000000002</v>
      </c>
      <c r="N26" s="43">
        <v>0</v>
      </c>
      <c r="O26" s="42">
        <v>0</v>
      </c>
      <c r="P26" s="48">
        <v>14</v>
      </c>
      <c r="Q26" s="41">
        <v>1.0116000000000001</v>
      </c>
      <c r="R26" s="40">
        <v>172</v>
      </c>
      <c r="S26" s="46">
        <v>11.505000000000001</v>
      </c>
      <c r="T26" s="40">
        <v>111</v>
      </c>
      <c r="U26" s="41">
        <v>7.4246999999999996</v>
      </c>
      <c r="V26" s="40">
        <v>8</v>
      </c>
      <c r="W26" s="41">
        <v>0.53510000000000002</v>
      </c>
      <c r="X26" s="25">
        <v>1367</v>
      </c>
      <c r="Y26" s="26">
        <v>100</v>
      </c>
    </row>
    <row r="27" spans="1:25" s="24" customFormat="1" ht="15" customHeight="1" x14ac:dyDescent="0.2">
      <c r="A27" s="22" t="s">
        <v>19</v>
      </c>
      <c r="B27" s="65" t="s">
        <v>39</v>
      </c>
      <c r="C27" s="66">
        <v>11</v>
      </c>
      <c r="D27" s="71">
        <v>0</v>
      </c>
      <c r="E27" s="73">
        <v>0</v>
      </c>
      <c r="F27" s="74">
        <v>0</v>
      </c>
      <c r="G27" s="73">
        <v>0</v>
      </c>
      <c r="H27" s="74">
        <v>0</v>
      </c>
      <c r="I27" s="73">
        <v>0</v>
      </c>
      <c r="J27" s="74">
        <v>2</v>
      </c>
      <c r="K27" s="73">
        <v>18.181799999999999</v>
      </c>
      <c r="L27" s="75">
        <v>9</v>
      </c>
      <c r="M27" s="73">
        <v>81.818200000000004</v>
      </c>
      <c r="N27" s="74">
        <v>0</v>
      </c>
      <c r="O27" s="73">
        <v>0</v>
      </c>
      <c r="P27" s="77">
        <v>0</v>
      </c>
      <c r="Q27" s="69">
        <v>0</v>
      </c>
      <c r="R27" s="72">
        <v>8</v>
      </c>
      <c r="S27" s="70">
        <v>72.7273</v>
      </c>
      <c r="T27" s="71">
        <v>0</v>
      </c>
      <c r="U27" s="69">
        <v>0</v>
      </c>
      <c r="V27" s="71">
        <v>0</v>
      </c>
      <c r="W27" s="69">
        <v>0</v>
      </c>
      <c r="X27" s="80">
        <v>589</v>
      </c>
      <c r="Y27" s="81">
        <v>100</v>
      </c>
    </row>
    <row r="28" spans="1:25" s="24" customFormat="1" ht="15" customHeight="1" x14ac:dyDescent="0.2">
      <c r="A28" s="22" t="s">
        <v>19</v>
      </c>
      <c r="B28" s="64" t="s">
        <v>40</v>
      </c>
      <c r="C28" s="49">
        <v>107</v>
      </c>
      <c r="D28" s="47">
        <v>1</v>
      </c>
      <c r="E28" s="42">
        <v>0.96150000000000002</v>
      </c>
      <c r="F28" s="44">
        <v>0</v>
      </c>
      <c r="G28" s="42">
        <v>0</v>
      </c>
      <c r="H28" s="44">
        <v>5</v>
      </c>
      <c r="I28" s="42">
        <v>4.8076999999999996</v>
      </c>
      <c r="J28" s="44">
        <v>85</v>
      </c>
      <c r="K28" s="42">
        <v>81.730800000000002</v>
      </c>
      <c r="L28" s="43">
        <v>10</v>
      </c>
      <c r="M28" s="42">
        <v>9.6153999999999993</v>
      </c>
      <c r="N28" s="44">
        <v>0</v>
      </c>
      <c r="O28" s="42">
        <v>0</v>
      </c>
      <c r="P28" s="45">
        <v>3</v>
      </c>
      <c r="Q28" s="41">
        <v>2.8845999999999998</v>
      </c>
      <c r="R28" s="47">
        <v>16</v>
      </c>
      <c r="S28" s="46">
        <v>14.9533</v>
      </c>
      <c r="T28" s="40">
        <v>3</v>
      </c>
      <c r="U28" s="41">
        <v>2.8037000000000001</v>
      </c>
      <c r="V28" s="40">
        <v>0</v>
      </c>
      <c r="W28" s="41">
        <v>0</v>
      </c>
      <c r="X28" s="25">
        <v>1434</v>
      </c>
      <c r="Y28" s="26">
        <v>100</v>
      </c>
    </row>
    <row r="29" spans="1:25" s="24" customFormat="1" ht="15" customHeight="1" x14ac:dyDescent="0.2">
      <c r="A29" s="22" t="s">
        <v>19</v>
      </c>
      <c r="B29" s="65" t="s">
        <v>41</v>
      </c>
      <c r="C29" s="63">
        <v>122</v>
      </c>
      <c r="D29" s="72">
        <v>0</v>
      </c>
      <c r="E29" s="73">
        <v>0</v>
      </c>
      <c r="F29" s="74">
        <v>1</v>
      </c>
      <c r="G29" s="73">
        <v>0.83333000000000002</v>
      </c>
      <c r="H29" s="75">
        <v>62</v>
      </c>
      <c r="I29" s="73">
        <v>51.666699999999999</v>
      </c>
      <c r="J29" s="74">
        <v>16</v>
      </c>
      <c r="K29" s="73">
        <v>13.333299999999999</v>
      </c>
      <c r="L29" s="75">
        <v>33</v>
      </c>
      <c r="M29" s="73">
        <v>27.5</v>
      </c>
      <c r="N29" s="74">
        <v>0</v>
      </c>
      <c r="O29" s="73">
        <v>0</v>
      </c>
      <c r="P29" s="77">
        <v>8</v>
      </c>
      <c r="Q29" s="69">
        <v>6.6666999999999996</v>
      </c>
      <c r="R29" s="72">
        <v>32</v>
      </c>
      <c r="S29" s="70">
        <v>26.229500000000002</v>
      </c>
      <c r="T29" s="72">
        <v>2</v>
      </c>
      <c r="U29" s="69">
        <v>1.6393</v>
      </c>
      <c r="V29" s="72">
        <v>12</v>
      </c>
      <c r="W29" s="69">
        <v>9.8361000000000001</v>
      </c>
      <c r="X29" s="80">
        <v>1873</v>
      </c>
      <c r="Y29" s="81">
        <v>100</v>
      </c>
    </row>
    <row r="30" spans="1:25" s="24" customFormat="1" ht="15" customHeight="1" x14ac:dyDescent="0.2">
      <c r="A30" s="22" t="s">
        <v>19</v>
      </c>
      <c r="B30" s="64" t="s">
        <v>42</v>
      </c>
      <c r="C30" s="39">
        <v>180</v>
      </c>
      <c r="D30" s="47">
        <v>2</v>
      </c>
      <c r="E30" s="42">
        <v>1.1173</v>
      </c>
      <c r="F30" s="43">
        <v>0</v>
      </c>
      <c r="G30" s="42">
        <v>0</v>
      </c>
      <c r="H30" s="44">
        <v>11</v>
      </c>
      <c r="I30" s="42">
        <v>6.1452999999999998</v>
      </c>
      <c r="J30" s="44">
        <v>49</v>
      </c>
      <c r="K30" s="42">
        <v>27.374300000000002</v>
      </c>
      <c r="L30" s="44">
        <v>113</v>
      </c>
      <c r="M30" s="42">
        <v>63.128500000000003</v>
      </c>
      <c r="N30" s="44">
        <v>0</v>
      </c>
      <c r="O30" s="42">
        <v>0</v>
      </c>
      <c r="P30" s="45">
        <v>4</v>
      </c>
      <c r="Q30" s="41">
        <v>2.2345999999999999</v>
      </c>
      <c r="R30" s="47">
        <v>50</v>
      </c>
      <c r="S30" s="46">
        <v>27.777799999999999</v>
      </c>
      <c r="T30" s="40">
        <v>1</v>
      </c>
      <c r="U30" s="41">
        <v>0.55559999999999998</v>
      </c>
      <c r="V30" s="40">
        <v>5</v>
      </c>
      <c r="W30" s="41">
        <v>2.7778</v>
      </c>
      <c r="X30" s="25">
        <v>3616</v>
      </c>
      <c r="Y30" s="26">
        <v>99.971999999999994</v>
      </c>
    </row>
    <row r="31" spans="1:25" s="24" customFormat="1" ht="15" customHeight="1" x14ac:dyDescent="0.2">
      <c r="A31" s="22" t="s">
        <v>19</v>
      </c>
      <c r="B31" s="65" t="s">
        <v>43</v>
      </c>
      <c r="C31" s="66">
        <v>101</v>
      </c>
      <c r="D31" s="72">
        <v>7</v>
      </c>
      <c r="E31" s="73">
        <v>7</v>
      </c>
      <c r="F31" s="75">
        <v>1</v>
      </c>
      <c r="G31" s="73">
        <v>1</v>
      </c>
      <c r="H31" s="74">
        <v>7</v>
      </c>
      <c r="I31" s="73">
        <v>7</v>
      </c>
      <c r="J31" s="75">
        <v>58</v>
      </c>
      <c r="K31" s="73">
        <v>58</v>
      </c>
      <c r="L31" s="74">
        <v>23</v>
      </c>
      <c r="M31" s="73">
        <v>23</v>
      </c>
      <c r="N31" s="74">
        <v>0</v>
      </c>
      <c r="O31" s="73">
        <v>0</v>
      </c>
      <c r="P31" s="76">
        <v>4</v>
      </c>
      <c r="Q31" s="69">
        <v>4</v>
      </c>
      <c r="R31" s="71">
        <v>23</v>
      </c>
      <c r="S31" s="70">
        <v>22.772300000000001</v>
      </c>
      <c r="T31" s="72">
        <v>1</v>
      </c>
      <c r="U31" s="69">
        <v>0.99009999999999998</v>
      </c>
      <c r="V31" s="72">
        <v>2</v>
      </c>
      <c r="W31" s="69">
        <v>1.9802</v>
      </c>
      <c r="X31" s="80">
        <v>2170</v>
      </c>
      <c r="Y31" s="81">
        <v>99.953999999999994</v>
      </c>
    </row>
    <row r="32" spans="1:25" s="24" customFormat="1" ht="15" customHeight="1" x14ac:dyDescent="0.2">
      <c r="A32" s="22" t="s">
        <v>19</v>
      </c>
      <c r="B32" s="64" t="s">
        <v>44</v>
      </c>
      <c r="C32" s="39">
        <v>485</v>
      </c>
      <c r="D32" s="40">
        <v>1</v>
      </c>
      <c r="E32" s="42">
        <v>0.20699999999999999</v>
      </c>
      <c r="F32" s="44">
        <v>0</v>
      </c>
      <c r="G32" s="42">
        <v>0</v>
      </c>
      <c r="H32" s="44">
        <v>3</v>
      </c>
      <c r="I32" s="42">
        <v>0.62109999999999999</v>
      </c>
      <c r="J32" s="44">
        <v>349</v>
      </c>
      <c r="K32" s="42">
        <v>72.256699999999995</v>
      </c>
      <c r="L32" s="43">
        <v>126</v>
      </c>
      <c r="M32" s="42">
        <v>26.087</v>
      </c>
      <c r="N32" s="43">
        <v>0</v>
      </c>
      <c r="O32" s="42">
        <v>0</v>
      </c>
      <c r="P32" s="48">
        <v>4</v>
      </c>
      <c r="Q32" s="41">
        <v>0.82820000000000005</v>
      </c>
      <c r="R32" s="40">
        <v>57</v>
      </c>
      <c r="S32" s="46">
        <v>11.752599999999999</v>
      </c>
      <c r="T32" s="47">
        <v>2</v>
      </c>
      <c r="U32" s="41">
        <v>0.41239999999999999</v>
      </c>
      <c r="V32" s="47">
        <v>0</v>
      </c>
      <c r="W32" s="41">
        <v>0</v>
      </c>
      <c r="X32" s="25">
        <v>978</v>
      </c>
      <c r="Y32" s="26">
        <v>100</v>
      </c>
    </row>
    <row r="33" spans="1:25" s="24" customFormat="1" ht="15" customHeight="1" x14ac:dyDescent="0.2">
      <c r="A33" s="22" t="s">
        <v>19</v>
      </c>
      <c r="B33" s="65" t="s">
        <v>45</v>
      </c>
      <c r="C33" s="63">
        <v>161</v>
      </c>
      <c r="D33" s="71">
        <v>0</v>
      </c>
      <c r="E33" s="73">
        <v>0</v>
      </c>
      <c r="F33" s="74">
        <v>2</v>
      </c>
      <c r="G33" s="73">
        <v>1.2903199999999999</v>
      </c>
      <c r="H33" s="75">
        <v>5</v>
      </c>
      <c r="I33" s="73">
        <v>3.2258</v>
      </c>
      <c r="J33" s="74">
        <v>33</v>
      </c>
      <c r="K33" s="73">
        <v>21.290299999999998</v>
      </c>
      <c r="L33" s="74">
        <v>110</v>
      </c>
      <c r="M33" s="73">
        <v>70.967699999999994</v>
      </c>
      <c r="N33" s="75">
        <v>0</v>
      </c>
      <c r="O33" s="73">
        <v>0</v>
      </c>
      <c r="P33" s="77">
        <v>5</v>
      </c>
      <c r="Q33" s="69">
        <v>3.2258</v>
      </c>
      <c r="R33" s="71">
        <v>28</v>
      </c>
      <c r="S33" s="70">
        <v>17.391300000000001</v>
      </c>
      <c r="T33" s="71">
        <v>6</v>
      </c>
      <c r="U33" s="69">
        <v>3.7267000000000001</v>
      </c>
      <c r="V33" s="71">
        <v>1</v>
      </c>
      <c r="W33" s="69">
        <v>0.62109999999999999</v>
      </c>
      <c r="X33" s="80">
        <v>2372</v>
      </c>
      <c r="Y33" s="81">
        <v>100</v>
      </c>
    </row>
    <row r="34" spans="1:25" s="24" customFormat="1" ht="15" customHeight="1" x14ac:dyDescent="0.2">
      <c r="A34" s="22" t="s">
        <v>19</v>
      </c>
      <c r="B34" s="64" t="s">
        <v>46</v>
      </c>
      <c r="C34" s="49">
        <v>8</v>
      </c>
      <c r="D34" s="40">
        <v>2</v>
      </c>
      <c r="E34" s="42">
        <v>28.571400000000001</v>
      </c>
      <c r="F34" s="44">
        <v>0</v>
      </c>
      <c r="G34" s="42">
        <v>0</v>
      </c>
      <c r="H34" s="43">
        <v>0</v>
      </c>
      <c r="I34" s="42">
        <v>0</v>
      </c>
      <c r="J34" s="44">
        <v>0</v>
      </c>
      <c r="K34" s="42">
        <v>0</v>
      </c>
      <c r="L34" s="43">
        <v>5</v>
      </c>
      <c r="M34" s="42">
        <v>71.428600000000003</v>
      </c>
      <c r="N34" s="43">
        <v>0</v>
      </c>
      <c r="O34" s="42">
        <v>0</v>
      </c>
      <c r="P34" s="45">
        <v>0</v>
      </c>
      <c r="Q34" s="41">
        <v>0</v>
      </c>
      <c r="R34" s="47">
        <v>2</v>
      </c>
      <c r="S34" s="46">
        <v>25</v>
      </c>
      <c r="T34" s="47">
        <v>1</v>
      </c>
      <c r="U34" s="41">
        <v>12.5</v>
      </c>
      <c r="V34" s="47">
        <v>0</v>
      </c>
      <c r="W34" s="41">
        <v>0</v>
      </c>
      <c r="X34" s="25">
        <v>825</v>
      </c>
      <c r="Y34" s="26">
        <v>100</v>
      </c>
    </row>
    <row r="35" spans="1:25" s="24" customFormat="1" ht="15" customHeight="1" x14ac:dyDescent="0.2">
      <c r="A35" s="22" t="s">
        <v>19</v>
      </c>
      <c r="B35" s="65" t="s">
        <v>47</v>
      </c>
      <c r="C35" s="66">
        <v>225</v>
      </c>
      <c r="D35" s="71">
        <v>9</v>
      </c>
      <c r="E35" s="73">
        <v>4.0358999999999998</v>
      </c>
      <c r="F35" s="74">
        <v>2</v>
      </c>
      <c r="G35" s="73">
        <v>0.89685999999999999</v>
      </c>
      <c r="H35" s="75">
        <v>40</v>
      </c>
      <c r="I35" s="73">
        <v>17.937200000000001</v>
      </c>
      <c r="J35" s="74">
        <v>84</v>
      </c>
      <c r="K35" s="73">
        <v>37.668199999999999</v>
      </c>
      <c r="L35" s="75">
        <v>67</v>
      </c>
      <c r="M35" s="73">
        <v>30.044799999999999</v>
      </c>
      <c r="N35" s="74">
        <v>0</v>
      </c>
      <c r="O35" s="73">
        <v>0</v>
      </c>
      <c r="P35" s="77">
        <v>21</v>
      </c>
      <c r="Q35" s="69">
        <v>9.4169999999999998</v>
      </c>
      <c r="R35" s="71">
        <v>44</v>
      </c>
      <c r="S35" s="70">
        <v>19.555599999999998</v>
      </c>
      <c r="T35" s="71">
        <v>2</v>
      </c>
      <c r="U35" s="69">
        <v>0.88890000000000002</v>
      </c>
      <c r="V35" s="71">
        <v>0</v>
      </c>
      <c r="W35" s="69">
        <v>0</v>
      </c>
      <c r="X35" s="80">
        <v>1064</v>
      </c>
      <c r="Y35" s="81">
        <v>100</v>
      </c>
    </row>
    <row r="36" spans="1:25" s="24" customFormat="1" ht="15" customHeight="1" x14ac:dyDescent="0.2">
      <c r="A36" s="22" t="s">
        <v>19</v>
      </c>
      <c r="B36" s="64" t="s">
        <v>48</v>
      </c>
      <c r="C36" s="49">
        <v>693</v>
      </c>
      <c r="D36" s="47">
        <v>9</v>
      </c>
      <c r="E36" s="42">
        <v>1.3120000000000001</v>
      </c>
      <c r="F36" s="44">
        <v>12</v>
      </c>
      <c r="G36" s="42">
        <v>1.7492700000000001</v>
      </c>
      <c r="H36" s="44">
        <v>237</v>
      </c>
      <c r="I36" s="42">
        <v>34.548099999999998</v>
      </c>
      <c r="J36" s="43">
        <v>273</v>
      </c>
      <c r="K36" s="42">
        <v>39.795900000000003</v>
      </c>
      <c r="L36" s="43">
        <v>104</v>
      </c>
      <c r="M36" s="42">
        <v>15.160299999999999</v>
      </c>
      <c r="N36" s="44">
        <v>12</v>
      </c>
      <c r="O36" s="42">
        <v>1.7490000000000001</v>
      </c>
      <c r="P36" s="48">
        <v>39</v>
      </c>
      <c r="Q36" s="41">
        <v>5.6851000000000003</v>
      </c>
      <c r="R36" s="40">
        <v>75</v>
      </c>
      <c r="S36" s="46">
        <v>10.8225</v>
      </c>
      <c r="T36" s="47">
        <v>7</v>
      </c>
      <c r="U36" s="41">
        <v>1.0101</v>
      </c>
      <c r="V36" s="47">
        <v>66</v>
      </c>
      <c r="W36" s="41">
        <v>9.5237999999999996</v>
      </c>
      <c r="X36" s="25">
        <v>658</v>
      </c>
      <c r="Y36" s="26">
        <v>100</v>
      </c>
    </row>
    <row r="37" spans="1:25" s="24" customFormat="1" ht="15" customHeight="1" x14ac:dyDescent="0.2">
      <c r="A37" s="22" t="s">
        <v>19</v>
      </c>
      <c r="B37" s="65" t="s">
        <v>49</v>
      </c>
      <c r="C37" s="63">
        <v>14</v>
      </c>
      <c r="D37" s="72">
        <v>0</v>
      </c>
      <c r="E37" s="73">
        <v>0</v>
      </c>
      <c r="F37" s="74">
        <v>0</v>
      </c>
      <c r="G37" s="73">
        <v>0</v>
      </c>
      <c r="H37" s="74">
        <v>2</v>
      </c>
      <c r="I37" s="73">
        <v>14.2857</v>
      </c>
      <c r="J37" s="74">
        <v>0</v>
      </c>
      <c r="K37" s="73">
        <v>0</v>
      </c>
      <c r="L37" s="74">
        <v>11</v>
      </c>
      <c r="M37" s="73">
        <v>78.571399999999997</v>
      </c>
      <c r="N37" s="75">
        <v>1</v>
      </c>
      <c r="O37" s="73">
        <v>7.1429999999999998</v>
      </c>
      <c r="P37" s="77">
        <v>0</v>
      </c>
      <c r="Q37" s="69">
        <v>0</v>
      </c>
      <c r="R37" s="72">
        <v>1</v>
      </c>
      <c r="S37" s="70">
        <v>7.1429</v>
      </c>
      <c r="T37" s="71">
        <v>0</v>
      </c>
      <c r="U37" s="69">
        <v>0</v>
      </c>
      <c r="V37" s="71">
        <v>0</v>
      </c>
      <c r="W37" s="69">
        <v>0</v>
      </c>
      <c r="X37" s="80">
        <v>483</v>
      </c>
      <c r="Y37" s="81">
        <v>100</v>
      </c>
    </row>
    <row r="38" spans="1:25" s="24" customFormat="1" ht="15" customHeight="1" x14ac:dyDescent="0.2">
      <c r="A38" s="22" t="s">
        <v>19</v>
      </c>
      <c r="B38" s="64" t="s">
        <v>50</v>
      </c>
      <c r="C38" s="39">
        <v>72</v>
      </c>
      <c r="D38" s="40">
        <v>0</v>
      </c>
      <c r="E38" s="42">
        <v>0</v>
      </c>
      <c r="F38" s="44">
        <v>0</v>
      </c>
      <c r="G38" s="42">
        <v>0</v>
      </c>
      <c r="H38" s="44">
        <v>21</v>
      </c>
      <c r="I38" s="42">
        <v>29.166699999999999</v>
      </c>
      <c r="J38" s="44">
        <v>29</v>
      </c>
      <c r="K38" s="42">
        <v>40.277799999999999</v>
      </c>
      <c r="L38" s="44">
        <v>21</v>
      </c>
      <c r="M38" s="42">
        <v>29.166699999999999</v>
      </c>
      <c r="N38" s="44">
        <v>0</v>
      </c>
      <c r="O38" s="42">
        <v>0</v>
      </c>
      <c r="P38" s="45">
        <v>1</v>
      </c>
      <c r="Q38" s="41">
        <v>1.3889</v>
      </c>
      <c r="R38" s="40">
        <v>22</v>
      </c>
      <c r="S38" s="46">
        <v>30.555599999999998</v>
      </c>
      <c r="T38" s="47">
        <v>0</v>
      </c>
      <c r="U38" s="41">
        <v>0</v>
      </c>
      <c r="V38" s="47">
        <v>0</v>
      </c>
      <c r="W38" s="41">
        <v>0</v>
      </c>
      <c r="X38" s="25">
        <v>2577</v>
      </c>
      <c r="Y38" s="26">
        <v>100</v>
      </c>
    </row>
    <row r="39" spans="1:25" s="24" customFormat="1" ht="15" customHeight="1" x14ac:dyDescent="0.2">
      <c r="A39" s="22" t="s">
        <v>19</v>
      </c>
      <c r="B39" s="65" t="s">
        <v>51</v>
      </c>
      <c r="C39" s="63">
        <v>34</v>
      </c>
      <c r="D39" s="71">
        <v>13</v>
      </c>
      <c r="E39" s="73">
        <v>38.235300000000002</v>
      </c>
      <c r="F39" s="74">
        <v>0</v>
      </c>
      <c r="G39" s="73">
        <v>0</v>
      </c>
      <c r="H39" s="75">
        <v>14</v>
      </c>
      <c r="I39" s="73">
        <v>41.176499999999997</v>
      </c>
      <c r="J39" s="74">
        <v>0</v>
      </c>
      <c r="K39" s="73">
        <v>0</v>
      </c>
      <c r="L39" s="75">
        <v>7</v>
      </c>
      <c r="M39" s="73">
        <v>20.588200000000001</v>
      </c>
      <c r="N39" s="74">
        <v>0</v>
      </c>
      <c r="O39" s="73">
        <v>0</v>
      </c>
      <c r="P39" s="77">
        <v>0</v>
      </c>
      <c r="Q39" s="69">
        <v>0</v>
      </c>
      <c r="R39" s="72">
        <v>9</v>
      </c>
      <c r="S39" s="70">
        <v>26.470600000000001</v>
      </c>
      <c r="T39" s="72">
        <v>0</v>
      </c>
      <c r="U39" s="69">
        <v>0</v>
      </c>
      <c r="V39" s="72">
        <v>7</v>
      </c>
      <c r="W39" s="69">
        <v>20.588200000000001</v>
      </c>
      <c r="X39" s="80">
        <v>880</v>
      </c>
      <c r="Y39" s="81">
        <v>100</v>
      </c>
    </row>
    <row r="40" spans="1:25" s="24" customFormat="1" ht="15" customHeight="1" x14ac:dyDescent="0.2">
      <c r="A40" s="22" t="s">
        <v>19</v>
      </c>
      <c r="B40" s="64" t="s">
        <v>52</v>
      </c>
      <c r="C40" s="49">
        <v>562</v>
      </c>
      <c r="D40" s="40">
        <v>3</v>
      </c>
      <c r="E40" s="42">
        <v>0.54449999999999998</v>
      </c>
      <c r="F40" s="44">
        <v>3</v>
      </c>
      <c r="G40" s="42">
        <v>0.54446000000000006</v>
      </c>
      <c r="H40" s="44">
        <v>57</v>
      </c>
      <c r="I40" s="42">
        <v>10.344799999999999</v>
      </c>
      <c r="J40" s="43">
        <v>178</v>
      </c>
      <c r="K40" s="42">
        <v>32.304900000000004</v>
      </c>
      <c r="L40" s="43">
        <v>279</v>
      </c>
      <c r="M40" s="42">
        <v>50.635199999999998</v>
      </c>
      <c r="N40" s="44">
        <v>0</v>
      </c>
      <c r="O40" s="42">
        <v>0</v>
      </c>
      <c r="P40" s="45">
        <v>31</v>
      </c>
      <c r="Q40" s="41">
        <v>5.6261000000000001</v>
      </c>
      <c r="R40" s="40">
        <v>168</v>
      </c>
      <c r="S40" s="46">
        <v>29.8932</v>
      </c>
      <c r="T40" s="47">
        <v>11</v>
      </c>
      <c r="U40" s="41">
        <v>1.9573</v>
      </c>
      <c r="V40" s="47">
        <v>6</v>
      </c>
      <c r="W40" s="41">
        <v>1.0676000000000001</v>
      </c>
      <c r="X40" s="25">
        <v>4916</v>
      </c>
      <c r="Y40" s="26">
        <v>100</v>
      </c>
    </row>
    <row r="41" spans="1:25" s="24" customFormat="1" ht="15" customHeight="1" x14ac:dyDescent="0.2">
      <c r="A41" s="22" t="s">
        <v>19</v>
      </c>
      <c r="B41" s="65" t="s">
        <v>53</v>
      </c>
      <c r="C41" s="63">
        <v>15</v>
      </c>
      <c r="D41" s="71">
        <v>0</v>
      </c>
      <c r="E41" s="73">
        <v>0</v>
      </c>
      <c r="F41" s="74">
        <v>0</v>
      </c>
      <c r="G41" s="73">
        <v>0</v>
      </c>
      <c r="H41" s="74">
        <v>0</v>
      </c>
      <c r="I41" s="73">
        <v>0</v>
      </c>
      <c r="J41" s="74">
        <v>11</v>
      </c>
      <c r="K41" s="73">
        <v>78.571399999999997</v>
      </c>
      <c r="L41" s="75">
        <v>1</v>
      </c>
      <c r="M41" s="73">
        <v>7.1429</v>
      </c>
      <c r="N41" s="75">
        <v>0</v>
      </c>
      <c r="O41" s="73">
        <v>0</v>
      </c>
      <c r="P41" s="76">
        <v>2</v>
      </c>
      <c r="Q41" s="69">
        <v>14.2857</v>
      </c>
      <c r="R41" s="71">
        <v>2</v>
      </c>
      <c r="S41" s="70">
        <v>13.333299999999999</v>
      </c>
      <c r="T41" s="72">
        <v>1</v>
      </c>
      <c r="U41" s="69">
        <v>6.6666999999999996</v>
      </c>
      <c r="V41" s="72">
        <v>0</v>
      </c>
      <c r="W41" s="69">
        <v>0</v>
      </c>
      <c r="X41" s="80">
        <v>2618</v>
      </c>
      <c r="Y41" s="81">
        <v>100</v>
      </c>
    </row>
    <row r="42" spans="1:25" s="24" customFormat="1" ht="15" customHeight="1" x14ac:dyDescent="0.2">
      <c r="A42" s="22" t="s">
        <v>19</v>
      </c>
      <c r="B42" s="64" t="s">
        <v>54</v>
      </c>
      <c r="C42" s="49">
        <v>13</v>
      </c>
      <c r="D42" s="40">
        <v>1</v>
      </c>
      <c r="E42" s="42">
        <v>7.6923000000000004</v>
      </c>
      <c r="F42" s="44">
        <v>0</v>
      </c>
      <c r="G42" s="42">
        <v>0</v>
      </c>
      <c r="H42" s="44">
        <v>0</v>
      </c>
      <c r="I42" s="42">
        <v>0</v>
      </c>
      <c r="J42" s="43">
        <v>4</v>
      </c>
      <c r="K42" s="42">
        <v>30.769200000000001</v>
      </c>
      <c r="L42" s="43">
        <v>8</v>
      </c>
      <c r="M42" s="42">
        <v>61.538499999999999</v>
      </c>
      <c r="N42" s="43">
        <v>0</v>
      </c>
      <c r="O42" s="42">
        <v>0</v>
      </c>
      <c r="P42" s="45">
        <v>0</v>
      </c>
      <c r="Q42" s="41">
        <v>0</v>
      </c>
      <c r="R42" s="40">
        <v>1</v>
      </c>
      <c r="S42" s="46">
        <v>7.6923000000000004</v>
      </c>
      <c r="T42" s="47">
        <v>0</v>
      </c>
      <c r="U42" s="41">
        <v>0</v>
      </c>
      <c r="V42" s="47">
        <v>0</v>
      </c>
      <c r="W42" s="41">
        <v>0</v>
      </c>
      <c r="X42" s="25">
        <v>481</v>
      </c>
      <c r="Y42" s="26">
        <v>100</v>
      </c>
    </row>
    <row r="43" spans="1:25" s="24" customFormat="1" ht="15" customHeight="1" x14ac:dyDescent="0.2">
      <c r="A43" s="22" t="s">
        <v>19</v>
      </c>
      <c r="B43" s="65" t="s">
        <v>55</v>
      </c>
      <c r="C43" s="63">
        <v>623</v>
      </c>
      <c r="D43" s="72">
        <v>0</v>
      </c>
      <c r="E43" s="73">
        <v>0</v>
      </c>
      <c r="F43" s="74">
        <v>0</v>
      </c>
      <c r="G43" s="73">
        <v>0</v>
      </c>
      <c r="H43" s="75">
        <v>11</v>
      </c>
      <c r="I43" s="73">
        <v>1.8091999999999999</v>
      </c>
      <c r="J43" s="74">
        <v>269</v>
      </c>
      <c r="K43" s="73">
        <v>44.243400000000001</v>
      </c>
      <c r="L43" s="74">
        <v>292</v>
      </c>
      <c r="M43" s="73">
        <v>48.026299999999999</v>
      </c>
      <c r="N43" s="74">
        <v>0</v>
      </c>
      <c r="O43" s="73">
        <v>0</v>
      </c>
      <c r="P43" s="76">
        <v>36</v>
      </c>
      <c r="Q43" s="69">
        <v>5.9211</v>
      </c>
      <c r="R43" s="71">
        <v>150</v>
      </c>
      <c r="S43" s="70">
        <v>24.077000000000002</v>
      </c>
      <c r="T43" s="71">
        <v>15</v>
      </c>
      <c r="U43" s="69">
        <v>2.4077000000000002</v>
      </c>
      <c r="V43" s="71">
        <v>1</v>
      </c>
      <c r="W43" s="69">
        <v>0.1605</v>
      </c>
      <c r="X43" s="80">
        <v>3631</v>
      </c>
      <c r="Y43" s="81">
        <v>100</v>
      </c>
    </row>
    <row r="44" spans="1:25" s="24" customFormat="1" ht="15" customHeight="1" x14ac:dyDescent="0.2">
      <c r="A44" s="22" t="s">
        <v>19</v>
      </c>
      <c r="B44" s="64" t="s">
        <v>56</v>
      </c>
      <c r="C44" s="39">
        <v>662</v>
      </c>
      <c r="D44" s="40">
        <v>121</v>
      </c>
      <c r="E44" s="42">
        <v>18.3612</v>
      </c>
      <c r="F44" s="43">
        <v>2</v>
      </c>
      <c r="G44" s="42">
        <v>0.30348999999999998</v>
      </c>
      <c r="H44" s="44">
        <v>59</v>
      </c>
      <c r="I44" s="42">
        <v>8.9529999999999994</v>
      </c>
      <c r="J44" s="44">
        <v>59</v>
      </c>
      <c r="K44" s="42">
        <v>8.9529999999999994</v>
      </c>
      <c r="L44" s="44">
        <v>370</v>
      </c>
      <c r="M44" s="42">
        <v>56.145699999999998</v>
      </c>
      <c r="N44" s="43">
        <v>3</v>
      </c>
      <c r="O44" s="42">
        <v>0.45500000000000002</v>
      </c>
      <c r="P44" s="48">
        <v>45</v>
      </c>
      <c r="Q44" s="41">
        <v>6.8285</v>
      </c>
      <c r="R44" s="47">
        <v>119</v>
      </c>
      <c r="S44" s="46">
        <v>17.9758</v>
      </c>
      <c r="T44" s="47">
        <v>3</v>
      </c>
      <c r="U44" s="41">
        <v>0.45319999999999999</v>
      </c>
      <c r="V44" s="47">
        <v>7</v>
      </c>
      <c r="W44" s="41">
        <v>1.0573999999999999</v>
      </c>
      <c r="X44" s="25">
        <v>1815</v>
      </c>
      <c r="Y44" s="26">
        <v>100</v>
      </c>
    </row>
    <row r="45" spans="1:25" s="24" customFormat="1" ht="15" customHeight="1" x14ac:dyDescent="0.2">
      <c r="A45" s="22" t="s">
        <v>19</v>
      </c>
      <c r="B45" s="65" t="s">
        <v>57</v>
      </c>
      <c r="C45" s="63">
        <v>162</v>
      </c>
      <c r="D45" s="71">
        <v>8</v>
      </c>
      <c r="E45" s="73">
        <v>5.1947999999999999</v>
      </c>
      <c r="F45" s="74">
        <v>0</v>
      </c>
      <c r="G45" s="73">
        <v>0</v>
      </c>
      <c r="H45" s="75">
        <v>47</v>
      </c>
      <c r="I45" s="73">
        <v>30.519500000000001</v>
      </c>
      <c r="J45" s="74">
        <v>4</v>
      </c>
      <c r="K45" s="73">
        <v>2.5973999999999999</v>
      </c>
      <c r="L45" s="75">
        <v>85</v>
      </c>
      <c r="M45" s="73">
        <v>55.194800000000001</v>
      </c>
      <c r="N45" s="74">
        <v>1</v>
      </c>
      <c r="O45" s="73">
        <v>0.64900000000000002</v>
      </c>
      <c r="P45" s="76">
        <v>9</v>
      </c>
      <c r="Q45" s="69">
        <v>5.8441999999999998</v>
      </c>
      <c r="R45" s="71">
        <v>18</v>
      </c>
      <c r="S45" s="70">
        <v>11.1111</v>
      </c>
      <c r="T45" s="72">
        <v>8</v>
      </c>
      <c r="U45" s="69">
        <v>4.9382999999999999</v>
      </c>
      <c r="V45" s="72">
        <v>4</v>
      </c>
      <c r="W45" s="69">
        <v>2.4691000000000001</v>
      </c>
      <c r="X45" s="80">
        <v>1283</v>
      </c>
      <c r="Y45" s="81">
        <v>100</v>
      </c>
    </row>
    <row r="46" spans="1:25" s="24" customFormat="1" ht="15" customHeight="1" x14ac:dyDescent="0.2">
      <c r="A46" s="22" t="s">
        <v>19</v>
      </c>
      <c r="B46" s="64" t="s">
        <v>58</v>
      </c>
      <c r="C46" s="39">
        <v>531</v>
      </c>
      <c r="D46" s="40">
        <v>1</v>
      </c>
      <c r="E46" s="42">
        <v>0.18870000000000001</v>
      </c>
      <c r="F46" s="44">
        <v>1</v>
      </c>
      <c r="G46" s="42">
        <v>0.18867999999999999</v>
      </c>
      <c r="H46" s="44">
        <v>89</v>
      </c>
      <c r="I46" s="42">
        <v>16.7925</v>
      </c>
      <c r="J46" s="44">
        <v>224</v>
      </c>
      <c r="K46" s="42">
        <v>42.264200000000002</v>
      </c>
      <c r="L46" s="43">
        <v>194</v>
      </c>
      <c r="M46" s="42">
        <v>36.6038</v>
      </c>
      <c r="N46" s="43">
        <v>0</v>
      </c>
      <c r="O46" s="42">
        <v>0</v>
      </c>
      <c r="P46" s="48">
        <v>21</v>
      </c>
      <c r="Q46" s="41">
        <v>3.9622999999999999</v>
      </c>
      <c r="R46" s="40">
        <v>88</v>
      </c>
      <c r="S46" s="46">
        <v>16.572500000000002</v>
      </c>
      <c r="T46" s="40">
        <v>1</v>
      </c>
      <c r="U46" s="41">
        <v>0.1883</v>
      </c>
      <c r="V46" s="40">
        <v>21</v>
      </c>
      <c r="W46" s="41">
        <v>3.9548000000000001</v>
      </c>
      <c r="X46" s="25">
        <v>3027</v>
      </c>
      <c r="Y46" s="26">
        <v>100</v>
      </c>
    </row>
    <row r="47" spans="1:25" s="24" customFormat="1" ht="15" customHeight="1" x14ac:dyDescent="0.2">
      <c r="A47" s="22" t="s">
        <v>19</v>
      </c>
      <c r="B47" s="65" t="s">
        <v>59</v>
      </c>
      <c r="C47" s="66">
        <v>4</v>
      </c>
      <c r="D47" s="72">
        <v>1</v>
      </c>
      <c r="E47" s="73">
        <v>33.333300000000001</v>
      </c>
      <c r="F47" s="75">
        <v>0</v>
      </c>
      <c r="G47" s="73">
        <v>0</v>
      </c>
      <c r="H47" s="75">
        <v>0</v>
      </c>
      <c r="I47" s="73">
        <v>0</v>
      </c>
      <c r="J47" s="75">
        <v>0</v>
      </c>
      <c r="K47" s="73">
        <v>0</v>
      </c>
      <c r="L47" s="75">
        <v>1</v>
      </c>
      <c r="M47" s="73">
        <v>33.333300000000001</v>
      </c>
      <c r="N47" s="74">
        <v>0</v>
      </c>
      <c r="O47" s="73">
        <v>0</v>
      </c>
      <c r="P47" s="76">
        <v>1</v>
      </c>
      <c r="Q47" s="69">
        <v>33.333300000000001</v>
      </c>
      <c r="R47" s="72">
        <v>1</v>
      </c>
      <c r="S47" s="70">
        <v>25</v>
      </c>
      <c r="T47" s="71">
        <v>1</v>
      </c>
      <c r="U47" s="69">
        <v>25</v>
      </c>
      <c r="V47" s="71">
        <v>0</v>
      </c>
      <c r="W47" s="69">
        <v>0</v>
      </c>
      <c r="X47" s="80">
        <v>308</v>
      </c>
      <c r="Y47" s="81">
        <v>100</v>
      </c>
    </row>
    <row r="48" spans="1:25" s="24" customFormat="1" ht="15" customHeight="1" x14ac:dyDescent="0.2">
      <c r="A48" s="22" t="s">
        <v>19</v>
      </c>
      <c r="B48" s="64" t="s">
        <v>60</v>
      </c>
      <c r="C48" s="39">
        <v>675</v>
      </c>
      <c r="D48" s="47">
        <v>2</v>
      </c>
      <c r="E48" s="42">
        <v>0.29849999999999999</v>
      </c>
      <c r="F48" s="44">
        <v>0</v>
      </c>
      <c r="G48" s="42">
        <v>0</v>
      </c>
      <c r="H48" s="43">
        <v>18</v>
      </c>
      <c r="I48" s="42">
        <v>2.6865999999999999</v>
      </c>
      <c r="J48" s="44">
        <v>420</v>
      </c>
      <c r="K48" s="42">
        <v>62.686599999999999</v>
      </c>
      <c r="L48" s="44">
        <v>203</v>
      </c>
      <c r="M48" s="42">
        <v>30.298500000000001</v>
      </c>
      <c r="N48" s="43">
        <v>0</v>
      </c>
      <c r="O48" s="42">
        <v>0</v>
      </c>
      <c r="P48" s="48">
        <v>27</v>
      </c>
      <c r="Q48" s="41">
        <v>4.0298999999999996</v>
      </c>
      <c r="R48" s="47">
        <v>147</v>
      </c>
      <c r="S48" s="46">
        <v>21.777799999999999</v>
      </c>
      <c r="T48" s="47">
        <v>5</v>
      </c>
      <c r="U48" s="41">
        <v>0.74070000000000003</v>
      </c>
      <c r="V48" s="47">
        <v>9</v>
      </c>
      <c r="W48" s="41">
        <v>1.3332999999999999</v>
      </c>
      <c r="X48" s="25">
        <v>1236</v>
      </c>
      <c r="Y48" s="26">
        <v>100</v>
      </c>
    </row>
    <row r="49" spans="1:25" s="24" customFormat="1" ht="15" customHeight="1" x14ac:dyDescent="0.2">
      <c r="A49" s="22" t="s">
        <v>19</v>
      </c>
      <c r="B49" s="65" t="s">
        <v>61</v>
      </c>
      <c r="C49" s="66">
        <v>11</v>
      </c>
      <c r="D49" s="72">
        <v>8</v>
      </c>
      <c r="E49" s="73">
        <v>72.7273</v>
      </c>
      <c r="F49" s="74">
        <v>0</v>
      </c>
      <c r="G49" s="73">
        <v>0</v>
      </c>
      <c r="H49" s="74">
        <v>0</v>
      </c>
      <c r="I49" s="73">
        <v>0</v>
      </c>
      <c r="J49" s="74">
        <v>0</v>
      </c>
      <c r="K49" s="73">
        <v>0</v>
      </c>
      <c r="L49" s="75">
        <v>3</v>
      </c>
      <c r="M49" s="73">
        <v>27.2727</v>
      </c>
      <c r="N49" s="75">
        <v>0</v>
      </c>
      <c r="O49" s="73">
        <v>0</v>
      </c>
      <c r="P49" s="76">
        <v>0</v>
      </c>
      <c r="Q49" s="69">
        <v>0</v>
      </c>
      <c r="R49" s="71">
        <v>5</v>
      </c>
      <c r="S49" s="70">
        <v>45.454500000000003</v>
      </c>
      <c r="T49" s="71">
        <v>0</v>
      </c>
      <c r="U49" s="69">
        <v>0</v>
      </c>
      <c r="V49" s="71">
        <v>0</v>
      </c>
      <c r="W49" s="69">
        <v>0</v>
      </c>
      <c r="X49" s="80">
        <v>688</v>
      </c>
      <c r="Y49" s="81">
        <v>100</v>
      </c>
    </row>
    <row r="50" spans="1:25" s="24" customFormat="1" ht="15" customHeight="1" x14ac:dyDescent="0.2">
      <c r="A50" s="22" t="s">
        <v>19</v>
      </c>
      <c r="B50" s="64" t="s">
        <v>62</v>
      </c>
      <c r="C50" s="39">
        <v>1673</v>
      </c>
      <c r="D50" s="40">
        <v>5</v>
      </c>
      <c r="E50" s="42">
        <v>0.30230000000000001</v>
      </c>
      <c r="F50" s="44">
        <v>8</v>
      </c>
      <c r="G50" s="42">
        <v>0.48368</v>
      </c>
      <c r="H50" s="43">
        <v>89</v>
      </c>
      <c r="I50" s="42">
        <v>5.3808999999999996</v>
      </c>
      <c r="J50" s="44">
        <v>833</v>
      </c>
      <c r="K50" s="42">
        <v>50.3628</v>
      </c>
      <c r="L50" s="44">
        <v>688</v>
      </c>
      <c r="M50" s="42">
        <v>41.5961</v>
      </c>
      <c r="N50" s="43">
        <v>1</v>
      </c>
      <c r="O50" s="42">
        <v>0.06</v>
      </c>
      <c r="P50" s="48">
        <v>30</v>
      </c>
      <c r="Q50" s="41">
        <v>1.8138000000000001</v>
      </c>
      <c r="R50" s="40">
        <v>292</v>
      </c>
      <c r="S50" s="46">
        <v>17.453700000000001</v>
      </c>
      <c r="T50" s="40">
        <v>19</v>
      </c>
      <c r="U50" s="41">
        <v>1.1356999999999999</v>
      </c>
      <c r="V50" s="40">
        <v>21</v>
      </c>
      <c r="W50" s="41">
        <v>1.2552000000000001</v>
      </c>
      <c r="X50" s="25">
        <v>1818</v>
      </c>
      <c r="Y50" s="26">
        <v>100</v>
      </c>
    </row>
    <row r="51" spans="1:25" s="24" customFormat="1" ht="15" customHeight="1" x14ac:dyDescent="0.2">
      <c r="A51" s="22" t="s">
        <v>19</v>
      </c>
      <c r="B51" s="65" t="s">
        <v>63</v>
      </c>
      <c r="C51" s="63">
        <v>3713</v>
      </c>
      <c r="D51" s="72">
        <v>6</v>
      </c>
      <c r="E51" s="73">
        <v>0.1721</v>
      </c>
      <c r="F51" s="75">
        <v>32</v>
      </c>
      <c r="G51" s="73">
        <v>0.91796</v>
      </c>
      <c r="H51" s="74">
        <v>1961</v>
      </c>
      <c r="I51" s="73">
        <v>56.253599999999999</v>
      </c>
      <c r="J51" s="74">
        <v>888</v>
      </c>
      <c r="K51" s="73">
        <v>25.473299999999998</v>
      </c>
      <c r="L51" s="74">
        <v>527</v>
      </c>
      <c r="M51" s="73">
        <v>15.117599999999999</v>
      </c>
      <c r="N51" s="75">
        <v>2</v>
      </c>
      <c r="O51" s="73">
        <v>5.7000000000000002E-2</v>
      </c>
      <c r="P51" s="76">
        <v>70</v>
      </c>
      <c r="Q51" s="69">
        <v>2.008</v>
      </c>
      <c r="R51" s="72">
        <v>501</v>
      </c>
      <c r="S51" s="70">
        <v>13.4931</v>
      </c>
      <c r="T51" s="72">
        <v>227</v>
      </c>
      <c r="U51" s="69">
        <v>6.1136999999999997</v>
      </c>
      <c r="V51" s="72">
        <v>381</v>
      </c>
      <c r="W51" s="69">
        <v>10.261200000000001</v>
      </c>
      <c r="X51" s="80">
        <v>8616</v>
      </c>
      <c r="Y51" s="81">
        <v>100</v>
      </c>
    </row>
    <row r="52" spans="1:25" s="24" customFormat="1" ht="15" customHeight="1" x14ac:dyDescent="0.2">
      <c r="A52" s="22" t="s">
        <v>19</v>
      </c>
      <c r="B52" s="64" t="s">
        <v>64</v>
      </c>
      <c r="C52" s="39">
        <v>33</v>
      </c>
      <c r="D52" s="47">
        <v>0</v>
      </c>
      <c r="E52" s="42">
        <v>0</v>
      </c>
      <c r="F52" s="44">
        <v>0</v>
      </c>
      <c r="G52" s="42">
        <v>0</v>
      </c>
      <c r="H52" s="43">
        <v>10</v>
      </c>
      <c r="I52" s="42">
        <v>30.303000000000001</v>
      </c>
      <c r="J52" s="43">
        <v>0</v>
      </c>
      <c r="K52" s="42">
        <v>0</v>
      </c>
      <c r="L52" s="44">
        <v>23</v>
      </c>
      <c r="M52" s="42">
        <v>69.697000000000003</v>
      </c>
      <c r="N52" s="43">
        <v>0</v>
      </c>
      <c r="O52" s="42">
        <v>0</v>
      </c>
      <c r="P52" s="45">
        <v>0</v>
      </c>
      <c r="Q52" s="41">
        <v>0</v>
      </c>
      <c r="R52" s="40">
        <v>6</v>
      </c>
      <c r="S52" s="46">
        <v>18.181799999999999</v>
      </c>
      <c r="T52" s="40">
        <v>0</v>
      </c>
      <c r="U52" s="41">
        <v>0</v>
      </c>
      <c r="V52" s="40">
        <v>5</v>
      </c>
      <c r="W52" s="41">
        <v>15.1515</v>
      </c>
      <c r="X52" s="25">
        <v>1009</v>
      </c>
      <c r="Y52" s="26">
        <v>100</v>
      </c>
    </row>
    <row r="53" spans="1:25" s="24" customFormat="1" ht="15" customHeight="1" x14ac:dyDescent="0.2">
      <c r="A53" s="22" t="s">
        <v>19</v>
      </c>
      <c r="B53" s="65" t="s">
        <v>65</v>
      </c>
      <c r="C53" s="66">
        <v>8</v>
      </c>
      <c r="D53" s="71">
        <v>0</v>
      </c>
      <c r="E53" s="73">
        <v>0</v>
      </c>
      <c r="F53" s="74">
        <v>0</v>
      </c>
      <c r="G53" s="73">
        <v>0</v>
      </c>
      <c r="H53" s="75">
        <v>0</v>
      </c>
      <c r="I53" s="73">
        <v>0</v>
      </c>
      <c r="J53" s="74">
        <v>0</v>
      </c>
      <c r="K53" s="73">
        <v>0</v>
      </c>
      <c r="L53" s="75">
        <v>7</v>
      </c>
      <c r="M53" s="73">
        <v>87.5</v>
      </c>
      <c r="N53" s="75">
        <v>0</v>
      </c>
      <c r="O53" s="73">
        <v>0</v>
      </c>
      <c r="P53" s="76">
        <v>1</v>
      </c>
      <c r="Q53" s="69">
        <v>12.5</v>
      </c>
      <c r="R53" s="72">
        <v>4</v>
      </c>
      <c r="S53" s="70">
        <v>50</v>
      </c>
      <c r="T53" s="71">
        <v>0</v>
      </c>
      <c r="U53" s="69">
        <v>0</v>
      </c>
      <c r="V53" s="71">
        <v>1</v>
      </c>
      <c r="W53" s="69">
        <v>12.5</v>
      </c>
      <c r="X53" s="80">
        <v>306</v>
      </c>
      <c r="Y53" s="81">
        <v>100</v>
      </c>
    </row>
    <row r="54" spans="1:25" s="24" customFormat="1" ht="15" customHeight="1" x14ac:dyDescent="0.2">
      <c r="A54" s="22" t="s">
        <v>19</v>
      </c>
      <c r="B54" s="64" t="s">
        <v>66</v>
      </c>
      <c r="C54" s="39">
        <v>198</v>
      </c>
      <c r="D54" s="47">
        <v>0</v>
      </c>
      <c r="E54" s="42">
        <v>0</v>
      </c>
      <c r="F54" s="44">
        <v>1</v>
      </c>
      <c r="G54" s="78">
        <v>0.50761000000000001</v>
      </c>
      <c r="H54" s="43">
        <v>6</v>
      </c>
      <c r="I54" s="78">
        <v>3.0457000000000001</v>
      </c>
      <c r="J54" s="44">
        <v>93</v>
      </c>
      <c r="K54" s="42">
        <v>47.208100000000002</v>
      </c>
      <c r="L54" s="44">
        <v>89</v>
      </c>
      <c r="M54" s="42">
        <v>45.177700000000002</v>
      </c>
      <c r="N54" s="44">
        <v>0</v>
      </c>
      <c r="O54" s="42">
        <v>0</v>
      </c>
      <c r="P54" s="48">
        <v>8</v>
      </c>
      <c r="Q54" s="41">
        <v>4.0609000000000002</v>
      </c>
      <c r="R54" s="47">
        <v>39</v>
      </c>
      <c r="S54" s="46">
        <v>19.696999999999999</v>
      </c>
      <c r="T54" s="40">
        <v>1</v>
      </c>
      <c r="U54" s="41">
        <v>0.50509999999999999</v>
      </c>
      <c r="V54" s="40">
        <v>0</v>
      </c>
      <c r="W54" s="41">
        <v>0</v>
      </c>
      <c r="X54" s="25">
        <v>1971</v>
      </c>
      <c r="Y54" s="26">
        <v>100</v>
      </c>
    </row>
    <row r="55" spans="1:25" s="24" customFormat="1" ht="15" customHeight="1" x14ac:dyDescent="0.2">
      <c r="A55" s="22" t="s">
        <v>19</v>
      </c>
      <c r="B55" s="65" t="s">
        <v>67</v>
      </c>
      <c r="C55" s="63">
        <v>728</v>
      </c>
      <c r="D55" s="72">
        <v>13</v>
      </c>
      <c r="E55" s="73">
        <v>1.8677999999999999</v>
      </c>
      <c r="F55" s="74">
        <v>27</v>
      </c>
      <c r="G55" s="73">
        <v>3.8793099999999998</v>
      </c>
      <c r="H55" s="75">
        <v>117</v>
      </c>
      <c r="I55" s="73">
        <v>16.810300000000002</v>
      </c>
      <c r="J55" s="75">
        <v>43</v>
      </c>
      <c r="K55" s="73">
        <v>6.1782000000000004</v>
      </c>
      <c r="L55" s="74">
        <v>441</v>
      </c>
      <c r="M55" s="73">
        <v>63.362099999999998</v>
      </c>
      <c r="N55" s="74">
        <v>3</v>
      </c>
      <c r="O55" s="73">
        <v>0.43099999999999999</v>
      </c>
      <c r="P55" s="77">
        <v>52</v>
      </c>
      <c r="Q55" s="69">
        <v>7.4713000000000003</v>
      </c>
      <c r="R55" s="71">
        <v>131</v>
      </c>
      <c r="S55" s="70">
        <v>17.994499999999999</v>
      </c>
      <c r="T55" s="72">
        <v>32</v>
      </c>
      <c r="U55" s="69">
        <v>4.3956</v>
      </c>
      <c r="V55" s="72">
        <v>22</v>
      </c>
      <c r="W55" s="69">
        <v>3.0219999999999998</v>
      </c>
      <c r="X55" s="80">
        <v>2305</v>
      </c>
      <c r="Y55" s="81">
        <v>100</v>
      </c>
    </row>
    <row r="56" spans="1:25" s="24" customFormat="1" ht="15" customHeight="1" x14ac:dyDescent="0.2">
      <c r="A56" s="22" t="s">
        <v>19</v>
      </c>
      <c r="B56" s="64" t="s">
        <v>68</v>
      </c>
      <c r="C56" s="39">
        <v>151</v>
      </c>
      <c r="D56" s="40">
        <v>0</v>
      </c>
      <c r="E56" s="42">
        <v>0</v>
      </c>
      <c r="F56" s="44">
        <v>0</v>
      </c>
      <c r="G56" s="42">
        <v>0</v>
      </c>
      <c r="H56" s="44">
        <v>1</v>
      </c>
      <c r="I56" s="42">
        <v>0.66669999999999996</v>
      </c>
      <c r="J56" s="43">
        <v>24</v>
      </c>
      <c r="K56" s="42">
        <v>16</v>
      </c>
      <c r="L56" s="44">
        <v>115</v>
      </c>
      <c r="M56" s="42">
        <v>76.666700000000006</v>
      </c>
      <c r="N56" s="43">
        <v>0</v>
      </c>
      <c r="O56" s="42">
        <v>0</v>
      </c>
      <c r="P56" s="45">
        <v>10</v>
      </c>
      <c r="Q56" s="41">
        <v>6.6666999999999996</v>
      </c>
      <c r="R56" s="47">
        <v>29</v>
      </c>
      <c r="S56" s="46">
        <v>19.205300000000001</v>
      </c>
      <c r="T56" s="47">
        <v>1</v>
      </c>
      <c r="U56" s="41">
        <v>0.6623</v>
      </c>
      <c r="V56" s="47">
        <v>0</v>
      </c>
      <c r="W56" s="41">
        <v>0</v>
      </c>
      <c r="X56" s="25">
        <v>720</v>
      </c>
      <c r="Y56" s="26">
        <v>100</v>
      </c>
    </row>
    <row r="57" spans="1:25" s="24" customFormat="1" ht="15" customHeight="1" x14ac:dyDescent="0.2">
      <c r="A57" s="22" t="s">
        <v>19</v>
      </c>
      <c r="B57" s="65" t="s">
        <v>69</v>
      </c>
      <c r="C57" s="63">
        <v>210</v>
      </c>
      <c r="D57" s="72">
        <v>5</v>
      </c>
      <c r="E57" s="73">
        <v>2.3923000000000001</v>
      </c>
      <c r="F57" s="75">
        <v>1</v>
      </c>
      <c r="G57" s="73">
        <v>0.47847000000000001</v>
      </c>
      <c r="H57" s="74">
        <v>55</v>
      </c>
      <c r="I57" s="73">
        <v>26.315799999999999</v>
      </c>
      <c r="J57" s="74">
        <v>64</v>
      </c>
      <c r="K57" s="73">
        <v>30.622</v>
      </c>
      <c r="L57" s="74">
        <v>82</v>
      </c>
      <c r="M57" s="73">
        <v>39.234400000000001</v>
      </c>
      <c r="N57" s="74">
        <v>0</v>
      </c>
      <c r="O57" s="73">
        <v>0</v>
      </c>
      <c r="P57" s="77">
        <v>2</v>
      </c>
      <c r="Q57" s="69">
        <v>0.95689999999999997</v>
      </c>
      <c r="R57" s="71">
        <v>83</v>
      </c>
      <c r="S57" s="70">
        <v>39.523800000000001</v>
      </c>
      <c r="T57" s="71">
        <v>1</v>
      </c>
      <c r="U57" s="69">
        <v>0.47620000000000001</v>
      </c>
      <c r="V57" s="71">
        <v>4</v>
      </c>
      <c r="W57" s="69">
        <v>1.9048</v>
      </c>
      <c r="X57" s="80">
        <v>2232</v>
      </c>
      <c r="Y57" s="81">
        <v>100</v>
      </c>
    </row>
    <row r="58" spans="1:25" s="24" customFormat="1" ht="15" customHeight="1" thickBot="1" x14ac:dyDescent="0.25">
      <c r="A58" s="22" t="s">
        <v>19</v>
      </c>
      <c r="B58" s="67" t="s">
        <v>70</v>
      </c>
      <c r="C58" s="50">
        <v>13</v>
      </c>
      <c r="D58" s="53">
        <v>2</v>
      </c>
      <c r="E58" s="54">
        <v>15.384600000000001</v>
      </c>
      <c r="F58" s="55">
        <v>0</v>
      </c>
      <c r="G58" s="54">
        <v>0</v>
      </c>
      <c r="H58" s="56">
        <v>2</v>
      </c>
      <c r="I58" s="54">
        <v>15.384600000000001</v>
      </c>
      <c r="J58" s="55">
        <v>0</v>
      </c>
      <c r="K58" s="54">
        <v>0</v>
      </c>
      <c r="L58" s="55">
        <v>9</v>
      </c>
      <c r="M58" s="54">
        <v>69.230800000000002</v>
      </c>
      <c r="N58" s="55">
        <v>0</v>
      </c>
      <c r="O58" s="54">
        <v>0</v>
      </c>
      <c r="P58" s="79">
        <v>0</v>
      </c>
      <c r="Q58" s="52">
        <v>0</v>
      </c>
      <c r="R58" s="51">
        <v>1</v>
      </c>
      <c r="S58" s="57">
        <v>7.6923000000000004</v>
      </c>
      <c r="T58" s="51">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female students with and without disabilities who received ", LOWER(A7), ", ",D68," (",TEXT(U7,"0.0"),"%) were served solely under Section 504 and ", F68," (",TEXT(S7,"0.0"),"%) were served under IDEA.")</f>
        <v>NOTE: Table reads (for US Totals):  Of all 20,253 public school female students with and without disabilities who received expulsions with educational services, 566 (2.8%) were served solely under Section 504 and 3,459 (17.1%)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female students without and with disabilities served under IDEA who received ",LOWER(A7), ", ",TEXT(D7,"#,##0")," (",TEXT(E7,"0.0"),"%) were American Indian or Alaska Native.")</f>
        <v xml:space="preserve">           Table reads (for US Race/Ethnicity):  Of all 19,687 public school female students without and with disabilities served under IDEA who received expulsions with educational services, 290 (1.5%)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4" t="s">
        <v>74</v>
      </c>
      <c r="C65" s="84"/>
      <c r="D65" s="84"/>
      <c r="E65" s="84"/>
      <c r="F65" s="84"/>
      <c r="G65" s="84"/>
      <c r="H65" s="84"/>
      <c r="I65" s="84"/>
      <c r="J65" s="84"/>
      <c r="K65" s="84"/>
      <c r="L65" s="84"/>
      <c r="M65" s="84"/>
      <c r="N65" s="84"/>
      <c r="O65" s="84"/>
      <c r="P65" s="84"/>
      <c r="Q65" s="84"/>
      <c r="R65" s="84"/>
      <c r="S65" s="84"/>
      <c r="T65" s="84"/>
      <c r="U65" s="84"/>
      <c r="V65" s="84"/>
      <c r="W65" s="84"/>
      <c r="X65" s="30"/>
      <c r="Y65" s="30"/>
    </row>
    <row r="66" spans="1:26" s="35" customFormat="1" ht="14.1" customHeight="1" x14ac:dyDescent="0.2">
      <c r="A66" s="38"/>
      <c r="B66" s="84" t="s">
        <v>75</v>
      </c>
      <c r="C66" s="84"/>
      <c r="D66" s="84"/>
      <c r="E66" s="84"/>
      <c r="F66" s="84"/>
      <c r="G66" s="84"/>
      <c r="H66" s="84"/>
      <c r="I66" s="84"/>
      <c r="J66" s="84"/>
      <c r="K66" s="84"/>
      <c r="L66" s="84"/>
      <c r="M66" s="84"/>
      <c r="N66" s="84"/>
      <c r="O66" s="84"/>
      <c r="P66" s="84"/>
      <c r="Q66" s="84"/>
      <c r="R66" s="84"/>
      <c r="S66" s="84"/>
      <c r="T66" s="84"/>
      <c r="U66" s="84"/>
      <c r="V66" s="84"/>
      <c r="W66" s="84"/>
      <c r="X66" s="34"/>
      <c r="Y66" s="33"/>
    </row>
    <row r="67" spans="1:26" ht="15" customHeight="1" x14ac:dyDescent="0.2"/>
    <row r="68" spans="1:26" x14ac:dyDescent="0.2">
      <c r="A68" s="82">
        <f>C7-T7</f>
        <v>19687</v>
      </c>
      <c r="B68" s="58"/>
      <c r="C68" s="59" t="str">
        <f>IF(ISTEXT(C7),LEFT(C7,3),TEXT(C7,"#,##0"))</f>
        <v>20,253</v>
      </c>
      <c r="D68" s="59" t="str">
        <f>IF(ISTEXT(T7),LEFT(T7,3),TEXT(T7,"#,##0"))</f>
        <v>566</v>
      </c>
      <c r="E68" s="59"/>
      <c r="F68" s="59" t="str">
        <f>IF(ISTEXT(R7),LEFT(R7,3),TEXT(R7,"#,##0"))</f>
        <v>3,459</v>
      </c>
      <c r="G68" s="59"/>
      <c r="H68" s="59" t="str">
        <f>IF(ISTEXT(D7),LEFT(D7,3),TEXT(D7,"#,##0"))</f>
        <v>290</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B8:Y58">
    <sortCondition ref="B8:B58"/>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5" customHeight="1" x14ac:dyDescent="0.2"/>
  <cols>
    <col min="1" max="1" width="3.140625" style="36" customWidth="1"/>
    <col min="2" max="2" width="19.140625" style="6" customWidth="1"/>
    <col min="3" max="21" width="13.140625" style="6" customWidth="1"/>
    <col min="22" max="22" width="13.140625" style="5" customWidth="1"/>
    <col min="23" max="23" width="13.140625" style="37" customWidth="1"/>
    <col min="24" max="25" width="13.1406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7" t="str">
        <f>CONCATENATE("Number and percentage of public school students with disabilities receiving ",LOWER(A7), " by disability status, race/ethnicity, and English proficiency, by state: School Year 2015-16")</f>
        <v>Number and percentage of public school students with disabilities receiving expulsions with educational services by disability status, race/ethnicity, and English proficiency, by state: School Year 2015-16</v>
      </c>
      <c r="C2" s="87"/>
      <c r="D2" s="87"/>
      <c r="E2" s="87"/>
      <c r="F2" s="87"/>
      <c r="G2" s="87"/>
      <c r="H2" s="87"/>
      <c r="I2" s="87"/>
      <c r="J2" s="87"/>
      <c r="K2" s="87"/>
      <c r="L2" s="87"/>
      <c r="M2" s="87"/>
      <c r="N2" s="87"/>
      <c r="O2" s="87"/>
      <c r="P2" s="87"/>
      <c r="Q2" s="87"/>
      <c r="R2" s="87"/>
      <c r="S2" s="87"/>
      <c r="T2" s="87"/>
      <c r="U2" s="87"/>
      <c r="V2" s="87"/>
      <c r="W2" s="87"/>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81</v>
      </c>
      <c r="D4" s="92" t="s">
        <v>3</v>
      </c>
      <c r="E4" s="93"/>
      <c r="F4" s="92" t="s">
        <v>2</v>
      </c>
      <c r="G4" s="93"/>
      <c r="H4" s="96" t="s">
        <v>80</v>
      </c>
      <c r="I4" s="97"/>
      <c r="J4" s="97"/>
      <c r="K4" s="97"/>
      <c r="L4" s="97"/>
      <c r="M4" s="97"/>
      <c r="N4" s="97"/>
      <c r="O4" s="97"/>
      <c r="P4" s="97"/>
      <c r="Q4" s="97"/>
      <c r="R4" s="97"/>
      <c r="S4" s="97"/>
      <c r="T4" s="97"/>
      <c r="U4" s="98"/>
      <c r="V4" s="92" t="s">
        <v>79</v>
      </c>
      <c r="W4" s="93"/>
      <c r="X4" s="99" t="s">
        <v>5</v>
      </c>
      <c r="Y4" s="101" t="s">
        <v>6</v>
      </c>
    </row>
    <row r="5" spans="1:25" s="12" customFormat="1" ht="24.95" customHeight="1" x14ac:dyDescent="0.2">
      <c r="A5" s="11"/>
      <c r="B5" s="89"/>
      <c r="C5" s="91"/>
      <c r="D5" s="94"/>
      <c r="E5" s="95"/>
      <c r="F5" s="94"/>
      <c r="G5" s="95"/>
      <c r="H5" s="103" t="s">
        <v>7</v>
      </c>
      <c r="I5" s="104"/>
      <c r="J5" s="105" t="s">
        <v>8</v>
      </c>
      <c r="K5" s="104"/>
      <c r="L5" s="106" t="s">
        <v>9</v>
      </c>
      <c r="M5" s="104"/>
      <c r="N5" s="106" t="s">
        <v>10</v>
      </c>
      <c r="O5" s="104"/>
      <c r="P5" s="106" t="s">
        <v>11</v>
      </c>
      <c r="Q5" s="104"/>
      <c r="R5" s="106" t="s">
        <v>12</v>
      </c>
      <c r="S5" s="104"/>
      <c r="T5" s="106" t="s">
        <v>13</v>
      </c>
      <c r="U5" s="107"/>
      <c r="V5" s="94"/>
      <c r="W5" s="95"/>
      <c r="X5" s="100"/>
      <c r="Y5" s="102"/>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20437</v>
      </c>
      <c r="D7" s="68">
        <v>2527</v>
      </c>
      <c r="E7" s="69">
        <v>12.364800000000001</v>
      </c>
      <c r="F7" s="68">
        <v>17910</v>
      </c>
      <c r="G7" s="70">
        <v>87.635000000000005</v>
      </c>
      <c r="H7" s="72">
        <v>295</v>
      </c>
      <c r="I7" s="73">
        <v>1.6471</v>
      </c>
      <c r="J7" s="74">
        <v>108</v>
      </c>
      <c r="K7" s="73">
        <v>0.60302</v>
      </c>
      <c r="L7" s="74">
        <v>3902</v>
      </c>
      <c r="M7" s="73">
        <v>21.7867</v>
      </c>
      <c r="N7" s="74">
        <v>6524</v>
      </c>
      <c r="O7" s="73">
        <v>36.427</v>
      </c>
      <c r="P7" s="74">
        <v>6480</v>
      </c>
      <c r="Q7" s="73">
        <v>36.180999999999997</v>
      </c>
      <c r="R7" s="75">
        <v>45</v>
      </c>
      <c r="S7" s="73">
        <v>0.25130000000000002</v>
      </c>
      <c r="T7" s="76">
        <v>556</v>
      </c>
      <c r="U7" s="69">
        <v>3.1044</v>
      </c>
      <c r="V7" s="68">
        <v>1410</v>
      </c>
      <c r="W7" s="69">
        <v>6.8993000000000002</v>
      </c>
      <c r="X7" s="80">
        <v>96360</v>
      </c>
      <c r="Y7" s="81">
        <v>99.998000000000005</v>
      </c>
    </row>
    <row r="8" spans="1:25" s="24" customFormat="1" ht="15" customHeight="1" x14ac:dyDescent="0.2">
      <c r="A8" s="22" t="s">
        <v>19</v>
      </c>
      <c r="B8" s="64" t="s">
        <v>20</v>
      </c>
      <c r="C8" s="39">
        <v>554</v>
      </c>
      <c r="D8" s="40">
        <v>28</v>
      </c>
      <c r="E8" s="41">
        <v>5.0541999999999998</v>
      </c>
      <c r="F8" s="47">
        <v>526</v>
      </c>
      <c r="G8" s="46">
        <v>94.945999999999998</v>
      </c>
      <c r="H8" s="40">
        <v>3</v>
      </c>
      <c r="I8" s="42">
        <v>0.57030000000000003</v>
      </c>
      <c r="J8" s="44">
        <v>3</v>
      </c>
      <c r="K8" s="42">
        <v>0.57033999999999996</v>
      </c>
      <c r="L8" s="43">
        <v>5</v>
      </c>
      <c r="M8" s="42">
        <v>0.9506</v>
      </c>
      <c r="N8" s="44">
        <v>337</v>
      </c>
      <c r="O8" s="42">
        <v>64.067999999999998</v>
      </c>
      <c r="P8" s="44">
        <v>177</v>
      </c>
      <c r="Q8" s="42">
        <v>33.65</v>
      </c>
      <c r="R8" s="44">
        <v>0</v>
      </c>
      <c r="S8" s="42">
        <v>0</v>
      </c>
      <c r="T8" s="48">
        <v>1</v>
      </c>
      <c r="U8" s="41">
        <v>0.19009999999999999</v>
      </c>
      <c r="V8" s="40">
        <v>6</v>
      </c>
      <c r="W8" s="41">
        <v>1.083</v>
      </c>
      <c r="X8" s="25">
        <v>1400</v>
      </c>
      <c r="Y8" s="26">
        <v>100</v>
      </c>
    </row>
    <row r="9" spans="1:25" s="24" customFormat="1" ht="15" customHeight="1" x14ac:dyDescent="0.2">
      <c r="A9" s="22" t="s">
        <v>19</v>
      </c>
      <c r="B9" s="65" t="s">
        <v>21</v>
      </c>
      <c r="C9" s="63">
        <v>3</v>
      </c>
      <c r="D9" s="71">
        <v>0</v>
      </c>
      <c r="E9" s="69">
        <v>0</v>
      </c>
      <c r="F9" s="71">
        <v>3</v>
      </c>
      <c r="G9" s="70">
        <v>100</v>
      </c>
      <c r="H9" s="72">
        <v>1</v>
      </c>
      <c r="I9" s="73">
        <v>33.333300000000001</v>
      </c>
      <c r="J9" s="74">
        <v>0</v>
      </c>
      <c r="K9" s="73">
        <v>0</v>
      </c>
      <c r="L9" s="74">
        <v>0</v>
      </c>
      <c r="M9" s="73">
        <v>0</v>
      </c>
      <c r="N9" s="75">
        <v>0</v>
      </c>
      <c r="O9" s="73">
        <v>0</v>
      </c>
      <c r="P9" s="75">
        <v>2</v>
      </c>
      <c r="Q9" s="73">
        <v>66.667000000000002</v>
      </c>
      <c r="R9" s="74">
        <v>0</v>
      </c>
      <c r="S9" s="73">
        <v>0</v>
      </c>
      <c r="T9" s="77">
        <v>0</v>
      </c>
      <c r="U9" s="69">
        <v>0</v>
      </c>
      <c r="V9" s="71">
        <v>0</v>
      </c>
      <c r="W9" s="69">
        <v>0</v>
      </c>
      <c r="X9" s="80">
        <v>503</v>
      </c>
      <c r="Y9" s="81">
        <v>100</v>
      </c>
    </row>
    <row r="10" spans="1:25" s="24" customFormat="1" ht="15" customHeight="1" x14ac:dyDescent="0.2">
      <c r="A10" s="22" t="s">
        <v>19</v>
      </c>
      <c r="B10" s="64" t="s">
        <v>22</v>
      </c>
      <c r="C10" s="39">
        <v>45</v>
      </c>
      <c r="D10" s="47">
        <v>0</v>
      </c>
      <c r="E10" s="41">
        <v>0</v>
      </c>
      <c r="F10" s="47">
        <v>45</v>
      </c>
      <c r="G10" s="46">
        <v>100</v>
      </c>
      <c r="H10" s="47">
        <v>11</v>
      </c>
      <c r="I10" s="42">
        <v>24.444400000000002</v>
      </c>
      <c r="J10" s="44">
        <v>0</v>
      </c>
      <c r="K10" s="42">
        <v>0</v>
      </c>
      <c r="L10" s="43">
        <v>19</v>
      </c>
      <c r="M10" s="42">
        <v>42.222200000000001</v>
      </c>
      <c r="N10" s="44">
        <v>5</v>
      </c>
      <c r="O10" s="42">
        <v>11.111000000000001</v>
      </c>
      <c r="P10" s="43">
        <v>10</v>
      </c>
      <c r="Q10" s="42">
        <v>22.222000000000001</v>
      </c>
      <c r="R10" s="43">
        <v>0</v>
      </c>
      <c r="S10" s="42">
        <v>0</v>
      </c>
      <c r="T10" s="45">
        <v>0</v>
      </c>
      <c r="U10" s="41">
        <v>0</v>
      </c>
      <c r="V10" s="47">
        <v>3</v>
      </c>
      <c r="W10" s="41">
        <v>6.6666999999999996</v>
      </c>
      <c r="X10" s="25">
        <v>1977</v>
      </c>
      <c r="Y10" s="26">
        <v>100</v>
      </c>
    </row>
    <row r="11" spans="1:25" s="24" customFormat="1" ht="15" customHeight="1" x14ac:dyDescent="0.2">
      <c r="A11" s="22" t="s">
        <v>19</v>
      </c>
      <c r="B11" s="65" t="s">
        <v>23</v>
      </c>
      <c r="C11" s="63">
        <v>99</v>
      </c>
      <c r="D11" s="71">
        <v>10</v>
      </c>
      <c r="E11" s="69">
        <v>10.101000000000001</v>
      </c>
      <c r="F11" s="72">
        <v>89</v>
      </c>
      <c r="G11" s="70">
        <v>89.899000000000001</v>
      </c>
      <c r="H11" s="72">
        <v>0</v>
      </c>
      <c r="I11" s="73">
        <v>0</v>
      </c>
      <c r="J11" s="75">
        <v>0</v>
      </c>
      <c r="K11" s="73">
        <v>0</v>
      </c>
      <c r="L11" s="74">
        <v>5</v>
      </c>
      <c r="M11" s="73">
        <v>5.6180000000000003</v>
      </c>
      <c r="N11" s="74">
        <v>38</v>
      </c>
      <c r="O11" s="73">
        <v>42.697000000000003</v>
      </c>
      <c r="P11" s="74">
        <v>45</v>
      </c>
      <c r="Q11" s="73">
        <v>50.561999999999998</v>
      </c>
      <c r="R11" s="74">
        <v>0</v>
      </c>
      <c r="S11" s="73">
        <v>0</v>
      </c>
      <c r="T11" s="77">
        <v>1</v>
      </c>
      <c r="U11" s="69">
        <v>1.1235999999999999</v>
      </c>
      <c r="V11" s="71">
        <v>5</v>
      </c>
      <c r="W11" s="69">
        <v>5.0505000000000004</v>
      </c>
      <c r="X11" s="80">
        <v>1092</v>
      </c>
      <c r="Y11" s="81">
        <v>100</v>
      </c>
    </row>
    <row r="12" spans="1:25" s="24" customFormat="1" ht="15" customHeight="1" x14ac:dyDescent="0.2">
      <c r="A12" s="22" t="s">
        <v>19</v>
      </c>
      <c r="B12" s="64" t="s">
        <v>24</v>
      </c>
      <c r="C12" s="39">
        <v>2416</v>
      </c>
      <c r="D12" s="47">
        <v>130</v>
      </c>
      <c r="E12" s="41">
        <v>5.3807999999999998</v>
      </c>
      <c r="F12" s="40">
        <v>2286</v>
      </c>
      <c r="G12" s="46">
        <v>94.619</v>
      </c>
      <c r="H12" s="40">
        <v>27</v>
      </c>
      <c r="I12" s="42">
        <v>1.1811</v>
      </c>
      <c r="J12" s="43">
        <v>43</v>
      </c>
      <c r="K12" s="42">
        <v>1.8810100000000001</v>
      </c>
      <c r="L12" s="44">
        <v>1132</v>
      </c>
      <c r="M12" s="42">
        <v>49.518799999999999</v>
      </c>
      <c r="N12" s="44">
        <v>389</v>
      </c>
      <c r="O12" s="42">
        <v>17.016999999999999</v>
      </c>
      <c r="P12" s="44">
        <v>589</v>
      </c>
      <c r="Q12" s="42">
        <v>25.765999999999998</v>
      </c>
      <c r="R12" s="43">
        <v>11</v>
      </c>
      <c r="S12" s="42">
        <v>0.48120000000000002</v>
      </c>
      <c r="T12" s="48">
        <v>95</v>
      </c>
      <c r="U12" s="41">
        <v>4.1557000000000004</v>
      </c>
      <c r="V12" s="47">
        <v>545</v>
      </c>
      <c r="W12" s="41">
        <v>22.5579</v>
      </c>
      <c r="X12" s="25">
        <v>10138</v>
      </c>
      <c r="Y12" s="26">
        <v>100</v>
      </c>
    </row>
    <row r="13" spans="1:25" s="24" customFormat="1" ht="15" customHeight="1" x14ac:dyDescent="0.2">
      <c r="A13" s="22" t="s">
        <v>19</v>
      </c>
      <c r="B13" s="65" t="s">
        <v>25</v>
      </c>
      <c r="C13" s="63">
        <v>148</v>
      </c>
      <c r="D13" s="72">
        <v>2</v>
      </c>
      <c r="E13" s="69">
        <v>1.3513999999999999</v>
      </c>
      <c r="F13" s="71">
        <v>146</v>
      </c>
      <c r="G13" s="70">
        <v>98.649000000000001</v>
      </c>
      <c r="H13" s="72">
        <v>3</v>
      </c>
      <c r="I13" s="73">
        <v>2.0548000000000002</v>
      </c>
      <c r="J13" s="75">
        <v>0</v>
      </c>
      <c r="K13" s="73">
        <v>0</v>
      </c>
      <c r="L13" s="74">
        <v>56</v>
      </c>
      <c r="M13" s="73">
        <v>38.356200000000001</v>
      </c>
      <c r="N13" s="75">
        <v>14</v>
      </c>
      <c r="O13" s="73">
        <v>9.5890000000000004</v>
      </c>
      <c r="P13" s="74">
        <v>66</v>
      </c>
      <c r="Q13" s="73">
        <v>45.204999999999998</v>
      </c>
      <c r="R13" s="74">
        <v>0</v>
      </c>
      <c r="S13" s="73">
        <v>0</v>
      </c>
      <c r="T13" s="76">
        <v>7</v>
      </c>
      <c r="U13" s="69">
        <v>4.7945000000000002</v>
      </c>
      <c r="V13" s="72">
        <v>32</v>
      </c>
      <c r="W13" s="69">
        <v>21.621600000000001</v>
      </c>
      <c r="X13" s="80">
        <v>1868</v>
      </c>
      <c r="Y13" s="81">
        <v>100</v>
      </c>
    </row>
    <row r="14" spans="1:25" s="24" customFormat="1" ht="15" customHeight="1" x14ac:dyDescent="0.2">
      <c r="A14" s="22" t="s">
        <v>19</v>
      </c>
      <c r="B14" s="64" t="s">
        <v>26</v>
      </c>
      <c r="C14" s="49">
        <v>228</v>
      </c>
      <c r="D14" s="47">
        <v>41</v>
      </c>
      <c r="E14" s="41">
        <v>17.982500000000002</v>
      </c>
      <c r="F14" s="40">
        <v>187</v>
      </c>
      <c r="G14" s="46">
        <v>82.018000000000001</v>
      </c>
      <c r="H14" s="40">
        <v>0</v>
      </c>
      <c r="I14" s="42">
        <v>0</v>
      </c>
      <c r="J14" s="44">
        <v>1</v>
      </c>
      <c r="K14" s="42">
        <v>0.53476000000000001</v>
      </c>
      <c r="L14" s="43">
        <v>73</v>
      </c>
      <c r="M14" s="42">
        <v>39.037399999999998</v>
      </c>
      <c r="N14" s="43">
        <v>50</v>
      </c>
      <c r="O14" s="42">
        <v>26.738</v>
      </c>
      <c r="P14" s="43">
        <v>58</v>
      </c>
      <c r="Q14" s="42">
        <v>31.015999999999998</v>
      </c>
      <c r="R14" s="44">
        <v>0</v>
      </c>
      <c r="S14" s="42">
        <v>0</v>
      </c>
      <c r="T14" s="45">
        <v>5</v>
      </c>
      <c r="U14" s="41">
        <v>2.6738</v>
      </c>
      <c r="V14" s="47">
        <v>11</v>
      </c>
      <c r="W14" s="41">
        <v>4.8246000000000002</v>
      </c>
      <c r="X14" s="25">
        <v>1238</v>
      </c>
      <c r="Y14" s="26">
        <v>100</v>
      </c>
    </row>
    <row r="15" spans="1:25" s="24" customFormat="1" ht="15" customHeight="1" x14ac:dyDescent="0.2">
      <c r="A15" s="22" t="s">
        <v>19</v>
      </c>
      <c r="B15" s="65" t="s">
        <v>27</v>
      </c>
      <c r="C15" s="66">
        <v>35</v>
      </c>
      <c r="D15" s="71">
        <v>0</v>
      </c>
      <c r="E15" s="69">
        <v>0</v>
      </c>
      <c r="F15" s="72">
        <v>35</v>
      </c>
      <c r="G15" s="70">
        <v>100</v>
      </c>
      <c r="H15" s="72">
        <v>0</v>
      </c>
      <c r="I15" s="73">
        <v>0</v>
      </c>
      <c r="J15" s="74">
        <v>0</v>
      </c>
      <c r="K15" s="73">
        <v>0</v>
      </c>
      <c r="L15" s="74">
        <v>2</v>
      </c>
      <c r="M15" s="73">
        <v>5.7142999999999997</v>
      </c>
      <c r="N15" s="75">
        <v>24</v>
      </c>
      <c r="O15" s="73">
        <v>68.570999999999998</v>
      </c>
      <c r="P15" s="74">
        <v>8</v>
      </c>
      <c r="Q15" s="73">
        <v>22.856999999999999</v>
      </c>
      <c r="R15" s="75">
        <v>0</v>
      </c>
      <c r="S15" s="73">
        <v>0</v>
      </c>
      <c r="T15" s="76">
        <v>1</v>
      </c>
      <c r="U15" s="69">
        <v>2.8571</v>
      </c>
      <c r="V15" s="71">
        <v>1</v>
      </c>
      <c r="W15" s="69">
        <v>2.8571</v>
      </c>
      <c r="X15" s="80">
        <v>235</v>
      </c>
      <c r="Y15" s="81">
        <v>100</v>
      </c>
    </row>
    <row r="16" spans="1:25" s="24" customFormat="1" ht="15" customHeight="1" x14ac:dyDescent="0.2">
      <c r="A16" s="22" t="s">
        <v>19</v>
      </c>
      <c r="B16" s="64" t="s">
        <v>28</v>
      </c>
      <c r="C16" s="49">
        <v>22</v>
      </c>
      <c r="D16" s="40">
        <v>0</v>
      </c>
      <c r="E16" s="41">
        <v>0</v>
      </c>
      <c r="F16" s="40">
        <v>22</v>
      </c>
      <c r="G16" s="46">
        <v>100</v>
      </c>
      <c r="H16" s="47">
        <v>0</v>
      </c>
      <c r="I16" s="42">
        <v>0</v>
      </c>
      <c r="J16" s="43">
        <v>0</v>
      </c>
      <c r="K16" s="42">
        <v>0</v>
      </c>
      <c r="L16" s="44">
        <v>0</v>
      </c>
      <c r="M16" s="42">
        <v>0</v>
      </c>
      <c r="N16" s="43">
        <v>22</v>
      </c>
      <c r="O16" s="42">
        <v>100</v>
      </c>
      <c r="P16" s="44">
        <v>0</v>
      </c>
      <c r="Q16" s="42">
        <v>0</v>
      </c>
      <c r="R16" s="43">
        <v>0</v>
      </c>
      <c r="S16" s="42">
        <v>0</v>
      </c>
      <c r="T16" s="45">
        <v>0</v>
      </c>
      <c r="U16" s="41">
        <v>0</v>
      </c>
      <c r="V16" s="40">
        <v>0</v>
      </c>
      <c r="W16" s="41">
        <v>0</v>
      </c>
      <c r="X16" s="25">
        <v>221</v>
      </c>
      <c r="Y16" s="26">
        <v>100</v>
      </c>
    </row>
    <row r="17" spans="1:25" s="24" customFormat="1" ht="15" customHeight="1" x14ac:dyDescent="0.2">
      <c r="A17" s="22" t="s">
        <v>19</v>
      </c>
      <c r="B17" s="65" t="s">
        <v>29</v>
      </c>
      <c r="C17" s="63">
        <v>51</v>
      </c>
      <c r="D17" s="72">
        <v>16</v>
      </c>
      <c r="E17" s="69">
        <v>31.372499999999999</v>
      </c>
      <c r="F17" s="72">
        <v>35</v>
      </c>
      <c r="G17" s="70">
        <v>68.626999999999995</v>
      </c>
      <c r="H17" s="72">
        <v>0</v>
      </c>
      <c r="I17" s="73">
        <v>0</v>
      </c>
      <c r="J17" s="75">
        <v>0</v>
      </c>
      <c r="K17" s="73">
        <v>0</v>
      </c>
      <c r="L17" s="74">
        <v>6</v>
      </c>
      <c r="M17" s="73">
        <v>17.142900000000001</v>
      </c>
      <c r="N17" s="75">
        <v>15</v>
      </c>
      <c r="O17" s="73">
        <v>42.856999999999999</v>
      </c>
      <c r="P17" s="75">
        <v>14</v>
      </c>
      <c r="Q17" s="73">
        <v>40</v>
      </c>
      <c r="R17" s="75">
        <v>0</v>
      </c>
      <c r="S17" s="73">
        <v>0</v>
      </c>
      <c r="T17" s="77">
        <v>0</v>
      </c>
      <c r="U17" s="69">
        <v>0</v>
      </c>
      <c r="V17" s="72">
        <v>0</v>
      </c>
      <c r="W17" s="69">
        <v>0</v>
      </c>
      <c r="X17" s="80">
        <v>3952</v>
      </c>
      <c r="Y17" s="81">
        <v>100</v>
      </c>
    </row>
    <row r="18" spans="1:25" s="24" customFormat="1" ht="15" customHeight="1" x14ac:dyDescent="0.2">
      <c r="A18" s="22" t="s">
        <v>19</v>
      </c>
      <c r="B18" s="64" t="s">
        <v>30</v>
      </c>
      <c r="C18" s="39">
        <v>1185</v>
      </c>
      <c r="D18" s="47">
        <v>67</v>
      </c>
      <c r="E18" s="41">
        <v>5.6539999999999999</v>
      </c>
      <c r="F18" s="40">
        <v>1118</v>
      </c>
      <c r="G18" s="46">
        <v>94.346000000000004</v>
      </c>
      <c r="H18" s="47">
        <v>2</v>
      </c>
      <c r="I18" s="42">
        <v>0.1789</v>
      </c>
      <c r="J18" s="44">
        <v>4</v>
      </c>
      <c r="K18" s="42">
        <v>0.35777999999999999</v>
      </c>
      <c r="L18" s="44">
        <v>104</v>
      </c>
      <c r="M18" s="42">
        <v>9.3023000000000007</v>
      </c>
      <c r="N18" s="44">
        <v>656</v>
      </c>
      <c r="O18" s="42">
        <v>58.676000000000002</v>
      </c>
      <c r="P18" s="44">
        <v>328</v>
      </c>
      <c r="Q18" s="42">
        <v>29.338000000000001</v>
      </c>
      <c r="R18" s="44">
        <v>1</v>
      </c>
      <c r="S18" s="42">
        <v>8.9399999999999993E-2</v>
      </c>
      <c r="T18" s="45">
        <v>23</v>
      </c>
      <c r="U18" s="41">
        <v>2.0571999999999999</v>
      </c>
      <c r="V18" s="47">
        <v>33</v>
      </c>
      <c r="W18" s="41">
        <v>2.7848000000000002</v>
      </c>
      <c r="X18" s="25">
        <v>2407</v>
      </c>
      <c r="Y18" s="26">
        <v>100</v>
      </c>
    </row>
    <row r="19" spans="1:25" s="24" customFormat="1" ht="15" customHeight="1" x14ac:dyDescent="0.2">
      <c r="A19" s="22" t="s">
        <v>19</v>
      </c>
      <c r="B19" s="65" t="s">
        <v>31</v>
      </c>
      <c r="C19" s="63">
        <v>25</v>
      </c>
      <c r="D19" s="72">
        <v>2</v>
      </c>
      <c r="E19" s="69">
        <v>8</v>
      </c>
      <c r="F19" s="72">
        <v>23</v>
      </c>
      <c r="G19" s="70">
        <v>92</v>
      </c>
      <c r="H19" s="72">
        <v>0</v>
      </c>
      <c r="I19" s="73">
        <v>0</v>
      </c>
      <c r="J19" s="74">
        <v>1</v>
      </c>
      <c r="K19" s="73">
        <v>4.3478300000000001</v>
      </c>
      <c r="L19" s="74">
        <v>1</v>
      </c>
      <c r="M19" s="73">
        <v>4.3478000000000003</v>
      </c>
      <c r="N19" s="74">
        <v>0</v>
      </c>
      <c r="O19" s="73">
        <v>0</v>
      </c>
      <c r="P19" s="74">
        <v>0</v>
      </c>
      <c r="Q19" s="73">
        <v>0</v>
      </c>
      <c r="R19" s="74">
        <v>19</v>
      </c>
      <c r="S19" s="73">
        <v>82.608699999999999</v>
      </c>
      <c r="T19" s="76">
        <v>2</v>
      </c>
      <c r="U19" s="69">
        <v>8.6957000000000004</v>
      </c>
      <c r="V19" s="72">
        <v>5</v>
      </c>
      <c r="W19" s="69">
        <v>20</v>
      </c>
      <c r="X19" s="80">
        <v>290</v>
      </c>
      <c r="Y19" s="81">
        <v>100</v>
      </c>
    </row>
    <row r="20" spans="1:25" s="24" customFormat="1" ht="15" customHeight="1" x14ac:dyDescent="0.2">
      <c r="A20" s="22" t="s">
        <v>19</v>
      </c>
      <c r="B20" s="64" t="s">
        <v>32</v>
      </c>
      <c r="C20" s="49">
        <v>18</v>
      </c>
      <c r="D20" s="47">
        <v>4</v>
      </c>
      <c r="E20" s="41">
        <v>22.222200000000001</v>
      </c>
      <c r="F20" s="40">
        <v>14</v>
      </c>
      <c r="G20" s="46">
        <v>77.778000000000006</v>
      </c>
      <c r="H20" s="47">
        <v>0</v>
      </c>
      <c r="I20" s="42">
        <v>0</v>
      </c>
      <c r="J20" s="43">
        <v>0</v>
      </c>
      <c r="K20" s="42">
        <v>0</v>
      </c>
      <c r="L20" s="44">
        <v>3</v>
      </c>
      <c r="M20" s="42">
        <v>21.428599999999999</v>
      </c>
      <c r="N20" s="43">
        <v>0</v>
      </c>
      <c r="O20" s="42">
        <v>0</v>
      </c>
      <c r="P20" s="43">
        <v>8</v>
      </c>
      <c r="Q20" s="42">
        <v>57.143000000000001</v>
      </c>
      <c r="R20" s="43">
        <v>0</v>
      </c>
      <c r="S20" s="42">
        <v>0</v>
      </c>
      <c r="T20" s="45">
        <v>3</v>
      </c>
      <c r="U20" s="41">
        <v>21.428599999999999</v>
      </c>
      <c r="V20" s="47">
        <v>1</v>
      </c>
      <c r="W20" s="41">
        <v>5.5556000000000001</v>
      </c>
      <c r="X20" s="25">
        <v>720</v>
      </c>
      <c r="Y20" s="26">
        <v>100</v>
      </c>
    </row>
    <row r="21" spans="1:25" s="24" customFormat="1" ht="15" customHeight="1" x14ac:dyDescent="0.2">
      <c r="A21" s="22" t="s">
        <v>19</v>
      </c>
      <c r="B21" s="65" t="s">
        <v>33</v>
      </c>
      <c r="C21" s="63">
        <v>668</v>
      </c>
      <c r="D21" s="72">
        <v>80</v>
      </c>
      <c r="E21" s="69">
        <v>11.976000000000001</v>
      </c>
      <c r="F21" s="71">
        <v>588</v>
      </c>
      <c r="G21" s="70">
        <v>88.024000000000001</v>
      </c>
      <c r="H21" s="71">
        <v>2</v>
      </c>
      <c r="I21" s="73">
        <v>0.34010000000000001</v>
      </c>
      <c r="J21" s="74">
        <v>4</v>
      </c>
      <c r="K21" s="73">
        <v>0.68027000000000004</v>
      </c>
      <c r="L21" s="75">
        <v>90</v>
      </c>
      <c r="M21" s="73">
        <v>15.306100000000001</v>
      </c>
      <c r="N21" s="74">
        <v>279</v>
      </c>
      <c r="O21" s="73">
        <v>47.448999999999998</v>
      </c>
      <c r="P21" s="74">
        <v>204</v>
      </c>
      <c r="Q21" s="73">
        <v>34.694000000000003</v>
      </c>
      <c r="R21" s="74">
        <v>0</v>
      </c>
      <c r="S21" s="73">
        <v>0</v>
      </c>
      <c r="T21" s="77">
        <v>9</v>
      </c>
      <c r="U21" s="69">
        <v>1.5306</v>
      </c>
      <c r="V21" s="72">
        <v>38</v>
      </c>
      <c r="W21" s="69">
        <v>5.6886000000000001</v>
      </c>
      <c r="X21" s="80">
        <v>4081</v>
      </c>
      <c r="Y21" s="81">
        <v>100</v>
      </c>
    </row>
    <row r="22" spans="1:25" s="24" customFormat="1" ht="15" customHeight="1" x14ac:dyDescent="0.2">
      <c r="A22" s="22" t="s">
        <v>19</v>
      </c>
      <c r="B22" s="64" t="s">
        <v>34</v>
      </c>
      <c r="C22" s="39">
        <v>432</v>
      </c>
      <c r="D22" s="47">
        <v>23</v>
      </c>
      <c r="E22" s="41">
        <v>5.3240999999999996</v>
      </c>
      <c r="F22" s="47">
        <v>409</v>
      </c>
      <c r="G22" s="46">
        <v>94.676000000000002</v>
      </c>
      <c r="H22" s="40">
        <v>1</v>
      </c>
      <c r="I22" s="42">
        <v>0.2445</v>
      </c>
      <c r="J22" s="43">
        <v>0</v>
      </c>
      <c r="K22" s="42">
        <v>0</v>
      </c>
      <c r="L22" s="43">
        <v>31</v>
      </c>
      <c r="M22" s="42">
        <v>7.5795000000000003</v>
      </c>
      <c r="N22" s="44">
        <v>51</v>
      </c>
      <c r="O22" s="42">
        <v>12.468999999999999</v>
      </c>
      <c r="P22" s="44">
        <v>302</v>
      </c>
      <c r="Q22" s="42">
        <v>73.838999999999999</v>
      </c>
      <c r="R22" s="44">
        <v>1</v>
      </c>
      <c r="S22" s="42">
        <v>0.2445</v>
      </c>
      <c r="T22" s="48">
        <v>23</v>
      </c>
      <c r="U22" s="41">
        <v>5.6234999999999999</v>
      </c>
      <c r="V22" s="47">
        <v>12</v>
      </c>
      <c r="W22" s="41">
        <v>2.7778</v>
      </c>
      <c r="X22" s="25">
        <v>1879</v>
      </c>
      <c r="Y22" s="26">
        <v>100</v>
      </c>
    </row>
    <row r="23" spans="1:25" s="24" customFormat="1" ht="15" customHeight="1" x14ac:dyDescent="0.2">
      <c r="A23" s="22" t="s">
        <v>19</v>
      </c>
      <c r="B23" s="65" t="s">
        <v>35</v>
      </c>
      <c r="C23" s="63">
        <v>112</v>
      </c>
      <c r="D23" s="71">
        <v>2</v>
      </c>
      <c r="E23" s="69">
        <v>1.7857000000000001</v>
      </c>
      <c r="F23" s="72">
        <v>110</v>
      </c>
      <c r="G23" s="70">
        <v>98.213999999999999</v>
      </c>
      <c r="H23" s="72">
        <v>0</v>
      </c>
      <c r="I23" s="73">
        <v>0</v>
      </c>
      <c r="J23" s="74">
        <v>0</v>
      </c>
      <c r="K23" s="73">
        <v>0</v>
      </c>
      <c r="L23" s="74">
        <v>17</v>
      </c>
      <c r="M23" s="73">
        <v>15.454499999999999</v>
      </c>
      <c r="N23" s="74">
        <v>51</v>
      </c>
      <c r="O23" s="73">
        <v>46.363999999999997</v>
      </c>
      <c r="P23" s="74">
        <v>32</v>
      </c>
      <c r="Q23" s="73">
        <v>29.091000000000001</v>
      </c>
      <c r="R23" s="74">
        <v>0</v>
      </c>
      <c r="S23" s="73">
        <v>0</v>
      </c>
      <c r="T23" s="77">
        <v>10</v>
      </c>
      <c r="U23" s="69">
        <v>9.0908999999999995</v>
      </c>
      <c r="V23" s="71">
        <v>10</v>
      </c>
      <c r="W23" s="69">
        <v>8.9285999999999994</v>
      </c>
      <c r="X23" s="80">
        <v>1365</v>
      </c>
      <c r="Y23" s="81">
        <v>100</v>
      </c>
    </row>
    <row r="24" spans="1:25" s="24" customFormat="1" ht="15" customHeight="1" x14ac:dyDescent="0.2">
      <c r="A24" s="22" t="s">
        <v>19</v>
      </c>
      <c r="B24" s="64" t="s">
        <v>36</v>
      </c>
      <c r="C24" s="39">
        <v>262</v>
      </c>
      <c r="D24" s="47">
        <v>2</v>
      </c>
      <c r="E24" s="41">
        <v>0.76339999999999997</v>
      </c>
      <c r="F24" s="40">
        <v>260</v>
      </c>
      <c r="G24" s="46">
        <v>99.236999999999995</v>
      </c>
      <c r="H24" s="47">
        <v>4</v>
      </c>
      <c r="I24" s="42">
        <v>1.5385</v>
      </c>
      <c r="J24" s="44">
        <v>2</v>
      </c>
      <c r="K24" s="42">
        <v>0.76922999999999997</v>
      </c>
      <c r="L24" s="43">
        <v>53</v>
      </c>
      <c r="M24" s="42">
        <v>20.384599999999999</v>
      </c>
      <c r="N24" s="44">
        <v>116</v>
      </c>
      <c r="O24" s="42">
        <v>44.615000000000002</v>
      </c>
      <c r="P24" s="44">
        <v>76</v>
      </c>
      <c r="Q24" s="42">
        <v>29.231000000000002</v>
      </c>
      <c r="R24" s="44">
        <v>0</v>
      </c>
      <c r="S24" s="42">
        <v>0</v>
      </c>
      <c r="T24" s="48">
        <v>9</v>
      </c>
      <c r="U24" s="41">
        <v>3.4615</v>
      </c>
      <c r="V24" s="47">
        <v>33</v>
      </c>
      <c r="W24" s="41">
        <v>12.5954</v>
      </c>
      <c r="X24" s="25">
        <v>1356</v>
      </c>
      <c r="Y24" s="26">
        <v>100</v>
      </c>
    </row>
    <row r="25" spans="1:25" s="24" customFormat="1" ht="15" customHeight="1" x14ac:dyDescent="0.2">
      <c r="A25" s="22" t="s">
        <v>19</v>
      </c>
      <c r="B25" s="65" t="s">
        <v>37</v>
      </c>
      <c r="C25" s="66">
        <v>161</v>
      </c>
      <c r="D25" s="72">
        <v>5</v>
      </c>
      <c r="E25" s="69">
        <v>3.1055999999999999</v>
      </c>
      <c r="F25" s="72">
        <v>156</v>
      </c>
      <c r="G25" s="70">
        <v>96.894000000000005</v>
      </c>
      <c r="H25" s="72">
        <v>0</v>
      </c>
      <c r="I25" s="73">
        <v>0</v>
      </c>
      <c r="J25" s="74">
        <v>0</v>
      </c>
      <c r="K25" s="73">
        <v>0</v>
      </c>
      <c r="L25" s="74">
        <v>4</v>
      </c>
      <c r="M25" s="73">
        <v>2.5640999999999998</v>
      </c>
      <c r="N25" s="74">
        <v>59</v>
      </c>
      <c r="O25" s="73">
        <v>37.820999999999998</v>
      </c>
      <c r="P25" s="75">
        <v>86</v>
      </c>
      <c r="Q25" s="73">
        <v>55.128</v>
      </c>
      <c r="R25" s="74">
        <v>0</v>
      </c>
      <c r="S25" s="73">
        <v>0</v>
      </c>
      <c r="T25" s="77">
        <v>7</v>
      </c>
      <c r="U25" s="69">
        <v>4.4871999999999996</v>
      </c>
      <c r="V25" s="72">
        <v>3</v>
      </c>
      <c r="W25" s="69">
        <v>1.8633999999999999</v>
      </c>
      <c r="X25" s="80">
        <v>1407</v>
      </c>
      <c r="Y25" s="81">
        <v>100</v>
      </c>
    </row>
    <row r="26" spans="1:25" s="24" customFormat="1" ht="15" customHeight="1" x14ac:dyDescent="0.2">
      <c r="A26" s="22" t="s">
        <v>19</v>
      </c>
      <c r="B26" s="64" t="s">
        <v>38</v>
      </c>
      <c r="C26" s="39">
        <v>1397</v>
      </c>
      <c r="D26" s="40">
        <v>526</v>
      </c>
      <c r="E26" s="41">
        <v>37.652099999999997</v>
      </c>
      <c r="F26" s="40">
        <v>871</v>
      </c>
      <c r="G26" s="46">
        <v>62.347999999999999</v>
      </c>
      <c r="H26" s="40">
        <v>6</v>
      </c>
      <c r="I26" s="42">
        <v>0.68889999999999996</v>
      </c>
      <c r="J26" s="43">
        <v>0</v>
      </c>
      <c r="K26" s="42">
        <v>0</v>
      </c>
      <c r="L26" s="43">
        <v>9</v>
      </c>
      <c r="M26" s="42">
        <v>1.0333000000000001</v>
      </c>
      <c r="N26" s="44">
        <v>647</v>
      </c>
      <c r="O26" s="42">
        <v>74.281999999999996</v>
      </c>
      <c r="P26" s="44">
        <v>204</v>
      </c>
      <c r="Q26" s="42">
        <v>23.420999999999999</v>
      </c>
      <c r="R26" s="43">
        <v>0</v>
      </c>
      <c r="S26" s="42">
        <v>0</v>
      </c>
      <c r="T26" s="48">
        <v>5</v>
      </c>
      <c r="U26" s="41">
        <v>0.57410000000000005</v>
      </c>
      <c r="V26" s="40">
        <v>4</v>
      </c>
      <c r="W26" s="41">
        <v>0.2863</v>
      </c>
      <c r="X26" s="25">
        <v>1367</v>
      </c>
      <c r="Y26" s="26">
        <v>100</v>
      </c>
    </row>
    <row r="27" spans="1:25" s="24" customFormat="1" ht="15" customHeight="1" x14ac:dyDescent="0.2">
      <c r="A27" s="22" t="s">
        <v>19</v>
      </c>
      <c r="B27" s="65" t="s">
        <v>39</v>
      </c>
      <c r="C27" s="66">
        <v>34</v>
      </c>
      <c r="D27" s="71">
        <v>3</v>
      </c>
      <c r="E27" s="69">
        <v>8.8234999999999992</v>
      </c>
      <c r="F27" s="72">
        <v>31</v>
      </c>
      <c r="G27" s="70">
        <v>91.176000000000002</v>
      </c>
      <c r="H27" s="71">
        <v>0</v>
      </c>
      <c r="I27" s="73">
        <v>0</v>
      </c>
      <c r="J27" s="74">
        <v>0</v>
      </c>
      <c r="K27" s="73">
        <v>0</v>
      </c>
      <c r="L27" s="74">
        <v>1</v>
      </c>
      <c r="M27" s="73">
        <v>3.2258</v>
      </c>
      <c r="N27" s="74">
        <v>1</v>
      </c>
      <c r="O27" s="73">
        <v>3.226</v>
      </c>
      <c r="P27" s="75">
        <v>29</v>
      </c>
      <c r="Q27" s="73">
        <v>93.548000000000002</v>
      </c>
      <c r="R27" s="74">
        <v>0</v>
      </c>
      <c r="S27" s="73">
        <v>0</v>
      </c>
      <c r="T27" s="77">
        <v>0</v>
      </c>
      <c r="U27" s="69">
        <v>0</v>
      </c>
      <c r="V27" s="71">
        <v>0</v>
      </c>
      <c r="W27" s="69">
        <v>0</v>
      </c>
      <c r="X27" s="80">
        <v>589</v>
      </c>
      <c r="Y27" s="81">
        <v>100</v>
      </c>
    </row>
    <row r="28" spans="1:25" s="24" customFormat="1" ht="15" customHeight="1" x14ac:dyDescent="0.2">
      <c r="A28" s="22" t="s">
        <v>19</v>
      </c>
      <c r="B28" s="64" t="s">
        <v>40</v>
      </c>
      <c r="C28" s="49">
        <v>102</v>
      </c>
      <c r="D28" s="40">
        <v>10</v>
      </c>
      <c r="E28" s="41">
        <v>9.8039000000000005</v>
      </c>
      <c r="F28" s="47">
        <v>92</v>
      </c>
      <c r="G28" s="46">
        <v>90.195999999999998</v>
      </c>
      <c r="H28" s="47">
        <v>1</v>
      </c>
      <c r="I28" s="42">
        <v>1.087</v>
      </c>
      <c r="J28" s="44">
        <v>0</v>
      </c>
      <c r="K28" s="42">
        <v>0</v>
      </c>
      <c r="L28" s="44">
        <v>10</v>
      </c>
      <c r="M28" s="42">
        <v>10.8696</v>
      </c>
      <c r="N28" s="44">
        <v>74</v>
      </c>
      <c r="O28" s="42">
        <v>80.435000000000002</v>
      </c>
      <c r="P28" s="43">
        <v>6</v>
      </c>
      <c r="Q28" s="42">
        <v>6.5220000000000002</v>
      </c>
      <c r="R28" s="44">
        <v>0</v>
      </c>
      <c r="S28" s="42">
        <v>0</v>
      </c>
      <c r="T28" s="45">
        <v>1</v>
      </c>
      <c r="U28" s="41">
        <v>1.087</v>
      </c>
      <c r="V28" s="40">
        <v>2</v>
      </c>
      <c r="W28" s="41">
        <v>1.9608000000000001</v>
      </c>
      <c r="X28" s="25">
        <v>1434</v>
      </c>
      <c r="Y28" s="26">
        <v>100</v>
      </c>
    </row>
    <row r="29" spans="1:25" s="24" customFormat="1" ht="15" customHeight="1" x14ac:dyDescent="0.2">
      <c r="A29" s="22" t="s">
        <v>19</v>
      </c>
      <c r="B29" s="65" t="s">
        <v>41</v>
      </c>
      <c r="C29" s="63">
        <v>161</v>
      </c>
      <c r="D29" s="72">
        <v>36</v>
      </c>
      <c r="E29" s="69">
        <v>22.360199999999999</v>
      </c>
      <c r="F29" s="72">
        <v>125</v>
      </c>
      <c r="G29" s="70">
        <v>77.64</v>
      </c>
      <c r="H29" s="72">
        <v>0</v>
      </c>
      <c r="I29" s="73">
        <v>0</v>
      </c>
      <c r="J29" s="74">
        <v>1</v>
      </c>
      <c r="K29" s="73">
        <v>0.8</v>
      </c>
      <c r="L29" s="75">
        <v>53</v>
      </c>
      <c r="M29" s="73">
        <v>42.4</v>
      </c>
      <c r="N29" s="74">
        <v>21</v>
      </c>
      <c r="O29" s="73">
        <v>16.8</v>
      </c>
      <c r="P29" s="75">
        <v>37</v>
      </c>
      <c r="Q29" s="73">
        <v>29.6</v>
      </c>
      <c r="R29" s="74">
        <v>0</v>
      </c>
      <c r="S29" s="73">
        <v>0</v>
      </c>
      <c r="T29" s="77">
        <v>13</v>
      </c>
      <c r="U29" s="69">
        <v>10.4</v>
      </c>
      <c r="V29" s="72">
        <v>22</v>
      </c>
      <c r="W29" s="69">
        <v>13.6646</v>
      </c>
      <c r="X29" s="80">
        <v>1873</v>
      </c>
      <c r="Y29" s="81">
        <v>100</v>
      </c>
    </row>
    <row r="30" spans="1:25" s="24" customFormat="1" ht="15" customHeight="1" x14ac:dyDescent="0.2">
      <c r="A30" s="22" t="s">
        <v>19</v>
      </c>
      <c r="B30" s="64" t="s">
        <v>42</v>
      </c>
      <c r="C30" s="39">
        <v>233</v>
      </c>
      <c r="D30" s="40">
        <v>3</v>
      </c>
      <c r="E30" s="41">
        <v>1.2876000000000001</v>
      </c>
      <c r="F30" s="47">
        <v>230</v>
      </c>
      <c r="G30" s="46">
        <v>98.712000000000003</v>
      </c>
      <c r="H30" s="47">
        <v>2</v>
      </c>
      <c r="I30" s="42">
        <v>0.86960000000000004</v>
      </c>
      <c r="J30" s="43">
        <v>2</v>
      </c>
      <c r="K30" s="42">
        <v>0.86956999999999995</v>
      </c>
      <c r="L30" s="44">
        <v>37</v>
      </c>
      <c r="M30" s="42">
        <v>16.087</v>
      </c>
      <c r="N30" s="44">
        <v>56</v>
      </c>
      <c r="O30" s="42">
        <v>24.347999999999999</v>
      </c>
      <c r="P30" s="44">
        <v>128</v>
      </c>
      <c r="Q30" s="42">
        <v>55.652000000000001</v>
      </c>
      <c r="R30" s="44">
        <v>0</v>
      </c>
      <c r="S30" s="42">
        <v>0</v>
      </c>
      <c r="T30" s="45">
        <v>5</v>
      </c>
      <c r="U30" s="41">
        <v>2.1739000000000002</v>
      </c>
      <c r="V30" s="40">
        <v>23</v>
      </c>
      <c r="W30" s="41">
        <v>9.8712</v>
      </c>
      <c r="X30" s="25">
        <v>3616</v>
      </c>
      <c r="Y30" s="26">
        <v>99.971999999999994</v>
      </c>
    </row>
    <row r="31" spans="1:25" s="24" customFormat="1" ht="15" customHeight="1" x14ac:dyDescent="0.2">
      <c r="A31" s="22" t="s">
        <v>19</v>
      </c>
      <c r="B31" s="65" t="s">
        <v>43</v>
      </c>
      <c r="C31" s="66">
        <v>110</v>
      </c>
      <c r="D31" s="72">
        <v>5</v>
      </c>
      <c r="E31" s="69">
        <v>4.5454999999999997</v>
      </c>
      <c r="F31" s="71">
        <v>105</v>
      </c>
      <c r="G31" s="70">
        <v>95.454999999999998</v>
      </c>
      <c r="H31" s="72">
        <v>4</v>
      </c>
      <c r="I31" s="73">
        <v>3.8094999999999999</v>
      </c>
      <c r="J31" s="75">
        <v>1</v>
      </c>
      <c r="K31" s="73">
        <v>0.95238</v>
      </c>
      <c r="L31" s="74">
        <v>10</v>
      </c>
      <c r="M31" s="73">
        <v>9.5237999999999996</v>
      </c>
      <c r="N31" s="75">
        <v>43</v>
      </c>
      <c r="O31" s="73">
        <v>40.951999999999998</v>
      </c>
      <c r="P31" s="74">
        <v>44</v>
      </c>
      <c r="Q31" s="73">
        <v>41.905000000000001</v>
      </c>
      <c r="R31" s="74">
        <v>0</v>
      </c>
      <c r="S31" s="73">
        <v>0</v>
      </c>
      <c r="T31" s="76">
        <v>3</v>
      </c>
      <c r="U31" s="69">
        <v>2.8571</v>
      </c>
      <c r="V31" s="72">
        <v>3</v>
      </c>
      <c r="W31" s="69">
        <v>2.7273000000000001</v>
      </c>
      <c r="X31" s="80">
        <v>2170</v>
      </c>
      <c r="Y31" s="81">
        <v>99.953999999999994</v>
      </c>
    </row>
    <row r="32" spans="1:25" s="24" customFormat="1" ht="15" customHeight="1" x14ac:dyDescent="0.2">
      <c r="A32" s="22" t="s">
        <v>19</v>
      </c>
      <c r="B32" s="64" t="s">
        <v>44</v>
      </c>
      <c r="C32" s="39">
        <v>393</v>
      </c>
      <c r="D32" s="47">
        <v>6</v>
      </c>
      <c r="E32" s="41">
        <v>1.5266999999999999</v>
      </c>
      <c r="F32" s="40">
        <v>387</v>
      </c>
      <c r="G32" s="46">
        <v>98.472999999999999</v>
      </c>
      <c r="H32" s="40">
        <v>1</v>
      </c>
      <c r="I32" s="42">
        <v>0.25840000000000002</v>
      </c>
      <c r="J32" s="44">
        <v>1</v>
      </c>
      <c r="K32" s="42">
        <v>0.25840000000000002</v>
      </c>
      <c r="L32" s="44">
        <v>8</v>
      </c>
      <c r="M32" s="42">
        <v>2.0672000000000001</v>
      </c>
      <c r="N32" s="44">
        <v>257</v>
      </c>
      <c r="O32" s="42">
        <v>66.408000000000001</v>
      </c>
      <c r="P32" s="43">
        <v>116</v>
      </c>
      <c r="Q32" s="42">
        <v>29.974</v>
      </c>
      <c r="R32" s="43">
        <v>0</v>
      </c>
      <c r="S32" s="42">
        <v>0</v>
      </c>
      <c r="T32" s="48">
        <v>4</v>
      </c>
      <c r="U32" s="41">
        <v>1.0336000000000001</v>
      </c>
      <c r="V32" s="47">
        <v>2</v>
      </c>
      <c r="W32" s="41">
        <v>0.50890000000000002</v>
      </c>
      <c r="X32" s="25">
        <v>978</v>
      </c>
      <c r="Y32" s="26">
        <v>100</v>
      </c>
    </row>
    <row r="33" spans="1:25" s="24" customFormat="1" ht="15" customHeight="1" x14ac:dyDescent="0.2">
      <c r="A33" s="22" t="s">
        <v>19</v>
      </c>
      <c r="B33" s="65" t="s">
        <v>45</v>
      </c>
      <c r="C33" s="63">
        <v>154</v>
      </c>
      <c r="D33" s="71">
        <v>12</v>
      </c>
      <c r="E33" s="69">
        <v>7.7922000000000002</v>
      </c>
      <c r="F33" s="71">
        <v>142</v>
      </c>
      <c r="G33" s="70">
        <v>92.207999999999998</v>
      </c>
      <c r="H33" s="71">
        <v>2</v>
      </c>
      <c r="I33" s="73">
        <v>1.4085000000000001</v>
      </c>
      <c r="J33" s="74">
        <v>1</v>
      </c>
      <c r="K33" s="73">
        <v>0.70423000000000002</v>
      </c>
      <c r="L33" s="75">
        <v>8</v>
      </c>
      <c r="M33" s="73">
        <v>5.6337999999999999</v>
      </c>
      <c r="N33" s="74">
        <v>23</v>
      </c>
      <c r="O33" s="73">
        <v>16.196999999999999</v>
      </c>
      <c r="P33" s="74">
        <v>105</v>
      </c>
      <c r="Q33" s="73">
        <v>73.944000000000003</v>
      </c>
      <c r="R33" s="75">
        <v>0</v>
      </c>
      <c r="S33" s="73">
        <v>0</v>
      </c>
      <c r="T33" s="77">
        <v>3</v>
      </c>
      <c r="U33" s="69">
        <v>2.1126999999999998</v>
      </c>
      <c r="V33" s="71">
        <v>1</v>
      </c>
      <c r="W33" s="69">
        <v>0.64939999999999998</v>
      </c>
      <c r="X33" s="80">
        <v>2372</v>
      </c>
      <c r="Y33" s="81">
        <v>100</v>
      </c>
    </row>
    <row r="34" spans="1:25" s="24" customFormat="1" ht="15" customHeight="1" x14ac:dyDescent="0.2">
      <c r="A34" s="22" t="s">
        <v>19</v>
      </c>
      <c r="B34" s="64" t="s">
        <v>46</v>
      </c>
      <c r="C34" s="49">
        <v>9</v>
      </c>
      <c r="D34" s="47">
        <v>1</v>
      </c>
      <c r="E34" s="41">
        <v>11.1111</v>
      </c>
      <c r="F34" s="47">
        <v>8</v>
      </c>
      <c r="G34" s="46">
        <v>88.888999999999996</v>
      </c>
      <c r="H34" s="40">
        <v>2</v>
      </c>
      <c r="I34" s="42">
        <v>25</v>
      </c>
      <c r="J34" s="44">
        <v>0</v>
      </c>
      <c r="K34" s="42">
        <v>0</v>
      </c>
      <c r="L34" s="43">
        <v>0</v>
      </c>
      <c r="M34" s="42">
        <v>0</v>
      </c>
      <c r="N34" s="44">
        <v>0</v>
      </c>
      <c r="O34" s="42">
        <v>0</v>
      </c>
      <c r="P34" s="43">
        <v>6</v>
      </c>
      <c r="Q34" s="42">
        <v>75</v>
      </c>
      <c r="R34" s="43">
        <v>0</v>
      </c>
      <c r="S34" s="42">
        <v>0</v>
      </c>
      <c r="T34" s="45">
        <v>0</v>
      </c>
      <c r="U34" s="41">
        <v>0</v>
      </c>
      <c r="V34" s="47">
        <v>0</v>
      </c>
      <c r="W34" s="41">
        <v>0</v>
      </c>
      <c r="X34" s="25">
        <v>825</v>
      </c>
      <c r="Y34" s="26">
        <v>100</v>
      </c>
    </row>
    <row r="35" spans="1:25" s="24" customFormat="1" ht="15" customHeight="1" x14ac:dyDescent="0.2">
      <c r="A35" s="22" t="s">
        <v>19</v>
      </c>
      <c r="B35" s="65" t="s">
        <v>47</v>
      </c>
      <c r="C35" s="66">
        <v>172</v>
      </c>
      <c r="D35" s="71">
        <v>4</v>
      </c>
      <c r="E35" s="69">
        <v>2.3256000000000001</v>
      </c>
      <c r="F35" s="71">
        <v>168</v>
      </c>
      <c r="G35" s="70">
        <v>97.674000000000007</v>
      </c>
      <c r="H35" s="71">
        <v>4</v>
      </c>
      <c r="I35" s="73">
        <v>2.3809999999999998</v>
      </c>
      <c r="J35" s="74">
        <v>0</v>
      </c>
      <c r="K35" s="73">
        <v>0</v>
      </c>
      <c r="L35" s="75">
        <v>43</v>
      </c>
      <c r="M35" s="73">
        <v>25.595199999999998</v>
      </c>
      <c r="N35" s="74">
        <v>60</v>
      </c>
      <c r="O35" s="73">
        <v>35.713999999999999</v>
      </c>
      <c r="P35" s="75">
        <v>49</v>
      </c>
      <c r="Q35" s="73">
        <v>29.167000000000002</v>
      </c>
      <c r="R35" s="74">
        <v>0</v>
      </c>
      <c r="S35" s="73">
        <v>0</v>
      </c>
      <c r="T35" s="77">
        <v>12</v>
      </c>
      <c r="U35" s="69">
        <v>7.1429</v>
      </c>
      <c r="V35" s="71">
        <v>2</v>
      </c>
      <c r="W35" s="69">
        <v>1.1628000000000001</v>
      </c>
      <c r="X35" s="80">
        <v>1064</v>
      </c>
      <c r="Y35" s="81">
        <v>100</v>
      </c>
    </row>
    <row r="36" spans="1:25" s="24" customFormat="1" ht="15" customHeight="1" x14ac:dyDescent="0.2">
      <c r="A36" s="22" t="s">
        <v>19</v>
      </c>
      <c r="B36" s="64" t="s">
        <v>48</v>
      </c>
      <c r="C36" s="49">
        <v>545</v>
      </c>
      <c r="D36" s="47">
        <v>58</v>
      </c>
      <c r="E36" s="41">
        <v>10.642200000000001</v>
      </c>
      <c r="F36" s="40">
        <v>487</v>
      </c>
      <c r="G36" s="46">
        <v>89.358000000000004</v>
      </c>
      <c r="H36" s="47">
        <v>3</v>
      </c>
      <c r="I36" s="42">
        <v>0.61599999999999999</v>
      </c>
      <c r="J36" s="44">
        <v>4</v>
      </c>
      <c r="K36" s="42">
        <v>0.82135999999999998</v>
      </c>
      <c r="L36" s="44">
        <v>123</v>
      </c>
      <c r="M36" s="42">
        <v>25.256699999999999</v>
      </c>
      <c r="N36" s="43">
        <v>249</v>
      </c>
      <c r="O36" s="42">
        <v>51.128999999999998</v>
      </c>
      <c r="P36" s="43">
        <v>73</v>
      </c>
      <c r="Q36" s="42">
        <v>14.99</v>
      </c>
      <c r="R36" s="44">
        <v>6</v>
      </c>
      <c r="S36" s="42">
        <v>1.232</v>
      </c>
      <c r="T36" s="48">
        <v>29</v>
      </c>
      <c r="U36" s="41">
        <v>5.9547999999999996</v>
      </c>
      <c r="V36" s="47">
        <v>73</v>
      </c>
      <c r="W36" s="41">
        <v>13.394500000000001</v>
      </c>
      <c r="X36" s="25">
        <v>658</v>
      </c>
      <c r="Y36" s="26">
        <v>100</v>
      </c>
    </row>
    <row r="37" spans="1:25" s="24" customFormat="1" ht="15" customHeight="1" x14ac:dyDescent="0.2">
      <c r="A37" s="22" t="s">
        <v>19</v>
      </c>
      <c r="B37" s="65" t="s">
        <v>49</v>
      </c>
      <c r="C37" s="63">
        <v>3</v>
      </c>
      <c r="D37" s="71">
        <v>0</v>
      </c>
      <c r="E37" s="69">
        <v>0</v>
      </c>
      <c r="F37" s="72">
        <v>3</v>
      </c>
      <c r="G37" s="70">
        <v>100</v>
      </c>
      <c r="H37" s="72">
        <v>0</v>
      </c>
      <c r="I37" s="73">
        <v>0</v>
      </c>
      <c r="J37" s="74">
        <v>0</v>
      </c>
      <c r="K37" s="73">
        <v>0</v>
      </c>
      <c r="L37" s="74">
        <v>0</v>
      </c>
      <c r="M37" s="73">
        <v>0</v>
      </c>
      <c r="N37" s="74">
        <v>0</v>
      </c>
      <c r="O37" s="73">
        <v>0</v>
      </c>
      <c r="P37" s="74">
        <v>3</v>
      </c>
      <c r="Q37" s="73">
        <v>100</v>
      </c>
      <c r="R37" s="75">
        <v>0</v>
      </c>
      <c r="S37" s="73">
        <v>0</v>
      </c>
      <c r="T37" s="77">
        <v>0</v>
      </c>
      <c r="U37" s="69">
        <v>0</v>
      </c>
      <c r="V37" s="71">
        <v>0</v>
      </c>
      <c r="W37" s="69">
        <v>0</v>
      </c>
      <c r="X37" s="80">
        <v>483</v>
      </c>
      <c r="Y37" s="81">
        <v>100</v>
      </c>
    </row>
    <row r="38" spans="1:25" s="24" customFormat="1" ht="15" customHeight="1" x14ac:dyDescent="0.2">
      <c r="A38" s="22" t="s">
        <v>19</v>
      </c>
      <c r="B38" s="64" t="s">
        <v>50</v>
      </c>
      <c r="C38" s="39">
        <v>120</v>
      </c>
      <c r="D38" s="47">
        <v>2</v>
      </c>
      <c r="E38" s="41">
        <v>1.6667000000000001</v>
      </c>
      <c r="F38" s="40">
        <v>118</v>
      </c>
      <c r="G38" s="46">
        <v>98.332999999999998</v>
      </c>
      <c r="H38" s="40">
        <v>0</v>
      </c>
      <c r="I38" s="42">
        <v>0</v>
      </c>
      <c r="J38" s="44">
        <v>3</v>
      </c>
      <c r="K38" s="42">
        <v>2.54237</v>
      </c>
      <c r="L38" s="44">
        <v>27</v>
      </c>
      <c r="M38" s="42">
        <v>22.881399999999999</v>
      </c>
      <c r="N38" s="44">
        <v>50</v>
      </c>
      <c r="O38" s="42">
        <v>42.372999999999998</v>
      </c>
      <c r="P38" s="44">
        <v>35</v>
      </c>
      <c r="Q38" s="42">
        <v>29.661000000000001</v>
      </c>
      <c r="R38" s="44">
        <v>0</v>
      </c>
      <c r="S38" s="42">
        <v>0</v>
      </c>
      <c r="T38" s="45">
        <v>3</v>
      </c>
      <c r="U38" s="41">
        <v>2.5424000000000002</v>
      </c>
      <c r="V38" s="47">
        <v>0</v>
      </c>
      <c r="W38" s="41">
        <v>0</v>
      </c>
      <c r="X38" s="25">
        <v>2577</v>
      </c>
      <c r="Y38" s="26">
        <v>100</v>
      </c>
    </row>
    <row r="39" spans="1:25" s="24" customFormat="1" ht="15" customHeight="1" x14ac:dyDescent="0.2">
      <c r="A39" s="22" t="s">
        <v>19</v>
      </c>
      <c r="B39" s="65" t="s">
        <v>51</v>
      </c>
      <c r="C39" s="63">
        <v>74</v>
      </c>
      <c r="D39" s="72">
        <v>0</v>
      </c>
      <c r="E39" s="69">
        <v>0</v>
      </c>
      <c r="F39" s="72">
        <v>74</v>
      </c>
      <c r="G39" s="70">
        <v>100</v>
      </c>
      <c r="H39" s="71">
        <v>51</v>
      </c>
      <c r="I39" s="73">
        <v>68.918899999999994</v>
      </c>
      <c r="J39" s="74">
        <v>1</v>
      </c>
      <c r="K39" s="73">
        <v>1.3513500000000001</v>
      </c>
      <c r="L39" s="75">
        <v>17</v>
      </c>
      <c r="M39" s="73">
        <v>22.972999999999999</v>
      </c>
      <c r="N39" s="74">
        <v>0</v>
      </c>
      <c r="O39" s="73">
        <v>0</v>
      </c>
      <c r="P39" s="75">
        <v>5</v>
      </c>
      <c r="Q39" s="73">
        <v>6.7569999999999997</v>
      </c>
      <c r="R39" s="74">
        <v>0</v>
      </c>
      <c r="S39" s="73">
        <v>0</v>
      </c>
      <c r="T39" s="77">
        <v>0</v>
      </c>
      <c r="U39" s="69">
        <v>0</v>
      </c>
      <c r="V39" s="72">
        <v>49</v>
      </c>
      <c r="W39" s="69">
        <v>66.216200000000001</v>
      </c>
      <c r="X39" s="80">
        <v>880</v>
      </c>
      <c r="Y39" s="81">
        <v>100</v>
      </c>
    </row>
    <row r="40" spans="1:25" s="24" customFormat="1" ht="15" customHeight="1" x14ac:dyDescent="0.2">
      <c r="A40" s="22" t="s">
        <v>19</v>
      </c>
      <c r="B40" s="64" t="s">
        <v>52</v>
      </c>
      <c r="C40" s="49">
        <v>711</v>
      </c>
      <c r="D40" s="47">
        <v>47</v>
      </c>
      <c r="E40" s="41">
        <v>6.6104000000000003</v>
      </c>
      <c r="F40" s="40">
        <v>664</v>
      </c>
      <c r="G40" s="46">
        <v>93.39</v>
      </c>
      <c r="H40" s="40">
        <v>6</v>
      </c>
      <c r="I40" s="42">
        <v>0.90359999999999996</v>
      </c>
      <c r="J40" s="44">
        <v>2</v>
      </c>
      <c r="K40" s="42">
        <v>0.30120000000000002</v>
      </c>
      <c r="L40" s="44">
        <v>69</v>
      </c>
      <c r="M40" s="42">
        <v>10.3916</v>
      </c>
      <c r="N40" s="43">
        <v>196</v>
      </c>
      <c r="O40" s="42">
        <v>29.518000000000001</v>
      </c>
      <c r="P40" s="43">
        <v>367</v>
      </c>
      <c r="Q40" s="42">
        <v>55.271000000000001</v>
      </c>
      <c r="R40" s="44">
        <v>0</v>
      </c>
      <c r="S40" s="42">
        <v>0</v>
      </c>
      <c r="T40" s="45">
        <v>24</v>
      </c>
      <c r="U40" s="41">
        <v>3.6145</v>
      </c>
      <c r="V40" s="47">
        <v>11</v>
      </c>
      <c r="W40" s="41">
        <v>1.5470999999999999</v>
      </c>
      <c r="X40" s="25">
        <v>4916</v>
      </c>
      <c r="Y40" s="26">
        <v>100</v>
      </c>
    </row>
    <row r="41" spans="1:25" s="24" customFormat="1" ht="15" customHeight="1" x14ac:dyDescent="0.2">
      <c r="A41" s="22" t="s">
        <v>19</v>
      </c>
      <c r="B41" s="65" t="s">
        <v>53</v>
      </c>
      <c r="C41" s="63">
        <v>21</v>
      </c>
      <c r="D41" s="72">
        <v>3</v>
      </c>
      <c r="E41" s="69">
        <v>14.2857</v>
      </c>
      <c r="F41" s="71">
        <v>18</v>
      </c>
      <c r="G41" s="70">
        <v>85.713999999999999</v>
      </c>
      <c r="H41" s="71">
        <v>0</v>
      </c>
      <c r="I41" s="73">
        <v>0</v>
      </c>
      <c r="J41" s="74">
        <v>0</v>
      </c>
      <c r="K41" s="73">
        <v>0</v>
      </c>
      <c r="L41" s="74">
        <v>0</v>
      </c>
      <c r="M41" s="73">
        <v>0</v>
      </c>
      <c r="N41" s="74">
        <v>11</v>
      </c>
      <c r="O41" s="73">
        <v>61.110999999999997</v>
      </c>
      <c r="P41" s="75">
        <v>6</v>
      </c>
      <c r="Q41" s="73">
        <v>33.332999999999998</v>
      </c>
      <c r="R41" s="75">
        <v>0</v>
      </c>
      <c r="S41" s="73">
        <v>0</v>
      </c>
      <c r="T41" s="76">
        <v>1</v>
      </c>
      <c r="U41" s="69">
        <v>5.5556000000000001</v>
      </c>
      <c r="V41" s="72">
        <v>0</v>
      </c>
      <c r="W41" s="69">
        <v>0</v>
      </c>
      <c r="X41" s="80">
        <v>2618</v>
      </c>
      <c r="Y41" s="81">
        <v>100</v>
      </c>
    </row>
    <row r="42" spans="1:25" s="24" customFormat="1" ht="15" customHeight="1" x14ac:dyDescent="0.2">
      <c r="A42" s="22" t="s">
        <v>19</v>
      </c>
      <c r="B42" s="64" t="s">
        <v>54</v>
      </c>
      <c r="C42" s="49">
        <v>23</v>
      </c>
      <c r="D42" s="47">
        <v>1</v>
      </c>
      <c r="E42" s="41">
        <v>4.3478000000000003</v>
      </c>
      <c r="F42" s="40">
        <v>22</v>
      </c>
      <c r="G42" s="46">
        <v>95.652000000000001</v>
      </c>
      <c r="H42" s="40">
        <v>3</v>
      </c>
      <c r="I42" s="42">
        <v>13.6364</v>
      </c>
      <c r="J42" s="44">
        <v>0</v>
      </c>
      <c r="K42" s="42">
        <v>0</v>
      </c>
      <c r="L42" s="44">
        <v>1</v>
      </c>
      <c r="M42" s="42">
        <v>4.5454999999999997</v>
      </c>
      <c r="N42" s="43">
        <v>7</v>
      </c>
      <c r="O42" s="42">
        <v>31.818000000000001</v>
      </c>
      <c r="P42" s="43">
        <v>11</v>
      </c>
      <c r="Q42" s="42">
        <v>50</v>
      </c>
      <c r="R42" s="43">
        <v>0</v>
      </c>
      <c r="S42" s="42">
        <v>0</v>
      </c>
      <c r="T42" s="45">
        <v>0</v>
      </c>
      <c r="U42" s="41">
        <v>0</v>
      </c>
      <c r="V42" s="47">
        <v>2</v>
      </c>
      <c r="W42" s="41">
        <v>8.6957000000000004</v>
      </c>
      <c r="X42" s="25">
        <v>481</v>
      </c>
      <c r="Y42" s="26">
        <v>100</v>
      </c>
    </row>
    <row r="43" spans="1:25" s="24" customFormat="1" ht="15" customHeight="1" x14ac:dyDescent="0.2">
      <c r="A43" s="22" t="s">
        <v>19</v>
      </c>
      <c r="B43" s="65" t="s">
        <v>55</v>
      </c>
      <c r="C43" s="63">
        <v>819</v>
      </c>
      <c r="D43" s="71">
        <v>65</v>
      </c>
      <c r="E43" s="69">
        <v>7.9364999999999997</v>
      </c>
      <c r="F43" s="71">
        <v>754</v>
      </c>
      <c r="G43" s="70">
        <v>92.063000000000002</v>
      </c>
      <c r="H43" s="72">
        <v>0</v>
      </c>
      <c r="I43" s="73">
        <v>0</v>
      </c>
      <c r="J43" s="74">
        <v>3</v>
      </c>
      <c r="K43" s="73">
        <v>0.39788000000000001</v>
      </c>
      <c r="L43" s="75">
        <v>16</v>
      </c>
      <c r="M43" s="73">
        <v>2.1219999999999999</v>
      </c>
      <c r="N43" s="74">
        <v>333</v>
      </c>
      <c r="O43" s="73">
        <v>44.164000000000001</v>
      </c>
      <c r="P43" s="74">
        <v>357</v>
      </c>
      <c r="Q43" s="73">
        <v>47.347000000000001</v>
      </c>
      <c r="R43" s="74">
        <v>0</v>
      </c>
      <c r="S43" s="73">
        <v>0</v>
      </c>
      <c r="T43" s="76">
        <v>45</v>
      </c>
      <c r="U43" s="69">
        <v>5.9682000000000004</v>
      </c>
      <c r="V43" s="71">
        <v>4</v>
      </c>
      <c r="W43" s="69">
        <v>0.4884</v>
      </c>
      <c r="X43" s="80">
        <v>3631</v>
      </c>
      <c r="Y43" s="81">
        <v>100</v>
      </c>
    </row>
    <row r="44" spans="1:25" s="24" customFormat="1" ht="15" customHeight="1" x14ac:dyDescent="0.2">
      <c r="A44" s="22" t="s">
        <v>19</v>
      </c>
      <c r="B44" s="64" t="s">
        <v>56</v>
      </c>
      <c r="C44" s="39">
        <v>578</v>
      </c>
      <c r="D44" s="47">
        <v>20</v>
      </c>
      <c r="E44" s="41">
        <v>3.4601999999999999</v>
      </c>
      <c r="F44" s="47">
        <v>558</v>
      </c>
      <c r="G44" s="46">
        <v>96.54</v>
      </c>
      <c r="H44" s="40">
        <v>102</v>
      </c>
      <c r="I44" s="42">
        <v>18.279599999999999</v>
      </c>
      <c r="J44" s="43">
        <v>0</v>
      </c>
      <c r="K44" s="42">
        <v>0</v>
      </c>
      <c r="L44" s="44">
        <v>32</v>
      </c>
      <c r="M44" s="42">
        <v>5.7347999999999999</v>
      </c>
      <c r="N44" s="44">
        <v>48</v>
      </c>
      <c r="O44" s="42">
        <v>8.6020000000000003</v>
      </c>
      <c r="P44" s="44">
        <v>345</v>
      </c>
      <c r="Q44" s="42">
        <v>61.828000000000003</v>
      </c>
      <c r="R44" s="43">
        <v>1</v>
      </c>
      <c r="S44" s="42">
        <v>0.1792</v>
      </c>
      <c r="T44" s="48">
        <v>30</v>
      </c>
      <c r="U44" s="41">
        <v>5.3762999999999996</v>
      </c>
      <c r="V44" s="47">
        <v>12</v>
      </c>
      <c r="W44" s="41">
        <v>2.0760999999999998</v>
      </c>
      <c r="X44" s="25">
        <v>1815</v>
      </c>
      <c r="Y44" s="26">
        <v>100</v>
      </c>
    </row>
    <row r="45" spans="1:25" s="24" customFormat="1" ht="15" customHeight="1" x14ac:dyDescent="0.2">
      <c r="A45" s="22" t="s">
        <v>19</v>
      </c>
      <c r="B45" s="65" t="s">
        <v>57</v>
      </c>
      <c r="C45" s="63">
        <v>164</v>
      </c>
      <c r="D45" s="72">
        <v>16</v>
      </c>
      <c r="E45" s="69">
        <v>9.7561</v>
      </c>
      <c r="F45" s="71">
        <v>148</v>
      </c>
      <c r="G45" s="70">
        <v>90.244</v>
      </c>
      <c r="H45" s="71">
        <v>9</v>
      </c>
      <c r="I45" s="73">
        <v>6.0811000000000002</v>
      </c>
      <c r="J45" s="74">
        <v>1</v>
      </c>
      <c r="K45" s="73">
        <v>0.67567999999999995</v>
      </c>
      <c r="L45" s="75">
        <v>33</v>
      </c>
      <c r="M45" s="73">
        <v>22.2973</v>
      </c>
      <c r="N45" s="74">
        <v>10</v>
      </c>
      <c r="O45" s="73">
        <v>6.7569999999999997</v>
      </c>
      <c r="P45" s="75">
        <v>85</v>
      </c>
      <c r="Q45" s="73">
        <v>57.432000000000002</v>
      </c>
      <c r="R45" s="74">
        <v>1</v>
      </c>
      <c r="S45" s="73">
        <v>0.67569999999999997</v>
      </c>
      <c r="T45" s="76">
        <v>9</v>
      </c>
      <c r="U45" s="69">
        <v>6.0811000000000002</v>
      </c>
      <c r="V45" s="72">
        <v>8</v>
      </c>
      <c r="W45" s="69">
        <v>4.8780000000000001</v>
      </c>
      <c r="X45" s="80">
        <v>1283</v>
      </c>
      <c r="Y45" s="81">
        <v>100</v>
      </c>
    </row>
    <row r="46" spans="1:25" s="24" customFormat="1" ht="15" customHeight="1" x14ac:dyDescent="0.2">
      <c r="A46" s="22" t="s">
        <v>19</v>
      </c>
      <c r="B46" s="64" t="s">
        <v>58</v>
      </c>
      <c r="C46" s="39">
        <v>488</v>
      </c>
      <c r="D46" s="40">
        <v>13</v>
      </c>
      <c r="E46" s="41">
        <v>2.6638999999999999</v>
      </c>
      <c r="F46" s="40">
        <v>475</v>
      </c>
      <c r="G46" s="46">
        <v>97.335999999999999</v>
      </c>
      <c r="H46" s="40">
        <v>1</v>
      </c>
      <c r="I46" s="42">
        <v>0.21049999999999999</v>
      </c>
      <c r="J46" s="44">
        <v>2</v>
      </c>
      <c r="K46" s="42">
        <v>0.42104999999999998</v>
      </c>
      <c r="L46" s="44">
        <v>72</v>
      </c>
      <c r="M46" s="42">
        <v>15.1579</v>
      </c>
      <c r="N46" s="44">
        <v>160</v>
      </c>
      <c r="O46" s="42">
        <v>33.683999999999997</v>
      </c>
      <c r="P46" s="43">
        <v>223</v>
      </c>
      <c r="Q46" s="42">
        <v>46.947000000000003</v>
      </c>
      <c r="R46" s="43">
        <v>0</v>
      </c>
      <c r="S46" s="42">
        <v>0</v>
      </c>
      <c r="T46" s="48">
        <v>17</v>
      </c>
      <c r="U46" s="41">
        <v>3.5789</v>
      </c>
      <c r="V46" s="40">
        <v>23</v>
      </c>
      <c r="W46" s="41">
        <v>4.7130999999999998</v>
      </c>
      <c r="X46" s="25">
        <v>3027</v>
      </c>
      <c r="Y46" s="26">
        <v>100</v>
      </c>
    </row>
    <row r="47" spans="1:25" s="24" customFormat="1" ht="15" customHeight="1" x14ac:dyDescent="0.2">
      <c r="A47" s="22" t="s">
        <v>19</v>
      </c>
      <c r="B47" s="65" t="s">
        <v>59</v>
      </c>
      <c r="C47" s="66">
        <v>7</v>
      </c>
      <c r="D47" s="71">
        <v>1</v>
      </c>
      <c r="E47" s="69">
        <v>14.2857</v>
      </c>
      <c r="F47" s="72">
        <v>6</v>
      </c>
      <c r="G47" s="70">
        <v>85.713999999999999</v>
      </c>
      <c r="H47" s="72">
        <v>1</v>
      </c>
      <c r="I47" s="73">
        <v>16.666699999999999</v>
      </c>
      <c r="J47" s="75">
        <v>0</v>
      </c>
      <c r="K47" s="73">
        <v>0</v>
      </c>
      <c r="L47" s="75">
        <v>0</v>
      </c>
      <c r="M47" s="73">
        <v>0</v>
      </c>
      <c r="N47" s="75">
        <v>0</v>
      </c>
      <c r="O47" s="73">
        <v>0</v>
      </c>
      <c r="P47" s="75">
        <v>5</v>
      </c>
      <c r="Q47" s="73">
        <v>83.332999999999998</v>
      </c>
      <c r="R47" s="74">
        <v>0</v>
      </c>
      <c r="S47" s="73">
        <v>0</v>
      </c>
      <c r="T47" s="76">
        <v>0</v>
      </c>
      <c r="U47" s="69">
        <v>0</v>
      </c>
      <c r="V47" s="71">
        <v>0</v>
      </c>
      <c r="W47" s="69">
        <v>0</v>
      </c>
      <c r="X47" s="80">
        <v>308</v>
      </c>
      <c r="Y47" s="81">
        <v>100</v>
      </c>
    </row>
    <row r="48" spans="1:25" s="24" customFormat="1" ht="15" customHeight="1" x14ac:dyDescent="0.2">
      <c r="A48" s="22" t="s">
        <v>19</v>
      </c>
      <c r="B48" s="64" t="s">
        <v>60</v>
      </c>
      <c r="C48" s="39">
        <v>752</v>
      </c>
      <c r="D48" s="47">
        <v>46</v>
      </c>
      <c r="E48" s="41">
        <v>6.117</v>
      </c>
      <c r="F48" s="47">
        <v>706</v>
      </c>
      <c r="G48" s="46">
        <v>93.882999999999996</v>
      </c>
      <c r="H48" s="47">
        <v>1</v>
      </c>
      <c r="I48" s="42">
        <v>0.1416</v>
      </c>
      <c r="J48" s="44">
        <v>1</v>
      </c>
      <c r="K48" s="42">
        <v>0.14163999999999999</v>
      </c>
      <c r="L48" s="43">
        <v>14</v>
      </c>
      <c r="M48" s="42">
        <v>1.9830000000000001</v>
      </c>
      <c r="N48" s="44">
        <v>483</v>
      </c>
      <c r="O48" s="42">
        <v>68.414000000000001</v>
      </c>
      <c r="P48" s="44">
        <v>184</v>
      </c>
      <c r="Q48" s="42">
        <v>26.062000000000001</v>
      </c>
      <c r="R48" s="43">
        <v>1</v>
      </c>
      <c r="S48" s="42">
        <v>0.1416</v>
      </c>
      <c r="T48" s="48">
        <v>22</v>
      </c>
      <c r="U48" s="41">
        <v>3.1160999999999999</v>
      </c>
      <c r="V48" s="47">
        <v>14</v>
      </c>
      <c r="W48" s="41">
        <v>1.8616999999999999</v>
      </c>
      <c r="X48" s="25">
        <v>1236</v>
      </c>
      <c r="Y48" s="26">
        <v>100</v>
      </c>
    </row>
    <row r="49" spans="1:25" s="24" customFormat="1" ht="15" customHeight="1" x14ac:dyDescent="0.2">
      <c r="A49" s="22" t="s">
        <v>19</v>
      </c>
      <c r="B49" s="65" t="s">
        <v>61</v>
      </c>
      <c r="C49" s="66">
        <v>14</v>
      </c>
      <c r="D49" s="71">
        <v>0</v>
      </c>
      <c r="E49" s="69">
        <v>0</v>
      </c>
      <c r="F49" s="71">
        <v>14</v>
      </c>
      <c r="G49" s="70">
        <v>100</v>
      </c>
      <c r="H49" s="72">
        <v>7</v>
      </c>
      <c r="I49" s="73">
        <v>50</v>
      </c>
      <c r="J49" s="74">
        <v>0</v>
      </c>
      <c r="K49" s="73">
        <v>0</v>
      </c>
      <c r="L49" s="74">
        <v>0</v>
      </c>
      <c r="M49" s="73">
        <v>0</v>
      </c>
      <c r="N49" s="74">
        <v>0</v>
      </c>
      <c r="O49" s="73">
        <v>0</v>
      </c>
      <c r="P49" s="75">
        <v>7</v>
      </c>
      <c r="Q49" s="73">
        <v>50</v>
      </c>
      <c r="R49" s="75">
        <v>0</v>
      </c>
      <c r="S49" s="73">
        <v>0</v>
      </c>
      <c r="T49" s="76">
        <v>0</v>
      </c>
      <c r="U49" s="69">
        <v>0</v>
      </c>
      <c r="V49" s="71">
        <v>0</v>
      </c>
      <c r="W49" s="69">
        <v>0</v>
      </c>
      <c r="X49" s="80">
        <v>688</v>
      </c>
      <c r="Y49" s="81">
        <v>100</v>
      </c>
    </row>
    <row r="50" spans="1:25" s="24" customFormat="1" ht="15" customHeight="1" x14ac:dyDescent="0.2">
      <c r="A50" s="22" t="s">
        <v>19</v>
      </c>
      <c r="B50" s="64" t="s">
        <v>62</v>
      </c>
      <c r="C50" s="39">
        <v>1733</v>
      </c>
      <c r="D50" s="40">
        <v>121</v>
      </c>
      <c r="E50" s="41">
        <v>6.9821</v>
      </c>
      <c r="F50" s="40">
        <v>1612</v>
      </c>
      <c r="G50" s="46">
        <v>93.018000000000001</v>
      </c>
      <c r="H50" s="40">
        <v>6</v>
      </c>
      <c r="I50" s="42">
        <v>0.37219999999999998</v>
      </c>
      <c r="J50" s="44">
        <v>4</v>
      </c>
      <c r="K50" s="42">
        <v>0.24814</v>
      </c>
      <c r="L50" s="43">
        <v>56</v>
      </c>
      <c r="M50" s="42">
        <v>3.4739</v>
      </c>
      <c r="N50" s="44">
        <v>761</v>
      </c>
      <c r="O50" s="42">
        <v>47.207999999999998</v>
      </c>
      <c r="P50" s="44">
        <v>765</v>
      </c>
      <c r="Q50" s="42">
        <v>47.457000000000001</v>
      </c>
      <c r="R50" s="43">
        <v>1</v>
      </c>
      <c r="S50" s="42">
        <v>6.2E-2</v>
      </c>
      <c r="T50" s="48">
        <v>19</v>
      </c>
      <c r="U50" s="41">
        <v>1.1787000000000001</v>
      </c>
      <c r="V50" s="40">
        <v>39</v>
      </c>
      <c r="W50" s="41">
        <v>2.2504</v>
      </c>
      <c r="X50" s="25">
        <v>1818</v>
      </c>
      <c r="Y50" s="26">
        <v>100</v>
      </c>
    </row>
    <row r="51" spans="1:25" s="24" customFormat="1" ht="15" customHeight="1" x14ac:dyDescent="0.2">
      <c r="A51" s="22" t="s">
        <v>19</v>
      </c>
      <c r="B51" s="65" t="s">
        <v>63</v>
      </c>
      <c r="C51" s="63">
        <v>3714</v>
      </c>
      <c r="D51" s="72">
        <v>962</v>
      </c>
      <c r="E51" s="69">
        <v>25.902000000000001</v>
      </c>
      <c r="F51" s="72">
        <v>2752</v>
      </c>
      <c r="G51" s="70">
        <v>74.097999999999999</v>
      </c>
      <c r="H51" s="72">
        <v>10</v>
      </c>
      <c r="I51" s="73">
        <v>0.3634</v>
      </c>
      <c r="J51" s="75">
        <v>9</v>
      </c>
      <c r="K51" s="73">
        <v>0.32702999999999999</v>
      </c>
      <c r="L51" s="74">
        <v>1440</v>
      </c>
      <c r="M51" s="73">
        <v>52.325600000000001</v>
      </c>
      <c r="N51" s="74">
        <v>703</v>
      </c>
      <c r="O51" s="73">
        <v>25.545000000000002</v>
      </c>
      <c r="P51" s="74">
        <v>540</v>
      </c>
      <c r="Q51" s="73">
        <v>19.622</v>
      </c>
      <c r="R51" s="75">
        <v>0</v>
      </c>
      <c r="S51" s="73">
        <v>0</v>
      </c>
      <c r="T51" s="76">
        <v>50</v>
      </c>
      <c r="U51" s="69">
        <v>1.8169</v>
      </c>
      <c r="V51" s="72">
        <v>317</v>
      </c>
      <c r="W51" s="69">
        <v>8.5352999999999994</v>
      </c>
      <c r="X51" s="80">
        <v>8616</v>
      </c>
      <c r="Y51" s="81">
        <v>100</v>
      </c>
    </row>
    <row r="52" spans="1:25" s="24" customFormat="1" ht="15" customHeight="1" x14ac:dyDescent="0.2">
      <c r="A52" s="22" t="s">
        <v>19</v>
      </c>
      <c r="B52" s="64" t="s">
        <v>64</v>
      </c>
      <c r="C52" s="39">
        <v>78</v>
      </c>
      <c r="D52" s="40">
        <v>1</v>
      </c>
      <c r="E52" s="41">
        <v>1.2821</v>
      </c>
      <c r="F52" s="40">
        <v>77</v>
      </c>
      <c r="G52" s="46">
        <v>98.718000000000004</v>
      </c>
      <c r="H52" s="47">
        <v>3</v>
      </c>
      <c r="I52" s="42">
        <v>3.8961000000000001</v>
      </c>
      <c r="J52" s="44">
        <v>1</v>
      </c>
      <c r="K52" s="42">
        <v>1.2987</v>
      </c>
      <c r="L52" s="43">
        <v>16</v>
      </c>
      <c r="M52" s="42">
        <v>20.779199999999999</v>
      </c>
      <c r="N52" s="43">
        <v>4</v>
      </c>
      <c r="O52" s="42">
        <v>5.1950000000000003</v>
      </c>
      <c r="P52" s="44">
        <v>52</v>
      </c>
      <c r="Q52" s="42">
        <v>67.531999999999996</v>
      </c>
      <c r="R52" s="43">
        <v>0</v>
      </c>
      <c r="S52" s="42">
        <v>0</v>
      </c>
      <c r="T52" s="45">
        <v>1</v>
      </c>
      <c r="U52" s="41">
        <v>1.2987</v>
      </c>
      <c r="V52" s="40">
        <v>12</v>
      </c>
      <c r="W52" s="41">
        <v>15.384600000000001</v>
      </c>
      <c r="X52" s="25">
        <v>1009</v>
      </c>
      <c r="Y52" s="26">
        <v>100</v>
      </c>
    </row>
    <row r="53" spans="1:25" s="24" customFormat="1" ht="15" customHeight="1" x14ac:dyDescent="0.2">
      <c r="A53" s="22" t="s">
        <v>19</v>
      </c>
      <c r="B53" s="65" t="s">
        <v>65</v>
      </c>
      <c r="C53" s="66">
        <v>35</v>
      </c>
      <c r="D53" s="71">
        <v>3</v>
      </c>
      <c r="E53" s="69">
        <v>8.5714000000000006</v>
      </c>
      <c r="F53" s="72">
        <v>32</v>
      </c>
      <c r="G53" s="70">
        <v>91.429000000000002</v>
      </c>
      <c r="H53" s="71">
        <v>0</v>
      </c>
      <c r="I53" s="73">
        <v>0</v>
      </c>
      <c r="J53" s="74">
        <v>1</v>
      </c>
      <c r="K53" s="73">
        <v>3.125</v>
      </c>
      <c r="L53" s="75">
        <v>0</v>
      </c>
      <c r="M53" s="73">
        <v>0</v>
      </c>
      <c r="N53" s="74">
        <v>1</v>
      </c>
      <c r="O53" s="73">
        <v>3.125</v>
      </c>
      <c r="P53" s="75">
        <v>29</v>
      </c>
      <c r="Q53" s="73">
        <v>90.625</v>
      </c>
      <c r="R53" s="75">
        <v>0</v>
      </c>
      <c r="S53" s="73">
        <v>0</v>
      </c>
      <c r="T53" s="76">
        <v>1</v>
      </c>
      <c r="U53" s="69">
        <v>3.125</v>
      </c>
      <c r="V53" s="71">
        <v>1</v>
      </c>
      <c r="W53" s="69">
        <v>2.8571</v>
      </c>
      <c r="X53" s="80">
        <v>306</v>
      </c>
      <c r="Y53" s="81">
        <v>100</v>
      </c>
    </row>
    <row r="54" spans="1:25" s="24" customFormat="1" ht="15" customHeight="1" x14ac:dyDescent="0.2">
      <c r="A54" s="22" t="s">
        <v>19</v>
      </c>
      <c r="B54" s="64" t="s">
        <v>66</v>
      </c>
      <c r="C54" s="39">
        <v>234</v>
      </c>
      <c r="D54" s="40">
        <v>16</v>
      </c>
      <c r="E54" s="41">
        <v>6.8376000000000001</v>
      </c>
      <c r="F54" s="47">
        <v>218</v>
      </c>
      <c r="G54" s="46">
        <v>93.162000000000006</v>
      </c>
      <c r="H54" s="47">
        <v>1</v>
      </c>
      <c r="I54" s="42">
        <v>0.4587</v>
      </c>
      <c r="J54" s="44">
        <v>0</v>
      </c>
      <c r="K54" s="78">
        <v>0</v>
      </c>
      <c r="L54" s="43">
        <v>11</v>
      </c>
      <c r="M54" s="78">
        <v>5.0458999999999996</v>
      </c>
      <c r="N54" s="44">
        <v>99</v>
      </c>
      <c r="O54" s="42">
        <v>45.412999999999997</v>
      </c>
      <c r="P54" s="44">
        <v>101</v>
      </c>
      <c r="Q54" s="42">
        <v>46.33</v>
      </c>
      <c r="R54" s="44">
        <v>0</v>
      </c>
      <c r="S54" s="42">
        <v>0</v>
      </c>
      <c r="T54" s="48">
        <v>6</v>
      </c>
      <c r="U54" s="41">
        <v>2.7523</v>
      </c>
      <c r="V54" s="40">
        <v>3</v>
      </c>
      <c r="W54" s="41">
        <v>1.2821</v>
      </c>
      <c r="X54" s="25">
        <v>1971</v>
      </c>
      <c r="Y54" s="26">
        <v>100</v>
      </c>
    </row>
    <row r="55" spans="1:25" s="24" customFormat="1" ht="15" customHeight="1" x14ac:dyDescent="0.2">
      <c r="A55" s="22" t="s">
        <v>19</v>
      </c>
      <c r="B55" s="65" t="s">
        <v>67</v>
      </c>
      <c r="C55" s="63">
        <v>668</v>
      </c>
      <c r="D55" s="72">
        <v>117</v>
      </c>
      <c r="E55" s="69">
        <v>17.515000000000001</v>
      </c>
      <c r="F55" s="71">
        <v>551</v>
      </c>
      <c r="G55" s="70">
        <v>82.484999999999999</v>
      </c>
      <c r="H55" s="72">
        <v>14</v>
      </c>
      <c r="I55" s="73">
        <v>2.5407999999999999</v>
      </c>
      <c r="J55" s="74">
        <v>10</v>
      </c>
      <c r="K55" s="73">
        <v>1.81488</v>
      </c>
      <c r="L55" s="75">
        <v>111</v>
      </c>
      <c r="M55" s="73">
        <v>20.145199999999999</v>
      </c>
      <c r="N55" s="75">
        <v>28</v>
      </c>
      <c r="O55" s="73">
        <v>5.0819999999999999</v>
      </c>
      <c r="P55" s="74">
        <v>340</v>
      </c>
      <c r="Q55" s="73">
        <v>61.706000000000003</v>
      </c>
      <c r="R55" s="74">
        <v>3</v>
      </c>
      <c r="S55" s="73">
        <v>0.54449999999999998</v>
      </c>
      <c r="T55" s="77">
        <v>45</v>
      </c>
      <c r="U55" s="69">
        <v>8.1669999999999998</v>
      </c>
      <c r="V55" s="72">
        <v>31</v>
      </c>
      <c r="W55" s="69">
        <v>4.6406999999999998</v>
      </c>
      <c r="X55" s="80">
        <v>2305</v>
      </c>
      <c r="Y55" s="81">
        <v>100</v>
      </c>
    </row>
    <row r="56" spans="1:25" s="24" customFormat="1" ht="15" customHeight="1" x14ac:dyDescent="0.2">
      <c r="A56" s="22" t="s">
        <v>19</v>
      </c>
      <c r="B56" s="64" t="s">
        <v>68</v>
      </c>
      <c r="C56" s="39">
        <v>189</v>
      </c>
      <c r="D56" s="47">
        <v>13</v>
      </c>
      <c r="E56" s="41">
        <v>6.8783000000000003</v>
      </c>
      <c r="F56" s="47">
        <v>176</v>
      </c>
      <c r="G56" s="46">
        <v>93.122</v>
      </c>
      <c r="H56" s="40">
        <v>0</v>
      </c>
      <c r="I56" s="42">
        <v>0</v>
      </c>
      <c r="J56" s="44">
        <v>0</v>
      </c>
      <c r="K56" s="42">
        <v>0</v>
      </c>
      <c r="L56" s="44">
        <v>2</v>
      </c>
      <c r="M56" s="42">
        <v>1.1364000000000001</v>
      </c>
      <c r="N56" s="43">
        <v>12</v>
      </c>
      <c r="O56" s="42">
        <v>6.8179999999999996</v>
      </c>
      <c r="P56" s="44">
        <v>155</v>
      </c>
      <c r="Q56" s="42">
        <v>88.067999999999998</v>
      </c>
      <c r="R56" s="43">
        <v>0</v>
      </c>
      <c r="S56" s="42">
        <v>0</v>
      </c>
      <c r="T56" s="45">
        <v>7</v>
      </c>
      <c r="U56" s="41">
        <v>3.9773000000000001</v>
      </c>
      <c r="V56" s="47">
        <v>0</v>
      </c>
      <c r="W56" s="41">
        <v>0</v>
      </c>
      <c r="X56" s="25">
        <v>720</v>
      </c>
      <c r="Y56" s="26">
        <v>100</v>
      </c>
    </row>
    <row r="57" spans="1:25" s="24" customFormat="1" ht="15" customHeight="1" x14ac:dyDescent="0.2">
      <c r="A57" s="22" t="s">
        <v>19</v>
      </c>
      <c r="B57" s="65" t="s">
        <v>69</v>
      </c>
      <c r="C57" s="63">
        <v>233</v>
      </c>
      <c r="D57" s="71">
        <v>4</v>
      </c>
      <c r="E57" s="69">
        <v>1.7166999999999999</v>
      </c>
      <c r="F57" s="71">
        <v>229</v>
      </c>
      <c r="G57" s="70">
        <v>98.283000000000001</v>
      </c>
      <c r="H57" s="72">
        <v>1</v>
      </c>
      <c r="I57" s="73">
        <v>0.43669999999999998</v>
      </c>
      <c r="J57" s="75">
        <v>2</v>
      </c>
      <c r="K57" s="73">
        <v>0.87336000000000003</v>
      </c>
      <c r="L57" s="74">
        <v>82</v>
      </c>
      <c r="M57" s="73">
        <v>35.807899999999997</v>
      </c>
      <c r="N57" s="74">
        <v>81</v>
      </c>
      <c r="O57" s="73">
        <v>35.371000000000002</v>
      </c>
      <c r="P57" s="74">
        <v>58</v>
      </c>
      <c r="Q57" s="73">
        <v>25.327999999999999</v>
      </c>
      <c r="R57" s="74">
        <v>0</v>
      </c>
      <c r="S57" s="73">
        <v>0</v>
      </c>
      <c r="T57" s="77">
        <v>5</v>
      </c>
      <c r="U57" s="69">
        <v>2.1833999999999998</v>
      </c>
      <c r="V57" s="71">
        <v>14</v>
      </c>
      <c r="W57" s="69">
        <v>6.0086000000000004</v>
      </c>
      <c r="X57" s="80">
        <v>2232</v>
      </c>
      <c r="Y57" s="81">
        <v>100</v>
      </c>
    </row>
    <row r="58" spans="1:25" s="24" customFormat="1" ht="15" customHeight="1" thickBot="1" x14ac:dyDescent="0.25">
      <c r="A58" s="22" t="s">
        <v>19</v>
      </c>
      <c r="B58" s="67" t="s">
        <v>70</v>
      </c>
      <c r="C58" s="50">
        <v>5</v>
      </c>
      <c r="D58" s="51">
        <v>0</v>
      </c>
      <c r="E58" s="52">
        <v>0</v>
      </c>
      <c r="F58" s="51">
        <v>5</v>
      </c>
      <c r="G58" s="57">
        <v>100</v>
      </c>
      <c r="H58" s="53">
        <v>0</v>
      </c>
      <c r="I58" s="54">
        <v>0</v>
      </c>
      <c r="J58" s="55">
        <v>0</v>
      </c>
      <c r="K58" s="54">
        <v>0</v>
      </c>
      <c r="L58" s="56">
        <v>0</v>
      </c>
      <c r="M58" s="54">
        <v>0</v>
      </c>
      <c r="N58" s="55">
        <v>0</v>
      </c>
      <c r="O58" s="54">
        <v>0</v>
      </c>
      <c r="P58" s="55">
        <v>5</v>
      </c>
      <c r="Q58" s="54">
        <v>100</v>
      </c>
      <c r="R58" s="55">
        <v>0</v>
      </c>
      <c r="S58" s="54">
        <v>0</v>
      </c>
      <c r="T58" s="79">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76</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students with disabilities who received ", LOWER(A7), ", ",D68," (",TEXT(E7,"0.0"),"%) were served solely under Section 504 and ", F68," (",TEXT(G7,"0.0"),"%) were served under IDEA.")</f>
        <v>NOTE: Table reads (for US Totals):  Of all 20,437 public school students with disabilities who received expulsions with educational services, 2,527 (12.4%) were served solely under Section 504 and 17,910 (87.6%)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students with disabilities served under IDEA who received ",LOWER(A7), ", ",TEXT(H7,"#,##0")," (",TEXT(I7,"0.0"),"%) were American Indian or Alaska Native.")</f>
        <v xml:space="preserve">           Table reads (for US Race/Ethnicity):  Of all 17,910 public school students with disabilities served under IDEA who received expulsions with educational services, 295 (1.6%)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8" t="s">
        <v>74</v>
      </c>
      <c r="C65" s="108"/>
      <c r="D65" s="108"/>
      <c r="E65" s="108"/>
      <c r="F65" s="108"/>
      <c r="G65" s="108"/>
      <c r="H65" s="108"/>
      <c r="I65" s="108"/>
      <c r="J65" s="108"/>
      <c r="K65" s="108"/>
      <c r="L65" s="108"/>
      <c r="M65" s="108"/>
      <c r="N65" s="108"/>
      <c r="O65" s="108"/>
      <c r="P65" s="108"/>
      <c r="Q65" s="108"/>
      <c r="R65" s="108"/>
      <c r="S65" s="108"/>
      <c r="T65" s="108"/>
      <c r="U65" s="108"/>
      <c r="V65" s="108"/>
      <c r="W65" s="108"/>
      <c r="X65" s="30"/>
      <c r="Y65" s="30"/>
    </row>
    <row r="66" spans="1:26" s="35" customFormat="1" ht="14.1" customHeight="1" x14ac:dyDescent="0.2">
      <c r="A66" s="38"/>
      <c r="B66" s="108" t="s">
        <v>75</v>
      </c>
      <c r="C66" s="108"/>
      <c r="D66" s="108"/>
      <c r="E66" s="108"/>
      <c r="F66" s="108"/>
      <c r="G66" s="108"/>
      <c r="H66" s="108"/>
      <c r="I66" s="108"/>
      <c r="J66" s="108"/>
      <c r="K66" s="108"/>
      <c r="L66" s="108"/>
      <c r="M66" s="108"/>
      <c r="N66" s="108"/>
      <c r="O66" s="108"/>
      <c r="P66" s="108"/>
      <c r="Q66" s="108"/>
      <c r="R66" s="108"/>
      <c r="S66" s="108"/>
      <c r="T66" s="108"/>
      <c r="U66" s="108"/>
      <c r="V66" s="108"/>
      <c r="W66" s="108"/>
      <c r="X66" s="34"/>
      <c r="Y66" s="33"/>
    </row>
    <row r="68" spans="1:26" ht="15" customHeight="1" x14ac:dyDescent="0.2">
      <c r="B68" s="58"/>
      <c r="C68" s="59" t="str">
        <f>IF(ISTEXT(C7),LEFT(C7,3),TEXT(C7,"#,##0"))</f>
        <v>20,437</v>
      </c>
      <c r="D68" s="59" t="str">
        <f>IF(ISTEXT(D7),LEFT(D7,3),TEXT(D7,"#,##0"))</f>
        <v>2,527</v>
      </c>
      <c r="E68" s="59"/>
      <c r="F68" s="59" t="str">
        <f>IF(ISTEXT(F7),LEFT(F7,3),TEXT(F7,"#,##0"))</f>
        <v>17,910</v>
      </c>
      <c r="G68" s="59"/>
      <c r="H68" s="59" t="str">
        <f>IF(ISTEXT(H7),LEFT(H7,3),TEXT(H7,"#,##0"))</f>
        <v>295</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X4:X5"/>
    <mergeCell ref="Y4:Y5"/>
    <mergeCell ref="H5:I5"/>
    <mergeCell ref="J5:K5"/>
    <mergeCell ref="L5:M5"/>
    <mergeCell ref="N5:O5"/>
    <mergeCell ref="P5:Q5"/>
    <mergeCell ref="R5:S5"/>
    <mergeCell ref="T5:U5"/>
    <mergeCell ref="V4:W5"/>
    <mergeCell ref="B2:W2"/>
    <mergeCell ref="B65:W65"/>
    <mergeCell ref="B66:W66"/>
    <mergeCell ref="B4:B5"/>
    <mergeCell ref="C4:C5"/>
    <mergeCell ref="D4:E5"/>
    <mergeCell ref="F4:G5"/>
    <mergeCell ref="H4:U4"/>
  </mergeCells>
  <printOptions horizontalCentered="1"/>
  <pageMargins left="0.25" right="0.25" top="0.75" bottom="0.75" header="0.3" footer="0.3"/>
  <pageSetup scale="39"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2.85546875" style="36" customWidth="1"/>
    <col min="2" max="2" width="19.140625" style="6" customWidth="1"/>
    <col min="3" max="21" width="13.140625" style="6" customWidth="1"/>
    <col min="22" max="22" width="13.140625" style="5" customWidth="1"/>
    <col min="23" max="23" width="13.140625" style="37" customWidth="1"/>
    <col min="24" max="25" width="13.1406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7" t="str">
        <f>CONCATENATE("Number and percentage of public school male students with disabilities receiving ",LOWER(A7), " by disability status, race/ethnicity, and English proficiency, by state: School Year 2015-16")</f>
        <v>Number and percentage of public school male students with disabilities receiving expulsions with educational services by disability status, race/ethnicity, and English proficiency, by state: School Year 2015-16</v>
      </c>
      <c r="C2" s="87"/>
      <c r="D2" s="87"/>
      <c r="E2" s="87"/>
      <c r="F2" s="87"/>
      <c r="G2" s="87"/>
      <c r="H2" s="87"/>
      <c r="I2" s="87"/>
      <c r="J2" s="87"/>
      <c r="K2" s="87"/>
      <c r="L2" s="87"/>
      <c r="M2" s="87"/>
      <c r="N2" s="87"/>
      <c r="O2" s="87"/>
      <c r="P2" s="87"/>
      <c r="Q2" s="87"/>
      <c r="R2" s="87"/>
      <c r="S2" s="87"/>
      <c r="T2" s="87"/>
      <c r="U2" s="87"/>
      <c r="V2" s="87"/>
      <c r="W2" s="87"/>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81</v>
      </c>
      <c r="D4" s="92" t="s">
        <v>3</v>
      </c>
      <c r="E4" s="93"/>
      <c r="F4" s="92" t="s">
        <v>2</v>
      </c>
      <c r="G4" s="93"/>
      <c r="H4" s="96" t="s">
        <v>80</v>
      </c>
      <c r="I4" s="97"/>
      <c r="J4" s="97"/>
      <c r="K4" s="97"/>
      <c r="L4" s="97"/>
      <c r="M4" s="97"/>
      <c r="N4" s="97"/>
      <c r="O4" s="97"/>
      <c r="P4" s="97"/>
      <c r="Q4" s="97"/>
      <c r="R4" s="97"/>
      <c r="S4" s="97"/>
      <c r="T4" s="97"/>
      <c r="U4" s="98"/>
      <c r="V4" s="92" t="s">
        <v>79</v>
      </c>
      <c r="W4" s="93"/>
      <c r="X4" s="99" t="s">
        <v>5</v>
      </c>
      <c r="Y4" s="101" t="s">
        <v>6</v>
      </c>
    </row>
    <row r="5" spans="1:25" s="12" customFormat="1" ht="24.95" customHeight="1" x14ac:dyDescent="0.2">
      <c r="A5" s="11"/>
      <c r="B5" s="89"/>
      <c r="C5" s="91"/>
      <c r="D5" s="94"/>
      <c r="E5" s="95"/>
      <c r="F5" s="94"/>
      <c r="G5" s="95"/>
      <c r="H5" s="103" t="s">
        <v>7</v>
      </c>
      <c r="I5" s="104"/>
      <c r="J5" s="105" t="s">
        <v>8</v>
      </c>
      <c r="K5" s="104"/>
      <c r="L5" s="106" t="s">
        <v>9</v>
      </c>
      <c r="M5" s="104"/>
      <c r="N5" s="106" t="s">
        <v>10</v>
      </c>
      <c r="O5" s="104"/>
      <c r="P5" s="106" t="s">
        <v>11</v>
      </c>
      <c r="Q5" s="104"/>
      <c r="R5" s="106" t="s">
        <v>12</v>
      </c>
      <c r="S5" s="104"/>
      <c r="T5" s="106" t="s">
        <v>13</v>
      </c>
      <c r="U5" s="107"/>
      <c r="V5" s="94"/>
      <c r="W5" s="95"/>
      <c r="X5" s="100"/>
      <c r="Y5" s="102"/>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16412</v>
      </c>
      <c r="D7" s="68">
        <v>1961</v>
      </c>
      <c r="E7" s="69">
        <v>11.948600000000001</v>
      </c>
      <c r="F7" s="68">
        <v>14451</v>
      </c>
      <c r="G7" s="70">
        <v>88.051000000000002</v>
      </c>
      <c r="H7" s="72">
        <v>223</v>
      </c>
      <c r="I7" s="73">
        <v>1.5430999999999999</v>
      </c>
      <c r="J7" s="74">
        <v>91</v>
      </c>
      <c r="K7" s="73">
        <v>0.62970999999999999</v>
      </c>
      <c r="L7" s="74">
        <v>3196</v>
      </c>
      <c r="M7" s="73">
        <v>22.116099999999999</v>
      </c>
      <c r="N7" s="74">
        <v>5201</v>
      </c>
      <c r="O7" s="73">
        <v>35.991</v>
      </c>
      <c r="P7" s="74">
        <v>5276</v>
      </c>
      <c r="Q7" s="73">
        <v>36.51</v>
      </c>
      <c r="R7" s="75">
        <v>37</v>
      </c>
      <c r="S7" s="73">
        <v>0.25600000000000001</v>
      </c>
      <c r="T7" s="76">
        <v>427</v>
      </c>
      <c r="U7" s="69">
        <v>2.9548000000000001</v>
      </c>
      <c r="V7" s="68">
        <v>1180</v>
      </c>
      <c r="W7" s="69">
        <v>7.1898999999999997</v>
      </c>
      <c r="X7" s="80">
        <v>96360</v>
      </c>
      <c r="Y7" s="81">
        <v>99.998000000000005</v>
      </c>
    </row>
    <row r="8" spans="1:25" s="24" customFormat="1" ht="15" customHeight="1" x14ac:dyDescent="0.2">
      <c r="A8" s="22" t="s">
        <v>19</v>
      </c>
      <c r="B8" s="64" t="s">
        <v>20</v>
      </c>
      <c r="C8" s="39">
        <v>441</v>
      </c>
      <c r="D8" s="40">
        <v>19</v>
      </c>
      <c r="E8" s="41">
        <v>4.3083999999999998</v>
      </c>
      <c r="F8" s="47">
        <v>422</v>
      </c>
      <c r="G8" s="46">
        <v>95.691999999999993</v>
      </c>
      <c r="H8" s="40">
        <v>2</v>
      </c>
      <c r="I8" s="42">
        <v>0.47389999999999999</v>
      </c>
      <c r="J8" s="44">
        <v>3</v>
      </c>
      <c r="K8" s="42">
        <v>0.71089999999999998</v>
      </c>
      <c r="L8" s="43">
        <v>5</v>
      </c>
      <c r="M8" s="42">
        <v>1.1848000000000001</v>
      </c>
      <c r="N8" s="44">
        <v>265</v>
      </c>
      <c r="O8" s="42">
        <v>62.795999999999999</v>
      </c>
      <c r="P8" s="44">
        <v>146</v>
      </c>
      <c r="Q8" s="42">
        <v>34.597000000000001</v>
      </c>
      <c r="R8" s="44">
        <v>0</v>
      </c>
      <c r="S8" s="42">
        <v>0</v>
      </c>
      <c r="T8" s="48">
        <v>1</v>
      </c>
      <c r="U8" s="41">
        <v>0.23699999999999999</v>
      </c>
      <c r="V8" s="40">
        <v>5</v>
      </c>
      <c r="W8" s="41">
        <v>1.1337999999999999</v>
      </c>
      <c r="X8" s="25">
        <v>1400</v>
      </c>
      <c r="Y8" s="26">
        <v>100</v>
      </c>
    </row>
    <row r="9" spans="1:25" s="24" customFormat="1" ht="15" customHeight="1" x14ac:dyDescent="0.2">
      <c r="A9" s="22" t="s">
        <v>19</v>
      </c>
      <c r="B9" s="65" t="s">
        <v>21</v>
      </c>
      <c r="C9" s="63">
        <v>3</v>
      </c>
      <c r="D9" s="71">
        <v>0</v>
      </c>
      <c r="E9" s="69">
        <v>0</v>
      </c>
      <c r="F9" s="71">
        <v>3</v>
      </c>
      <c r="G9" s="70">
        <v>100</v>
      </c>
      <c r="H9" s="72">
        <v>1</v>
      </c>
      <c r="I9" s="73">
        <v>33.333300000000001</v>
      </c>
      <c r="J9" s="74">
        <v>0</v>
      </c>
      <c r="K9" s="73">
        <v>0</v>
      </c>
      <c r="L9" s="74">
        <v>0</v>
      </c>
      <c r="M9" s="73">
        <v>0</v>
      </c>
      <c r="N9" s="75">
        <v>0</v>
      </c>
      <c r="O9" s="73">
        <v>0</v>
      </c>
      <c r="P9" s="75">
        <v>2</v>
      </c>
      <c r="Q9" s="73">
        <v>66.667000000000002</v>
      </c>
      <c r="R9" s="74">
        <v>0</v>
      </c>
      <c r="S9" s="73">
        <v>0</v>
      </c>
      <c r="T9" s="77">
        <v>0</v>
      </c>
      <c r="U9" s="69">
        <v>0</v>
      </c>
      <c r="V9" s="71">
        <v>0</v>
      </c>
      <c r="W9" s="69">
        <v>0</v>
      </c>
      <c r="X9" s="80">
        <v>503</v>
      </c>
      <c r="Y9" s="81">
        <v>100</v>
      </c>
    </row>
    <row r="10" spans="1:25" s="24" customFormat="1" ht="15" customHeight="1" x14ac:dyDescent="0.2">
      <c r="A10" s="22" t="s">
        <v>19</v>
      </c>
      <c r="B10" s="64" t="s">
        <v>22</v>
      </c>
      <c r="C10" s="39">
        <v>38</v>
      </c>
      <c r="D10" s="47">
        <v>0</v>
      </c>
      <c r="E10" s="41">
        <v>0</v>
      </c>
      <c r="F10" s="47">
        <v>38</v>
      </c>
      <c r="G10" s="46">
        <v>100</v>
      </c>
      <c r="H10" s="47">
        <v>6</v>
      </c>
      <c r="I10" s="42">
        <v>15.7895</v>
      </c>
      <c r="J10" s="44">
        <v>0</v>
      </c>
      <c r="K10" s="42">
        <v>0</v>
      </c>
      <c r="L10" s="43">
        <v>18</v>
      </c>
      <c r="M10" s="42">
        <v>47.368400000000001</v>
      </c>
      <c r="N10" s="44">
        <v>5</v>
      </c>
      <c r="O10" s="42">
        <v>13.157999999999999</v>
      </c>
      <c r="P10" s="43">
        <v>9</v>
      </c>
      <c r="Q10" s="42">
        <v>23.684000000000001</v>
      </c>
      <c r="R10" s="43">
        <v>0</v>
      </c>
      <c r="S10" s="42">
        <v>0</v>
      </c>
      <c r="T10" s="45">
        <v>0</v>
      </c>
      <c r="U10" s="41">
        <v>0</v>
      </c>
      <c r="V10" s="47">
        <v>3</v>
      </c>
      <c r="W10" s="41">
        <v>7.8947000000000003</v>
      </c>
      <c r="X10" s="25">
        <v>1977</v>
      </c>
      <c r="Y10" s="26">
        <v>100</v>
      </c>
    </row>
    <row r="11" spans="1:25" s="24" customFormat="1" ht="15" customHeight="1" x14ac:dyDescent="0.2">
      <c r="A11" s="22" t="s">
        <v>19</v>
      </c>
      <c r="B11" s="65" t="s">
        <v>23</v>
      </c>
      <c r="C11" s="63">
        <v>79</v>
      </c>
      <c r="D11" s="71">
        <v>9</v>
      </c>
      <c r="E11" s="69">
        <v>11.3924</v>
      </c>
      <c r="F11" s="72">
        <v>70</v>
      </c>
      <c r="G11" s="70">
        <v>88.608000000000004</v>
      </c>
      <c r="H11" s="72">
        <v>0</v>
      </c>
      <c r="I11" s="73">
        <v>0</v>
      </c>
      <c r="J11" s="75">
        <v>0</v>
      </c>
      <c r="K11" s="73">
        <v>0</v>
      </c>
      <c r="L11" s="74">
        <v>4</v>
      </c>
      <c r="M11" s="73">
        <v>5.7142999999999997</v>
      </c>
      <c r="N11" s="74">
        <v>31</v>
      </c>
      <c r="O11" s="73">
        <v>44.286000000000001</v>
      </c>
      <c r="P11" s="74">
        <v>35</v>
      </c>
      <c r="Q11" s="73">
        <v>50</v>
      </c>
      <c r="R11" s="74">
        <v>0</v>
      </c>
      <c r="S11" s="73">
        <v>0</v>
      </c>
      <c r="T11" s="77">
        <v>0</v>
      </c>
      <c r="U11" s="69">
        <v>0</v>
      </c>
      <c r="V11" s="71">
        <v>4</v>
      </c>
      <c r="W11" s="69">
        <v>5.0632999999999999</v>
      </c>
      <c r="X11" s="80">
        <v>1092</v>
      </c>
      <c r="Y11" s="81">
        <v>100</v>
      </c>
    </row>
    <row r="12" spans="1:25" s="24" customFormat="1" ht="15" customHeight="1" x14ac:dyDescent="0.2">
      <c r="A12" s="22" t="s">
        <v>19</v>
      </c>
      <c r="B12" s="64" t="s">
        <v>24</v>
      </c>
      <c r="C12" s="39">
        <v>1990</v>
      </c>
      <c r="D12" s="47">
        <v>112</v>
      </c>
      <c r="E12" s="41">
        <v>5.6280999999999999</v>
      </c>
      <c r="F12" s="40">
        <v>1878</v>
      </c>
      <c r="G12" s="46">
        <v>94.372</v>
      </c>
      <c r="H12" s="40">
        <v>22</v>
      </c>
      <c r="I12" s="42">
        <v>1.1715</v>
      </c>
      <c r="J12" s="43">
        <v>34</v>
      </c>
      <c r="K12" s="42">
        <v>1.81044</v>
      </c>
      <c r="L12" s="44">
        <v>941</v>
      </c>
      <c r="M12" s="42">
        <v>50.106499999999997</v>
      </c>
      <c r="N12" s="44">
        <v>296</v>
      </c>
      <c r="O12" s="42">
        <v>15.760999999999999</v>
      </c>
      <c r="P12" s="44">
        <v>500</v>
      </c>
      <c r="Q12" s="42">
        <v>26.623999999999999</v>
      </c>
      <c r="R12" s="43">
        <v>9</v>
      </c>
      <c r="S12" s="42">
        <v>0.47920000000000001</v>
      </c>
      <c r="T12" s="48">
        <v>76</v>
      </c>
      <c r="U12" s="41">
        <v>4.0468999999999999</v>
      </c>
      <c r="V12" s="47">
        <v>456</v>
      </c>
      <c r="W12" s="41">
        <v>22.9146</v>
      </c>
      <c r="X12" s="25">
        <v>10138</v>
      </c>
      <c r="Y12" s="26">
        <v>100</v>
      </c>
    </row>
    <row r="13" spans="1:25" s="24" customFormat="1" ht="15" customHeight="1" x14ac:dyDescent="0.2">
      <c r="A13" s="22" t="s">
        <v>19</v>
      </c>
      <c r="B13" s="65" t="s">
        <v>25</v>
      </c>
      <c r="C13" s="63">
        <v>121</v>
      </c>
      <c r="D13" s="72">
        <v>2</v>
      </c>
      <c r="E13" s="69">
        <v>1.6529</v>
      </c>
      <c r="F13" s="71">
        <v>119</v>
      </c>
      <c r="G13" s="70">
        <v>98.346999999999994</v>
      </c>
      <c r="H13" s="72">
        <v>2</v>
      </c>
      <c r="I13" s="73">
        <v>1.6807000000000001</v>
      </c>
      <c r="J13" s="75">
        <v>0</v>
      </c>
      <c r="K13" s="73">
        <v>0</v>
      </c>
      <c r="L13" s="74">
        <v>51</v>
      </c>
      <c r="M13" s="73">
        <v>42.857100000000003</v>
      </c>
      <c r="N13" s="75">
        <v>10</v>
      </c>
      <c r="O13" s="73">
        <v>8.4030000000000005</v>
      </c>
      <c r="P13" s="74">
        <v>52</v>
      </c>
      <c r="Q13" s="73">
        <v>43.697000000000003</v>
      </c>
      <c r="R13" s="74">
        <v>0</v>
      </c>
      <c r="S13" s="73">
        <v>0</v>
      </c>
      <c r="T13" s="76">
        <v>4</v>
      </c>
      <c r="U13" s="69">
        <v>3.3613</v>
      </c>
      <c r="V13" s="72">
        <v>28</v>
      </c>
      <c r="W13" s="69">
        <v>23.140499999999999</v>
      </c>
      <c r="X13" s="80">
        <v>1868</v>
      </c>
      <c r="Y13" s="81">
        <v>100</v>
      </c>
    </row>
    <row r="14" spans="1:25" s="24" customFormat="1" ht="15" customHeight="1" x14ac:dyDescent="0.2">
      <c r="A14" s="22" t="s">
        <v>19</v>
      </c>
      <c r="B14" s="64" t="s">
        <v>26</v>
      </c>
      <c r="C14" s="49">
        <v>192</v>
      </c>
      <c r="D14" s="47">
        <v>30</v>
      </c>
      <c r="E14" s="41">
        <v>15.625</v>
      </c>
      <c r="F14" s="40">
        <v>162</v>
      </c>
      <c r="G14" s="46">
        <v>84.375</v>
      </c>
      <c r="H14" s="40">
        <v>0</v>
      </c>
      <c r="I14" s="42">
        <v>0</v>
      </c>
      <c r="J14" s="44">
        <v>1</v>
      </c>
      <c r="K14" s="42">
        <v>0.61728000000000005</v>
      </c>
      <c r="L14" s="43">
        <v>64</v>
      </c>
      <c r="M14" s="42">
        <v>39.5062</v>
      </c>
      <c r="N14" s="43">
        <v>42</v>
      </c>
      <c r="O14" s="42">
        <v>25.925999999999998</v>
      </c>
      <c r="P14" s="43">
        <v>51</v>
      </c>
      <c r="Q14" s="42">
        <v>31.481000000000002</v>
      </c>
      <c r="R14" s="44">
        <v>0</v>
      </c>
      <c r="S14" s="42">
        <v>0</v>
      </c>
      <c r="T14" s="45">
        <v>4</v>
      </c>
      <c r="U14" s="41">
        <v>2.4691000000000001</v>
      </c>
      <c r="V14" s="47">
        <v>9</v>
      </c>
      <c r="W14" s="41">
        <v>4.6875</v>
      </c>
      <c r="X14" s="25">
        <v>1238</v>
      </c>
      <c r="Y14" s="26">
        <v>100</v>
      </c>
    </row>
    <row r="15" spans="1:25" s="24" customFormat="1" ht="15" customHeight="1" x14ac:dyDescent="0.2">
      <c r="A15" s="22" t="s">
        <v>19</v>
      </c>
      <c r="B15" s="65" t="s">
        <v>27</v>
      </c>
      <c r="C15" s="66">
        <v>28</v>
      </c>
      <c r="D15" s="71">
        <v>0</v>
      </c>
      <c r="E15" s="69">
        <v>0</v>
      </c>
      <c r="F15" s="72">
        <v>28</v>
      </c>
      <c r="G15" s="70">
        <v>100</v>
      </c>
      <c r="H15" s="72">
        <v>0</v>
      </c>
      <c r="I15" s="73">
        <v>0</v>
      </c>
      <c r="J15" s="74">
        <v>0</v>
      </c>
      <c r="K15" s="73">
        <v>0</v>
      </c>
      <c r="L15" s="74">
        <v>2</v>
      </c>
      <c r="M15" s="73">
        <v>7.1429</v>
      </c>
      <c r="N15" s="75">
        <v>18</v>
      </c>
      <c r="O15" s="73">
        <v>64.286000000000001</v>
      </c>
      <c r="P15" s="74">
        <v>7</v>
      </c>
      <c r="Q15" s="73">
        <v>25</v>
      </c>
      <c r="R15" s="75">
        <v>0</v>
      </c>
      <c r="S15" s="73">
        <v>0</v>
      </c>
      <c r="T15" s="76">
        <v>1</v>
      </c>
      <c r="U15" s="69">
        <v>3.5714000000000001</v>
      </c>
      <c r="V15" s="71">
        <v>1</v>
      </c>
      <c r="W15" s="69">
        <v>3.5714000000000001</v>
      </c>
      <c r="X15" s="80">
        <v>235</v>
      </c>
      <c r="Y15" s="81">
        <v>100</v>
      </c>
    </row>
    <row r="16" spans="1:25" s="24" customFormat="1" ht="15" customHeight="1" x14ac:dyDescent="0.2">
      <c r="A16" s="22" t="s">
        <v>19</v>
      </c>
      <c r="B16" s="64" t="s">
        <v>28</v>
      </c>
      <c r="C16" s="49">
        <v>19</v>
      </c>
      <c r="D16" s="40">
        <v>0</v>
      </c>
      <c r="E16" s="41">
        <v>0</v>
      </c>
      <c r="F16" s="40">
        <v>19</v>
      </c>
      <c r="G16" s="46">
        <v>100</v>
      </c>
      <c r="H16" s="47">
        <v>0</v>
      </c>
      <c r="I16" s="42">
        <v>0</v>
      </c>
      <c r="J16" s="43">
        <v>0</v>
      </c>
      <c r="K16" s="42">
        <v>0</v>
      </c>
      <c r="L16" s="44">
        <v>0</v>
      </c>
      <c r="M16" s="42">
        <v>0</v>
      </c>
      <c r="N16" s="43">
        <v>19</v>
      </c>
      <c r="O16" s="42">
        <v>100</v>
      </c>
      <c r="P16" s="44">
        <v>0</v>
      </c>
      <c r="Q16" s="42">
        <v>0</v>
      </c>
      <c r="R16" s="43">
        <v>0</v>
      </c>
      <c r="S16" s="42">
        <v>0</v>
      </c>
      <c r="T16" s="45">
        <v>0</v>
      </c>
      <c r="U16" s="41">
        <v>0</v>
      </c>
      <c r="V16" s="40">
        <v>0</v>
      </c>
      <c r="W16" s="41">
        <v>0</v>
      </c>
      <c r="X16" s="25">
        <v>221</v>
      </c>
      <c r="Y16" s="26">
        <v>100</v>
      </c>
    </row>
    <row r="17" spans="1:25" s="24" customFormat="1" ht="15" customHeight="1" x14ac:dyDescent="0.2">
      <c r="A17" s="22" t="s">
        <v>19</v>
      </c>
      <c r="B17" s="65" t="s">
        <v>29</v>
      </c>
      <c r="C17" s="63">
        <v>39</v>
      </c>
      <c r="D17" s="72">
        <v>12</v>
      </c>
      <c r="E17" s="69">
        <v>30.769200000000001</v>
      </c>
      <c r="F17" s="72">
        <v>27</v>
      </c>
      <c r="G17" s="70">
        <v>69.230999999999995</v>
      </c>
      <c r="H17" s="72">
        <v>0</v>
      </c>
      <c r="I17" s="73">
        <v>0</v>
      </c>
      <c r="J17" s="75">
        <v>0</v>
      </c>
      <c r="K17" s="73">
        <v>0</v>
      </c>
      <c r="L17" s="74">
        <v>5</v>
      </c>
      <c r="M17" s="73">
        <v>18.5185</v>
      </c>
      <c r="N17" s="75">
        <v>14</v>
      </c>
      <c r="O17" s="73">
        <v>51.851999999999997</v>
      </c>
      <c r="P17" s="75">
        <v>8</v>
      </c>
      <c r="Q17" s="73">
        <v>29.63</v>
      </c>
      <c r="R17" s="75">
        <v>0</v>
      </c>
      <c r="S17" s="73">
        <v>0</v>
      </c>
      <c r="T17" s="77">
        <v>0</v>
      </c>
      <c r="U17" s="69">
        <v>0</v>
      </c>
      <c r="V17" s="72">
        <v>0</v>
      </c>
      <c r="W17" s="69">
        <v>0</v>
      </c>
      <c r="X17" s="80">
        <v>3952</v>
      </c>
      <c r="Y17" s="81">
        <v>100</v>
      </c>
    </row>
    <row r="18" spans="1:25" s="24" customFormat="1" ht="15" customHeight="1" x14ac:dyDescent="0.2">
      <c r="A18" s="22" t="s">
        <v>19</v>
      </c>
      <c r="B18" s="64" t="s">
        <v>30</v>
      </c>
      <c r="C18" s="39">
        <v>937</v>
      </c>
      <c r="D18" s="47">
        <v>50</v>
      </c>
      <c r="E18" s="41">
        <v>5.3361999999999998</v>
      </c>
      <c r="F18" s="40">
        <v>887</v>
      </c>
      <c r="G18" s="46">
        <v>94.664000000000001</v>
      </c>
      <c r="H18" s="47">
        <v>2</v>
      </c>
      <c r="I18" s="42">
        <v>0.22550000000000001</v>
      </c>
      <c r="J18" s="44">
        <v>3</v>
      </c>
      <c r="K18" s="42">
        <v>0.33822000000000002</v>
      </c>
      <c r="L18" s="44">
        <v>84</v>
      </c>
      <c r="M18" s="42">
        <v>9.4701000000000004</v>
      </c>
      <c r="N18" s="44">
        <v>518</v>
      </c>
      <c r="O18" s="42">
        <v>58.399000000000001</v>
      </c>
      <c r="P18" s="44">
        <v>263</v>
      </c>
      <c r="Q18" s="42">
        <v>29.651</v>
      </c>
      <c r="R18" s="44">
        <v>1</v>
      </c>
      <c r="S18" s="42">
        <v>0.11269999999999999</v>
      </c>
      <c r="T18" s="45">
        <v>16</v>
      </c>
      <c r="U18" s="41">
        <v>1.8038000000000001</v>
      </c>
      <c r="V18" s="47">
        <v>28</v>
      </c>
      <c r="W18" s="41">
        <v>2.9883000000000002</v>
      </c>
      <c r="X18" s="25">
        <v>2407</v>
      </c>
      <c r="Y18" s="26">
        <v>100</v>
      </c>
    </row>
    <row r="19" spans="1:25" s="24" customFormat="1" ht="15" customHeight="1" x14ac:dyDescent="0.2">
      <c r="A19" s="22" t="s">
        <v>19</v>
      </c>
      <c r="B19" s="65" t="s">
        <v>31</v>
      </c>
      <c r="C19" s="63">
        <v>23</v>
      </c>
      <c r="D19" s="72">
        <v>2</v>
      </c>
      <c r="E19" s="69">
        <v>8.6957000000000004</v>
      </c>
      <c r="F19" s="72">
        <v>21</v>
      </c>
      <c r="G19" s="70">
        <v>91.304000000000002</v>
      </c>
      <c r="H19" s="72">
        <v>0</v>
      </c>
      <c r="I19" s="73">
        <v>0</v>
      </c>
      <c r="J19" s="74">
        <v>1</v>
      </c>
      <c r="K19" s="73">
        <v>4.7618999999999998</v>
      </c>
      <c r="L19" s="74">
        <v>1</v>
      </c>
      <c r="M19" s="73">
        <v>4.7618999999999998</v>
      </c>
      <c r="N19" s="74">
        <v>0</v>
      </c>
      <c r="O19" s="73">
        <v>0</v>
      </c>
      <c r="P19" s="74">
        <v>0</v>
      </c>
      <c r="Q19" s="73">
        <v>0</v>
      </c>
      <c r="R19" s="74">
        <v>17</v>
      </c>
      <c r="S19" s="73">
        <v>80.952399999999997</v>
      </c>
      <c r="T19" s="76">
        <v>2</v>
      </c>
      <c r="U19" s="69">
        <v>9.5237999999999996</v>
      </c>
      <c r="V19" s="72">
        <v>5</v>
      </c>
      <c r="W19" s="69">
        <v>21.739100000000001</v>
      </c>
      <c r="X19" s="80">
        <v>290</v>
      </c>
      <c r="Y19" s="81">
        <v>100</v>
      </c>
    </row>
    <row r="20" spans="1:25" s="24" customFormat="1" ht="15" customHeight="1" x14ac:dyDescent="0.2">
      <c r="A20" s="22" t="s">
        <v>19</v>
      </c>
      <c r="B20" s="64" t="s">
        <v>32</v>
      </c>
      <c r="C20" s="49">
        <v>17</v>
      </c>
      <c r="D20" s="47">
        <v>4</v>
      </c>
      <c r="E20" s="41">
        <v>23.529399999999999</v>
      </c>
      <c r="F20" s="40">
        <v>13</v>
      </c>
      <c r="G20" s="46">
        <v>76.471000000000004</v>
      </c>
      <c r="H20" s="47">
        <v>0</v>
      </c>
      <c r="I20" s="42">
        <v>0</v>
      </c>
      <c r="J20" s="43">
        <v>0</v>
      </c>
      <c r="K20" s="42">
        <v>0</v>
      </c>
      <c r="L20" s="44">
        <v>3</v>
      </c>
      <c r="M20" s="42">
        <v>23.076899999999998</v>
      </c>
      <c r="N20" s="43">
        <v>0</v>
      </c>
      <c r="O20" s="42">
        <v>0</v>
      </c>
      <c r="P20" s="43">
        <v>7</v>
      </c>
      <c r="Q20" s="42">
        <v>53.845999999999997</v>
      </c>
      <c r="R20" s="43">
        <v>0</v>
      </c>
      <c r="S20" s="42">
        <v>0</v>
      </c>
      <c r="T20" s="45">
        <v>3</v>
      </c>
      <c r="U20" s="41">
        <v>23.076899999999998</v>
      </c>
      <c r="V20" s="47">
        <v>1</v>
      </c>
      <c r="W20" s="41">
        <v>5.8823999999999996</v>
      </c>
      <c r="X20" s="25">
        <v>720</v>
      </c>
      <c r="Y20" s="26">
        <v>100</v>
      </c>
    </row>
    <row r="21" spans="1:25" s="24" customFormat="1" ht="15" customHeight="1" x14ac:dyDescent="0.2">
      <c r="A21" s="22" t="s">
        <v>19</v>
      </c>
      <c r="B21" s="65" t="s">
        <v>33</v>
      </c>
      <c r="C21" s="63">
        <v>527</v>
      </c>
      <c r="D21" s="72">
        <v>44</v>
      </c>
      <c r="E21" s="69">
        <v>8.3491</v>
      </c>
      <c r="F21" s="71">
        <v>483</v>
      </c>
      <c r="G21" s="70">
        <v>91.650999999999996</v>
      </c>
      <c r="H21" s="71">
        <v>2</v>
      </c>
      <c r="I21" s="73">
        <v>0.41410000000000002</v>
      </c>
      <c r="J21" s="74">
        <v>3</v>
      </c>
      <c r="K21" s="73">
        <v>0.62112000000000001</v>
      </c>
      <c r="L21" s="75">
        <v>77</v>
      </c>
      <c r="M21" s="73">
        <v>15.942</v>
      </c>
      <c r="N21" s="74">
        <v>226</v>
      </c>
      <c r="O21" s="73">
        <v>46.790999999999997</v>
      </c>
      <c r="P21" s="74">
        <v>168</v>
      </c>
      <c r="Q21" s="73">
        <v>34.783000000000001</v>
      </c>
      <c r="R21" s="74">
        <v>0</v>
      </c>
      <c r="S21" s="73">
        <v>0</v>
      </c>
      <c r="T21" s="77">
        <v>7</v>
      </c>
      <c r="U21" s="69">
        <v>1.4493</v>
      </c>
      <c r="V21" s="72">
        <v>34</v>
      </c>
      <c r="W21" s="69">
        <v>6.4516</v>
      </c>
      <c r="X21" s="80">
        <v>4081</v>
      </c>
      <c r="Y21" s="81">
        <v>100</v>
      </c>
    </row>
    <row r="22" spans="1:25" s="24" customFormat="1" ht="15" customHeight="1" x14ac:dyDescent="0.2">
      <c r="A22" s="22" t="s">
        <v>19</v>
      </c>
      <c r="B22" s="64" t="s">
        <v>34</v>
      </c>
      <c r="C22" s="39">
        <v>345</v>
      </c>
      <c r="D22" s="47">
        <v>17</v>
      </c>
      <c r="E22" s="41">
        <v>4.9275000000000002</v>
      </c>
      <c r="F22" s="47">
        <v>328</v>
      </c>
      <c r="G22" s="46">
        <v>95.072000000000003</v>
      </c>
      <c r="H22" s="40">
        <v>1</v>
      </c>
      <c r="I22" s="42">
        <v>0.3049</v>
      </c>
      <c r="J22" s="43">
        <v>0</v>
      </c>
      <c r="K22" s="42">
        <v>0</v>
      </c>
      <c r="L22" s="43">
        <v>25</v>
      </c>
      <c r="M22" s="42">
        <v>7.6219999999999999</v>
      </c>
      <c r="N22" s="44">
        <v>34</v>
      </c>
      <c r="O22" s="42">
        <v>10.366</v>
      </c>
      <c r="P22" s="44">
        <v>245</v>
      </c>
      <c r="Q22" s="42">
        <v>74.694999999999993</v>
      </c>
      <c r="R22" s="44">
        <v>1</v>
      </c>
      <c r="S22" s="42">
        <v>0.3049</v>
      </c>
      <c r="T22" s="48">
        <v>22</v>
      </c>
      <c r="U22" s="41">
        <v>6.7073</v>
      </c>
      <c r="V22" s="47">
        <v>12</v>
      </c>
      <c r="W22" s="41">
        <v>3.4782999999999999</v>
      </c>
      <c r="X22" s="25">
        <v>1879</v>
      </c>
      <c r="Y22" s="26">
        <v>100</v>
      </c>
    </row>
    <row r="23" spans="1:25" s="24" customFormat="1" ht="15" customHeight="1" x14ac:dyDescent="0.2">
      <c r="A23" s="22" t="s">
        <v>19</v>
      </c>
      <c r="B23" s="65" t="s">
        <v>35</v>
      </c>
      <c r="C23" s="63">
        <v>89</v>
      </c>
      <c r="D23" s="71">
        <v>2</v>
      </c>
      <c r="E23" s="69">
        <v>2.2471999999999999</v>
      </c>
      <c r="F23" s="72">
        <v>87</v>
      </c>
      <c r="G23" s="70">
        <v>97.753</v>
      </c>
      <c r="H23" s="72">
        <v>0</v>
      </c>
      <c r="I23" s="73">
        <v>0</v>
      </c>
      <c r="J23" s="74">
        <v>0</v>
      </c>
      <c r="K23" s="73">
        <v>0</v>
      </c>
      <c r="L23" s="74">
        <v>11</v>
      </c>
      <c r="M23" s="73">
        <v>12.643700000000001</v>
      </c>
      <c r="N23" s="74">
        <v>42</v>
      </c>
      <c r="O23" s="73">
        <v>48.276000000000003</v>
      </c>
      <c r="P23" s="74">
        <v>26</v>
      </c>
      <c r="Q23" s="73">
        <v>29.885000000000002</v>
      </c>
      <c r="R23" s="74">
        <v>0</v>
      </c>
      <c r="S23" s="73">
        <v>0</v>
      </c>
      <c r="T23" s="77">
        <v>8</v>
      </c>
      <c r="U23" s="69">
        <v>9.1953999999999994</v>
      </c>
      <c r="V23" s="71">
        <v>6</v>
      </c>
      <c r="W23" s="69">
        <v>6.7416</v>
      </c>
      <c r="X23" s="80">
        <v>1365</v>
      </c>
      <c r="Y23" s="81">
        <v>100</v>
      </c>
    </row>
    <row r="24" spans="1:25" s="24" customFormat="1" ht="15" customHeight="1" x14ac:dyDescent="0.2">
      <c r="A24" s="22" t="s">
        <v>19</v>
      </c>
      <c r="B24" s="64" t="s">
        <v>36</v>
      </c>
      <c r="C24" s="39">
        <v>208</v>
      </c>
      <c r="D24" s="47">
        <v>0</v>
      </c>
      <c r="E24" s="41">
        <v>0</v>
      </c>
      <c r="F24" s="40">
        <v>208</v>
      </c>
      <c r="G24" s="46">
        <v>100</v>
      </c>
      <c r="H24" s="47">
        <v>4</v>
      </c>
      <c r="I24" s="42">
        <v>1.9231</v>
      </c>
      <c r="J24" s="44">
        <v>2</v>
      </c>
      <c r="K24" s="42">
        <v>0.96153999999999995</v>
      </c>
      <c r="L24" s="43">
        <v>50</v>
      </c>
      <c r="M24" s="42">
        <v>24.038499999999999</v>
      </c>
      <c r="N24" s="44">
        <v>85</v>
      </c>
      <c r="O24" s="42">
        <v>40.865000000000002</v>
      </c>
      <c r="P24" s="44">
        <v>61</v>
      </c>
      <c r="Q24" s="42">
        <v>29.327000000000002</v>
      </c>
      <c r="R24" s="44">
        <v>0</v>
      </c>
      <c r="S24" s="42">
        <v>0</v>
      </c>
      <c r="T24" s="48">
        <v>6</v>
      </c>
      <c r="U24" s="41">
        <v>2.8845999999999998</v>
      </c>
      <c r="V24" s="47">
        <v>32</v>
      </c>
      <c r="W24" s="41">
        <v>15.384600000000001</v>
      </c>
      <c r="X24" s="25">
        <v>1356</v>
      </c>
      <c r="Y24" s="26">
        <v>100</v>
      </c>
    </row>
    <row r="25" spans="1:25" s="24" customFormat="1" ht="15" customHeight="1" x14ac:dyDescent="0.2">
      <c r="A25" s="22" t="s">
        <v>19</v>
      </c>
      <c r="B25" s="65" t="s">
        <v>37</v>
      </c>
      <c r="C25" s="66">
        <v>129</v>
      </c>
      <c r="D25" s="72">
        <v>5</v>
      </c>
      <c r="E25" s="69">
        <v>3.8759999999999999</v>
      </c>
      <c r="F25" s="72">
        <v>124</v>
      </c>
      <c r="G25" s="70">
        <v>96.123999999999995</v>
      </c>
      <c r="H25" s="72">
        <v>0</v>
      </c>
      <c r="I25" s="73">
        <v>0</v>
      </c>
      <c r="J25" s="74">
        <v>0</v>
      </c>
      <c r="K25" s="73">
        <v>0</v>
      </c>
      <c r="L25" s="74">
        <v>4</v>
      </c>
      <c r="M25" s="73">
        <v>3.2258</v>
      </c>
      <c r="N25" s="74">
        <v>48</v>
      </c>
      <c r="O25" s="73">
        <v>38.71</v>
      </c>
      <c r="P25" s="75">
        <v>67</v>
      </c>
      <c r="Q25" s="73">
        <v>54.031999999999996</v>
      </c>
      <c r="R25" s="74">
        <v>0</v>
      </c>
      <c r="S25" s="73">
        <v>0</v>
      </c>
      <c r="T25" s="77">
        <v>5</v>
      </c>
      <c r="U25" s="69">
        <v>4.0323000000000002</v>
      </c>
      <c r="V25" s="72">
        <v>3</v>
      </c>
      <c r="W25" s="69">
        <v>2.3256000000000001</v>
      </c>
      <c r="X25" s="80">
        <v>1407</v>
      </c>
      <c r="Y25" s="81">
        <v>100</v>
      </c>
    </row>
    <row r="26" spans="1:25" s="24" customFormat="1" ht="15" customHeight="1" x14ac:dyDescent="0.2">
      <c r="A26" s="22" t="s">
        <v>19</v>
      </c>
      <c r="B26" s="64" t="s">
        <v>38</v>
      </c>
      <c r="C26" s="39">
        <v>1114</v>
      </c>
      <c r="D26" s="40">
        <v>415</v>
      </c>
      <c r="E26" s="41">
        <v>37.253100000000003</v>
      </c>
      <c r="F26" s="40">
        <v>699</v>
      </c>
      <c r="G26" s="46">
        <v>62.747</v>
      </c>
      <c r="H26" s="40">
        <v>3</v>
      </c>
      <c r="I26" s="42">
        <v>0.42920000000000003</v>
      </c>
      <c r="J26" s="43">
        <v>0</v>
      </c>
      <c r="K26" s="42">
        <v>0</v>
      </c>
      <c r="L26" s="43">
        <v>8</v>
      </c>
      <c r="M26" s="42">
        <v>1.1445000000000001</v>
      </c>
      <c r="N26" s="44">
        <v>521</v>
      </c>
      <c r="O26" s="42">
        <v>74.534999999999997</v>
      </c>
      <c r="P26" s="44">
        <v>164</v>
      </c>
      <c r="Q26" s="42">
        <v>23.462</v>
      </c>
      <c r="R26" s="43">
        <v>0</v>
      </c>
      <c r="S26" s="42">
        <v>0</v>
      </c>
      <c r="T26" s="48">
        <v>3</v>
      </c>
      <c r="U26" s="41">
        <v>0.42920000000000003</v>
      </c>
      <c r="V26" s="40">
        <v>2</v>
      </c>
      <c r="W26" s="41">
        <v>0.17949999999999999</v>
      </c>
      <c r="X26" s="25">
        <v>1367</v>
      </c>
      <c r="Y26" s="26">
        <v>100</v>
      </c>
    </row>
    <row r="27" spans="1:25" s="24" customFormat="1" ht="15" customHeight="1" x14ac:dyDescent="0.2">
      <c r="A27" s="22" t="s">
        <v>19</v>
      </c>
      <c r="B27" s="65" t="s">
        <v>39</v>
      </c>
      <c r="C27" s="66">
        <v>26</v>
      </c>
      <c r="D27" s="71">
        <v>3</v>
      </c>
      <c r="E27" s="69">
        <v>11.538500000000001</v>
      </c>
      <c r="F27" s="72">
        <v>23</v>
      </c>
      <c r="G27" s="70">
        <v>88.462000000000003</v>
      </c>
      <c r="H27" s="71">
        <v>0</v>
      </c>
      <c r="I27" s="73">
        <v>0</v>
      </c>
      <c r="J27" s="74">
        <v>0</v>
      </c>
      <c r="K27" s="73">
        <v>0</v>
      </c>
      <c r="L27" s="74">
        <v>1</v>
      </c>
      <c r="M27" s="73">
        <v>4.3478000000000003</v>
      </c>
      <c r="N27" s="74">
        <v>0</v>
      </c>
      <c r="O27" s="73">
        <v>0</v>
      </c>
      <c r="P27" s="75">
        <v>22</v>
      </c>
      <c r="Q27" s="73">
        <v>95.652000000000001</v>
      </c>
      <c r="R27" s="74">
        <v>0</v>
      </c>
      <c r="S27" s="73">
        <v>0</v>
      </c>
      <c r="T27" s="77">
        <v>0</v>
      </c>
      <c r="U27" s="69">
        <v>0</v>
      </c>
      <c r="V27" s="71">
        <v>0</v>
      </c>
      <c r="W27" s="69">
        <v>0</v>
      </c>
      <c r="X27" s="80">
        <v>589</v>
      </c>
      <c r="Y27" s="81">
        <v>100</v>
      </c>
    </row>
    <row r="28" spans="1:25" s="24" customFormat="1" ht="15" customHeight="1" x14ac:dyDescent="0.2">
      <c r="A28" s="22" t="s">
        <v>19</v>
      </c>
      <c r="B28" s="64" t="s">
        <v>40</v>
      </c>
      <c r="C28" s="49">
        <v>83</v>
      </c>
      <c r="D28" s="40">
        <v>7</v>
      </c>
      <c r="E28" s="41">
        <v>8.4337</v>
      </c>
      <c r="F28" s="47">
        <v>76</v>
      </c>
      <c r="G28" s="46">
        <v>91.566000000000003</v>
      </c>
      <c r="H28" s="47">
        <v>0</v>
      </c>
      <c r="I28" s="42">
        <v>0</v>
      </c>
      <c r="J28" s="44">
        <v>0</v>
      </c>
      <c r="K28" s="42">
        <v>0</v>
      </c>
      <c r="L28" s="44">
        <v>8</v>
      </c>
      <c r="M28" s="42">
        <v>10.526300000000001</v>
      </c>
      <c r="N28" s="44">
        <v>62</v>
      </c>
      <c r="O28" s="42">
        <v>81.578999999999994</v>
      </c>
      <c r="P28" s="43">
        <v>5</v>
      </c>
      <c r="Q28" s="42">
        <v>6.5789999999999997</v>
      </c>
      <c r="R28" s="44">
        <v>0</v>
      </c>
      <c r="S28" s="42">
        <v>0</v>
      </c>
      <c r="T28" s="45">
        <v>1</v>
      </c>
      <c r="U28" s="41">
        <v>1.3158000000000001</v>
      </c>
      <c r="V28" s="40">
        <v>2</v>
      </c>
      <c r="W28" s="41">
        <v>2.4096000000000002</v>
      </c>
      <c r="X28" s="25">
        <v>1434</v>
      </c>
      <c r="Y28" s="26">
        <v>100</v>
      </c>
    </row>
    <row r="29" spans="1:25" s="24" customFormat="1" ht="15" customHeight="1" x14ac:dyDescent="0.2">
      <c r="A29" s="22" t="s">
        <v>19</v>
      </c>
      <c r="B29" s="65" t="s">
        <v>41</v>
      </c>
      <c r="C29" s="63">
        <v>127</v>
      </c>
      <c r="D29" s="72">
        <v>34</v>
      </c>
      <c r="E29" s="69">
        <v>26.771699999999999</v>
      </c>
      <c r="F29" s="72">
        <v>93</v>
      </c>
      <c r="G29" s="70">
        <v>73.227999999999994</v>
      </c>
      <c r="H29" s="72">
        <v>0</v>
      </c>
      <c r="I29" s="73">
        <v>0</v>
      </c>
      <c r="J29" s="74">
        <v>1</v>
      </c>
      <c r="K29" s="73">
        <v>1.0752699999999999</v>
      </c>
      <c r="L29" s="75">
        <v>41</v>
      </c>
      <c r="M29" s="73">
        <v>44.085999999999999</v>
      </c>
      <c r="N29" s="74">
        <v>18</v>
      </c>
      <c r="O29" s="73">
        <v>19.355</v>
      </c>
      <c r="P29" s="75">
        <v>26</v>
      </c>
      <c r="Q29" s="73">
        <v>27.957000000000001</v>
      </c>
      <c r="R29" s="74">
        <v>0</v>
      </c>
      <c r="S29" s="73">
        <v>0</v>
      </c>
      <c r="T29" s="77">
        <v>7</v>
      </c>
      <c r="U29" s="69">
        <v>7.5269000000000004</v>
      </c>
      <c r="V29" s="72">
        <v>17</v>
      </c>
      <c r="W29" s="69">
        <v>13.3858</v>
      </c>
      <c r="X29" s="80">
        <v>1873</v>
      </c>
      <c r="Y29" s="81">
        <v>100</v>
      </c>
    </row>
    <row r="30" spans="1:25" s="24" customFormat="1" ht="15" customHeight="1" x14ac:dyDescent="0.2">
      <c r="A30" s="22" t="s">
        <v>19</v>
      </c>
      <c r="B30" s="64" t="s">
        <v>42</v>
      </c>
      <c r="C30" s="39">
        <v>182</v>
      </c>
      <c r="D30" s="40">
        <v>2</v>
      </c>
      <c r="E30" s="41">
        <v>1.0989</v>
      </c>
      <c r="F30" s="47">
        <v>180</v>
      </c>
      <c r="G30" s="46">
        <v>98.900999999999996</v>
      </c>
      <c r="H30" s="47">
        <v>1</v>
      </c>
      <c r="I30" s="42">
        <v>0.55559999999999998</v>
      </c>
      <c r="J30" s="43">
        <v>2</v>
      </c>
      <c r="K30" s="42">
        <v>1.11111</v>
      </c>
      <c r="L30" s="44">
        <v>29</v>
      </c>
      <c r="M30" s="42">
        <v>16.1111</v>
      </c>
      <c r="N30" s="44">
        <v>44</v>
      </c>
      <c r="O30" s="42">
        <v>24.443999999999999</v>
      </c>
      <c r="P30" s="44">
        <v>99</v>
      </c>
      <c r="Q30" s="42">
        <v>55</v>
      </c>
      <c r="R30" s="44">
        <v>0</v>
      </c>
      <c r="S30" s="42">
        <v>0</v>
      </c>
      <c r="T30" s="45">
        <v>5</v>
      </c>
      <c r="U30" s="41">
        <v>2.7778</v>
      </c>
      <c r="V30" s="40">
        <v>19</v>
      </c>
      <c r="W30" s="41">
        <v>10.4396</v>
      </c>
      <c r="X30" s="25">
        <v>3616</v>
      </c>
      <c r="Y30" s="26">
        <v>99.971999999999994</v>
      </c>
    </row>
    <row r="31" spans="1:25" s="24" customFormat="1" ht="15" customHeight="1" x14ac:dyDescent="0.2">
      <c r="A31" s="22" t="s">
        <v>19</v>
      </c>
      <c r="B31" s="65" t="s">
        <v>43</v>
      </c>
      <c r="C31" s="66">
        <v>86</v>
      </c>
      <c r="D31" s="72">
        <v>4</v>
      </c>
      <c r="E31" s="69">
        <v>4.6512000000000002</v>
      </c>
      <c r="F31" s="71">
        <v>82</v>
      </c>
      <c r="G31" s="70">
        <v>95.349000000000004</v>
      </c>
      <c r="H31" s="72">
        <v>3</v>
      </c>
      <c r="I31" s="73">
        <v>3.6585000000000001</v>
      </c>
      <c r="J31" s="75">
        <v>0</v>
      </c>
      <c r="K31" s="73">
        <v>0</v>
      </c>
      <c r="L31" s="74">
        <v>9</v>
      </c>
      <c r="M31" s="73">
        <v>10.9756</v>
      </c>
      <c r="N31" s="75">
        <v>30</v>
      </c>
      <c r="O31" s="73">
        <v>36.585000000000001</v>
      </c>
      <c r="P31" s="74">
        <v>38</v>
      </c>
      <c r="Q31" s="73">
        <v>46.341000000000001</v>
      </c>
      <c r="R31" s="74">
        <v>0</v>
      </c>
      <c r="S31" s="73">
        <v>0</v>
      </c>
      <c r="T31" s="76">
        <v>2</v>
      </c>
      <c r="U31" s="69">
        <v>2.4390000000000001</v>
      </c>
      <c r="V31" s="72">
        <v>2</v>
      </c>
      <c r="W31" s="69">
        <v>2.3256000000000001</v>
      </c>
      <c r="X31" s="80">
        <v>2170</v>
      </c>
      <c r="Y31" s="81">
        <v>99.953999999999994</v>
      </c>
    </row>
    <row r="32" spans="1:25" s="24" customFormat="1" ht="15" customHeight="1" x14ac:dyDescent="0.2">
      <c r="A32" s="22" t="s">
        <v>19</v>
      </c>
      <c r="B32" s="64" t="s">
        <v>44</v>
      </c>
      <c r="C32" s="39">
        <v>334</v>
      </c>
      <c r="D32" s="47">
        <v>4</v>
      </c>
      <c r="E32" s="41">
        <v>1.1976</v>
      </c>
      <c r="F32" s="40">
        <v>330</v>
      </c>
      <c r="G32" s="46">
        <v>98.802000000000007</v>
      </c>
      <c r="H32" s="40">
        <v>1</v>
      </c>
      <c r="I32" s="42">
        <v>0.30299999999999999</v>
      </c>
      <c r="J32" s="44">
        <v>1</v>
      </c>
      <c r="K32" s="42">
        <v>0.30303000000000002</v>
      </c>
      <c r="L32" s="44">
        <v>7</v>
      </c>
      <c r="M32" s="42">
        <v>2.1212</v>
      </c>
      <c r="N32" s="44">
        <v>220</v>
      </c>
      <c r="O32" s="42">
        <v>66.667000000000002</v>
      </c>
      <c r="P32" s="43">
        <v>98</v>
      </c>
      <c r="Q32" s="42">
        <v>29.696999999999999</v>
      </c>
      <c r="R32" s="43">
        <v>0</v>
      </c>
      <c r="S32" s="42">
        <v>0</v>
      </c>
      <c r="T32" s="48">
        <v>3</v>
      </c>
      <c r="U32" s="41">
        <v>0.90910000000000002</v>
      </c>
      <c r="V32" s="47">
        <v>2</v>
      </c>
      <c r="W32" s="41">
        <v>0.5988</v>
      </c>
      <c r="X32" s="25">
        <v>978</v>
      </c>
      <c r="Y32" s="26">
        <v>100</v>
      </c>
    </row>
    <row r="33" spans="1:25" s="24" customFormat="1" ht="15" customHeight="1" x14ac:dyDescent="0.2">
      <c r="A33" s="22" t="s">
        <v>19</v>
      </c>
      <c r="B33" s="65" t="s">
        <v>45</v>
      </c>
      <c r="C33" s="63">
        <v>120</v>
      </c>
      <c r="D33" s="71">
        <v>6</v>
      </c>
      <c r="E33" s="69">
        <v>5</v>
      </c>
      <c r="F33" s="71">
        <v>114</v>
      </c>
      <c r="G33" s="70">
        <v>95</v>
      </c>
      <c r="H33" s="71">
        <v>2</v>
      </c>
      <c r="I33" s="73">
        <v>1.7544</v>
      </c>
      <c r="J33" s="74">
        <v>0</v>
      </c>
      <c r="K33" s="73">
        <v>0</v>
      </c>
      <c r="L33" s="75">
        <v>8</v>
      </c>
      <c r="M33" s="73">
        <v>7.0175000000000001</v>
      </c>
      <c r="N33" s="74">
        <v>18</v>
      </c>
      <c r="O33" s="73">
        <v>15.789</v>
      </c>
      <c r="P33" s="74">
        <v>83</v>
      </c>
      <c r="Q33" s="73">
        <v>72.807000000000002</v>
      </c>
      <c r="R33" s="75">
        <v>0</v>
      </c>
      <c r="S33" s="73">
        <v>0</v>
      </c>
      <c r="T33" s="77">
        <v>3</v>
      </c>
      <c r="U33" s="69">
        <v>2.6316000000000002</v>
      </c>
      <c r="V33" s="71">
        <v>1</v>
      </c>
      <c r="W33" s="69">
        <v>0.83330000000000004</v>
      </c>
      <c r="X33" s="80">
        <v>2372</v>
      </c>
      <c r="Y33" s="81">
        <v>100</v>
      </c>
    </row>
    <row r="34" spans="1:25" s="24" customFormat="1" ht="15" customHeight="1" x14ac:dyDescent="0.2">
      <c r="A34" s="22" t="s">
        <v>19</v>
      </c>
      <c r="B34" s="64" t="s">
        <v>46</v>
      </c>
      <c r="C34" s="49">
        <v>6</v>
      </c>
      <c r="D34" s="47">
        <v>0</v>
      </c>
      <c r="E34" s="41">
        <v>0</v>
      </c>
      <c r="F34" s="47">
        <v>6</v>
      </c>
      <c r="G34" s="46">
        <v>100</v>
      </c>
      <c r="H34" s="40">
        <v>2</v>
      </c>
      <c r="I34" s="42">
        <v>33.333300000000001</v>
      </c>
      <c r="J34" s="44">
        <v>0</v>
      </c>
      <c r="K34" s="42">
        <v>0</v>
      </c>
      <c r="L34" s="43">
        <v>0</v>
      </c>
      <c r="M34" s="42">
        <v>0</v>
      </c>
      <c r="N34" s="44">
        <v>0</v>
      </c>
      <c r="O34" s="42">
        <v>0</v>
      </c>
      <c r="P34" s="43">
        <v>4</v>
      </c>
      <c r="Q34" s="42">
        <v>66.667000000000002</v>
      </c>
      <c r="R34" s="43">
        <v>0</v>
      </c>
      <c r="S34" s="42">
        <v>0</v>
      </c>
      <c r="T34" s="45">
        <v>0</v>
      </c>
      <c r="U34" s="41">
        <v>0</v>
      </c>
      <c r="V34" s="47">
        <v>0</v>
      </c>
      <c r="W34" s="41">
        <v>0</v>
      </c>
      <c r="X34" s="25">
        <v>825</v>
      </c>
      <c r="Y34" s="26">
        <v>100</v>
      </c>
    </row>
    <row r="35" spans="1:25" s="24" customFormat="1" ht="15" customHeight="1" x14ac:dyDescent="0.2">
      <c r="A35" s="22" t="s">
        <v>19</v>
      </c>
      <c r="B35" s="65" t="s">
        <v>47</v>
      </c>
      <c r="C35" s="66">
        <v>126</v>
      </c>
      <c r="D35" s="71">
        <v>2</v>
      </c>
      <c r="E35" s="69">
        <v>1.5872999999999999</v>
      </c>
      <c r="F35" s="71">
        <v>124</v>
      </c>
      <c r="G35" s="70">
        <v>98.412999999999997</v>
      </c>
      <c r="H35" s="71">
        <v>2</v>
      </c>
      <c r="I35" s="73">
        <v>1.6129</v>
      </c>
      <c r="J35" s="74">
        <v>0</v>
      </c>
      <c r="K35" s="73">
        <v>0</v>
      </c>
      <c r="L35" s="75">
        <v>37</v>
      </c>
      <c r="M35" s="73">
        <v>29.838699999999999</v>
      </c>
      <c r="N35" s="74">
        <v>40</v>
      </c>
      <c r="O35" s="73">
        <v>32.258000000000003</v>
      </c>
      <c r="P35" s="75">
        <v>37</v>
      </c>
      <c r="Q35" s="73">
        <v>29.838999999999999</v>
      </c>
      <c r="R35" s="74">
        <v>0</v>
      </c>
      <c r="S35" s="73">
        <v>0</v>
      </c>
      <c r="T35" s="77">
        <v>8</v>
      </c>
      <c r="U35" s="69">
        <v>6.4516</v>
      </c>
      <c r="V35" s="71">
        <v>2</v>
      </c>
      <c r="W35" s="69">
        <v>1.5872999999999999</v>
      </c>
      <c r="X35" s="80">
        <v>1064</v>
      </c>
      <c r="Y35" s="81">
        <v>100</v>
      </c>
    </row>
    <row r="36" spans="1:25" s="24" customFormat="1" ht="15" customHeight="1" x14ac:dyDescent="0.2">
      <c r="A36" s="22" t="s">
        <v>19</v>
      </c>
      <c r="B36" s="64" t="s">
        <v>48</v>
      </c>
      <c r="C36" s="49">
        <v>463</v>
      </c>
      <c r="D36" s="47">
        <v>51</v>
      </c>
      <c r="E36" s="41">
        <v>11.0151</v>
      </c>
      <c r="F36" s="40">
        <v>412</v>
      </c>
      <c r="G36" s="46">
        <v>88.984999999999999</v>
      </c>
      <c r="H36" s="47">
        <v>1</v>
      </c>
      <c r="I36" s="42">
        <v>0.2427</v>
      </c>
      <c r="J36" s="44">
        <v>4</v>
      </c>
      <c r="K36" s="42">
        <v>0.97087000000000001</v>
      </c>
      <c r="L36" s="44">
        <v>104</v>
      </c>
      <c r="M36" s="42">
        <v>25.242699999999999</v>
      </c>
      <c r="N36" s="43">
        <v>210</v>
      </c>
      <c r="O36" s="42">
        <v>50.970999999999997</v>
      </c>
      <c r="P36" s="43">
        <v>62</v>
      </c>
      <c r="Q36" s="42">
        <v>15.048999999999999</v>
      </c>
      <c r="R36" s="44">
        <v>5</v>
      </c>
      <c r="S36" s="42">
        <v>1.2136</v>
      </c>
      <c r="T36" s="48">
        <v>26</v>
      </c>
      <c r="U36" s="41">
        <v>6.3106999999999998</v>
      </c>
      <c r="V36" s="47">
        <v>61</v>
      </c>
      <c r="W36" s="41">
        <v>13.174899999999999</v>
      </c>
      <c r="X36" s="25">
        <v>658</v>
      </c>
      <c r="Y36" s="26">
        <v>100</v>
      </c>
    </row>
    <row r="37" spans="1:25" s="24" customFormat="1" ht="15" customHeight="1" x14ac:dyDescent="0.2">
      <c r="A37" s="22" t="s">
        <v>19</v>
      </c>
      <c r="B37" s="65" t="s">
        <v>49</v>
      </c>
      <c r="C37" s="63">
        <v>2</v>
      </c>
      <c r="D37" s="71">
        <v>0</v>
      </c>
      <c r="E37" s="69">
        <v>0</v>
      </c>
      <c r="F37" s="72">
        <v>2</v>
      </c>
      <c r="G37" s="70">
        <v>100</v>
      </c>
      <c r="H37" s="72">
        <v>0</v>
      </c>
      <c r="I37" s="73">
        <v>0</v>
      </c>
      <c r="J37" s="74">
        <v>0</v>
      </c>
      <c r="K37" s="73">
        <v>0</v>
      </c>
      <c r="L37" s="74">
        <v>0</v>
      </c>
      <c r="M37" s="73">
        <v>0</v>
      </c>
      <c r="N37" s="74">
        <v>0</v>
      </c>
      <c r="O37" s="73">
        <v>0</v>
      </c>
      <c r="P37" s="74">
        <v>2</v>
      </c>
      <c r="Q37" s="73">
        <v>100</v>
      </c>
      <c r="R37" s="75">
        <v>0</v>
      </c>
      <c r="S37" s="73">
        <v>0</v>
      </c>
      <c r="T37" s="77">
        <v>0</v>
      </c>
      <c r="U37" s="69">
        <v>0</v>
      </c>
      <c r="V37" s="71">
        <v>0</v>
      </c>
      <c r="W37" s="69">
        <v>0</v>
      </c>
      <c r="X37" s="80">
        <v>483</v>
      </c>
      <c r="Y37" s="81">
        <v>100</v>
      </c>
    </row>
    <row r="38" spans="1:25" s="24" customFormat="1" ht="15" customHeight="1" x14ac:dyDescent="0.2">
      <c r="A38" s="22" t="s">
        <v>19</v>
      </c>
      <c r="B38" s="64" t="s">
        <v>50</v>
      </c>
      <c r="C38" s="39">
        <v>98</v>
      </c>
      <c r="D38" s="47">
        <v>2</v>
      </c>
      <c r="E38" s="41">
        <v>2.0407999999999999</v>
      </c>
      <c r="F38" s="40">
        <v>96</v>
      </c>
      <c r="G38" s="46">
        <v>97.959000000000003</v>
      </c>
      <c r="H38" s="40">
        <v>0</v>
      </c>
      <c r="I38" s="42">
        <v>0</v>
      </c>
      <c r="J38" s="44">
        <v>3</v>
      </c>
      <c r="K38" s="42">
        <v>3.125</v>
      </c>
      <c r="L38" s="44">
        <v>22</v>
      </c>
      <c r="M38" s="42">
        <v>22.916699999999999</v>
      </c>
      <c r="N38" s="44">
        <v>41</v>
      </c>
      <c r="O38" s="42">
        <v>42.707999999999998</v>
      </c>
      <c r="P38" s="44">
        <v>27</v>
      </c>
      <c r="Q38" s="42">
        <v>28.125</v>
      </c>
      <c r="R38" s="44">
        <v>0</v>
      </c>
      <c r="S38" s="42">
        <v>0</v>
      </c>
      <c r="T38" s="45">
        <v>3</v>
      </c>
      <c r="U38" s="41">
        <v>3.125</v>
      </c>
      <c r="V38" s="47">
        <v>0</v>
      </c>
      <c r="W38" s="41">
        <v>0</v>
      </c>
      <c r="X38" s="25">
        <v>2577</v>
      </c>
      <c r="Y38" s="26">
        <v>100</v>
      </c>
    </row>
    <row r="39" spans="1:25" s="24" customFormat="1" ht="15" customHeight="1" x14ac:dyDescent="0.2">
      <c r="A39" s="22" t="s">
        <v>19</v>
      </c>
      <c r="B39" s="65" t="s">
        <v>51</v>
      </c>
      <c r="C39" s="63">
        <v>65</v>
      </c>
      <c r="D39" s="72">
        <v>0</v>
      </c>
      <c r="E39" s="69">
        <v>0</v>
      </c>
      <c r="F39" s="72">
        <v>65</v>
      </c>
      <c r="G39" s="70">
        <v>100</v>
      </c>
      <c r="H39" s="71">
        <v>43</v>
      </c>
      <c r="I39" s="73">
        <v>66.153800000000004</v>
      </c>
      <c r="J39" s="74">
        <v>1</v>
      </c>
      <c r="K39" s="73">
        <v>1.5384599999999999</v>
      </c>
      <c r="L39" s="75">
        <v>16</v>
      </c>
      <c r="M39" s="73">
        <v>24.615400000000001</v>
      </c>
      <c r="N39" s="74">
        <v>0</v>
      </c>
      <c r="O39" s="73">
        <v>0</v>
      </c>
      <c r="P39" s="75">
        <v>5</v>
      </c>
      <c r="Q39" s="73">
        <v>7.6920000000000002</v>
      </c>
      <c r="R39" s="74">
        <v>0</v>
      </c>
      <c r="S39" s="73">
        <v>0</v>
      </c>
      <c r="T39" s="77">
        <v>0</v>
      </c>
      <c r="U39" s="69">
        <v>0</v>
      </c>
      <c r="V39" s="72">
        <v>44</v>
      </c>
      <c r="W39" s="69">
        <v>67.692300000000003</v>
      </c>
      <c r="X39" s="80">
        <v>880</v>
      </c>
      <c r="Y39" s="81">
        <v>100</v>
      </c>
    </row>
    <row r="40" spans="1:25" s="24" customFormat="1" ht="15" customHeight="1" x14ac:dyDescent="0.2">
      <c r="A40" s="22" t="s">
        <v>19</v>
      </c>
      <c r="B40" s="64" t="s">
        <v>52</v>
      </c>
      <c r="C40" s="49">
        <v>532</v>
      </c>
      <c r="D40" s="47">
        <v>36</v>
      </c>
      <c r="E40" s="41">
        <v>6.7668999999999997</v>
      </c>
      <c r="F40" s="40">
        <v>496</v>
      </c>
      <c r="G40" s="46">
        <v>93.233000000000004</v>
      </c>
      <c r="H40" s="40">
        <v>5</v>
      </c>
      <c r="I40" s="42">
        <v>1.0081</v>
      </c>
      <c r="J40" s="44">
        <v>1</v>
      </c>
      <c r="K40" s="42">
        <v>0.20161000000000001</v>
      </c>
      <c r="L40" s="44">
        <v>51</v>
      </c>
      <c r="M40" s="42">
        <v>10.282299999999999</v>
      </c>
      <c r="N40" s="43">
        <v>142</v>
      </c>
      <c r="O40" s="42">
        <v>28.629000000000001</v>
      </c>
      <c r="P40" s="43">
        <v>280</v>
      </c>
      <c r="Q40" s="42">
        <v>56.451999999999998</v>
      </c>
      <c r="R40" s="44">
        <v>0</v>
      </c>
      <c r="S40" s="42">
        <v>0</v>
      </c>
      <c r="T40" s="45">
        <v>17</v>
      </c>
      <c r="U40" s="41">
        <v>3.4274</v>
      </c>
      <c r="V40" s="47">
        <v>10</v>
      </c>
      <c r="W40" s="41">
        <v>1.8796999999999999</v>
      </c>
      <c r="X40" s="25">
        <v>4916</v>
      </c>
      <c r="Y40" s="26">
        <v>100</v>
      </c>
    </row>
    <row r="41" spans="1:25" s="24" customFormat="1" ht="15" customHeight="1" x14ac:dyDescent="0.2">
      <c r="A41" s="22" t="s">
        <v>19</v>
      </c>
      <c r="B41" s="65" t="s">
        <v>53</v>
      </c>
      <c r="C41" s="63">
        <v>18</v>
      </c>
      <c r="D41" s="72">
        <v>2</v>
      </c>
      <c r="E41" s="69">
        <v>11.1111</v>
      </c>
      <c r="F41" s="71">
        <v>16</v>
      </c>
      <c r="G41" s="70">
        <v>88.888999999999996</v>
      </c>
      <c r="H41" s="71">
        <v>0</v>
      </c>
      <c r="I41" s="73">
        <v>0</v>
      </c>
      <c r="J41" s="74">
        <v>0</v>
      </c>
      <c r="K41" s="73">
        <v>0</v>
      </c>
      <c r="L41" s="74">
        <v>0</v>
      </c>
      <c r="M41" s="73">
        <v>0</v>
      </c>
      <c r="N41" s="74">
        <v>9</v>
      </c>
      <c r="O41" s="73">
        <v>56.25</v>
      </c>
      <c r="P41" s="75">
        <v>6</v>
      </c>
      <c r="Q41" s="73">
        <v>37.5</v>
      </c>
      <c r="R41" s="75">
        <v>0</v>
      </c>
      <c r="S41" s="73">
        <v>0</v>
      </c>
      <c r="T41" s="76">
        <v>1</v>
      </c>
      <c r="U41" s="69">
        <v>6.25</v>
      </c>
      <c r="V41" s="72">
        <v>0</v>
      </c>
      <c r="W41" s="69">
        <v>0</v>
      </c>
      <c r="X41" s="80">
        <v>2618</v>
      </c>
      <c r="Y41" s="81">
        <v>100</v>
      </c>
    </row>
    <row r="42" spans="1:25" s="24" customFormat="1" ht="15" customHeight="1" x14ac:dyDescent="0.2">
      <c r="A42" s="22" t="s">
        <v>19</v>
      </c>
      <c r="B42" s="64" t="s">
        <v>54</v>
      </c>
      <c r="C42" s="49">
        <v>22</v>
      </c>
      <c r="D42" s="47">
        <v>1</v>
      </c>
      <c r="E42" s="41">
        <v>4.5454999999999997</v>
      </c>
      <c r="F42" s="40">
        <v>21</v>
      </c>
      <c r="G42" s="46">
        <v>95.454999999999998</v>
      </c>
      <c r="H42" s="40">
        <v>3</v>
      </c>
      <c r="I42" s="42">
        <v>14.2857</v>
      </c>
      <c r="J42" s="44">
        <v>0</v>
      </c>
      <c r="K42" s="42">
        <v>0</v>
      </c>
      <c r="L42" s="44">
        <v>1</v>
      </c>
      <c r="M42" s="42">
        <v>4.7618999999999998</v>
      </c>
      <c r="N42" s="43">
        <v>7</v>
      </c>
      <c r="O42" s="42">
        <v>33.332999999999998</v>
      </c>
      <c r="P42" s="43">
        <v>10</v>
      </c>
      <c r="Q42" s="42">
        <v>47.619</v>
      </c>
      <c r="R42" s="43">
        <v>0</v>
      </c>
      <c r="S42" s="42">
        <v>0</v>
      </c>
      <c r="T42" s="45">
        <v>0</v>
      </c>
      <c r="U42" s="41">
        <v>0</v>
      </c>
      <c r="V42" s="47">
        <v>2</v>
      </c>
      <c r="W42" s="41">
        <v>9.0908999999999995</v>
      </c>
      <c r="X42" s="25">
        <v>481</v>
      </c>
      <c r="Y42" s="26">
        <v>100</v>
      </c>
    </row>
    <row r="43" spans="1:25" s="24" customFormat="1" ht="15" customHeight="1" x14ac:dyDescent="0.2">
      <c r="A43" s="22" t="s">
        <v>19</v>
      </c>
      <c r="B43" s="65" t="s">
        <v>55</v>
      </c>
      <c r="C43" s="63">
        <v>654</v>
      </c>
      <c r="D43" s="71">
        <v>50</v>
      </c>
      <c r="E43" s="69">
        <v>7.6452999999999998</v>
      </c>
      <c r="F43" s="71">
        <v>604</v>
      </c>
      <c r="G43" s="70">
        <v>92.355000000000004</v>
      </c>
      <c r="H43" s="72">
        <v>0</v>
      </c>
      <c r="I43" s="73">
        <v>0</v>
      </c>
      <c r="J43" s="74">
        <v>3</v>
      </c>
      <c r="K43" s="73">
        <v>0.49669000000000002</v>
      </c>
      <c r="L43" s="75">
        <v>14</v>
      </c>
      <c r="M43" s="73">
        <v>2.3178999999999998</v>
      </c>
      <c r="N43" s="74">
        <v>263</v>
      </c>
      <c r="O43" s="73">
        <v>43.542999999999999</v>
      </c>
      <c r="P43" s="74">
        <v>288</v>
      </c>
      <c r="Q43" s="73">
        <v>47.682000000000002</v>
      </c>
      <c r="R43" s="74">
        <v>0</v>
      </c>
      <c r="S43" s="73">
        <v>0</v>
      </c>
      <c r="T43" s="76">
        <v>36</v>
      </c>
      <c r="U43" s="69">
        <v>5.9603000000000002</v>
      </c>
      <c r="V43" s="71">
        <v>4</v>
      </c>
      <c r="W43" s="69">
        <v>0.61160000000000003</v>
      </c>
      <c r="X43" s="80">
        <v>3631</v>
      </c>
      <c r="Y43" s="81">
        <v>100</v>
      </c>
    </row>
    <row r="44" spans="1:25" s="24" customFormat="1" ht="15" customHeight="1" x14ac:dyDescent="0.2">
      <c r="A44" s="22" t="s">
        <v>19</v>
      </c>
      <c r="B44" s="64" t="s">
        <v>56</v>
      </c>
      <c r="C44" s="39">
        <v>456</v>
      </c>
      <c r="D44" s="47">
        <v>17</v>
      </c>
      <c r="E44" s="41">
        <v>3.7281</v>
      </c>
      <c r="F44" s="47">
        <v>439</v>
      </c>
      <c r="G44" s="46">
        <v>96.272000000000006</v>
      </c>
      <c r="H44" s="40">
        <v>74</v>
      </c>
      <c r="I44" s="42">
        <v>16.8565</v>
      </c>
      <c r="J44" s="43">
        <v>0</v>
      </c>
      <c r="K44" s="42">
        <v>0</v>
      </c>
      <c r="L44" s="44">
        <v>27</v>
      </c>
      <c r="M44" s="42">
        <v>6.1502999999999997</v>
      </c>
      <c r="N44" s="44">
        <v>41</v>
      </c>
      <c r="O44" s="42">
        <v>9.3390000000000004</v>
      </c>
      <c r="P44" s="44">
        <v>273</v>
      </c>
      <c r="Q44" s="42">
        <v>62.186999999999998</v>
      </c>
      <c r="R44" s="43">
        <v>1</v>
      </c>
      <c r="S44" s="42">
        <v>0.2278</v>
      </c>
      <c r="T44" s="48">
        <v>23</v>
      </c>
      <c r="U44" s="41">
        <v>5.2392000000000003</v>
      </c>
      <c r="V44" s="47">
        <v>12</v>
      </c>
      <c r="W44" s="41">
        <v>2.6316000000000002</v>
      </c>
      <c r="X44" s="25">
        <v>1815</v>
      </c>
      <c r="Y44" s="26">
        <v>100</v>
      </c>
    </row>
    <row r="45" spans="1:25" s="24" customFormat="1" ht="15" customHeight="1" x14ac:dyDescent="0.2">
      <c r="A45" s="22" t="s">
        <v>19</v>
      </c>
      <c r="B45" s="65" t="s">
        <v>57</v>
      </c>
      <c r="C45" s="63">
        <v>138</v>
      </c>
      <c r="D45" s="72">
        <v>8</v>
      </c>
      <c r="E45" s="69">
        <v>5.7971000000000004</v>
      </c>
      <c r="F45" s="71">
        <v>130</v>
      </c>
      <c r="G45" s="70">
        <v>94.203000000000003</v>
      </c>
      <c r="H45" s="71">
        <v>6</v>
      </c>
      <c r="I45" s="73">
        <v>4.6154000000000002</v>
      </c>
      <c r="J45" s="74">
        <v>1</v>
      </c>
      <c r="K45" s="73">
        <v>0.76922999999999997</v>
      </c>
      <c r="L45" s="75">
        <v>28</v>
      </c>
      <c r="M45" s="73">
        <v>21.538499999999999</v>
      </c>
      <c r="N45" s="74">
        <v>9</v>
      </c>
      <c r="O45" s="73">
        <v>6.923</v>
      </c>
      <c r="P45" s="75">
        <v>77</v>
      </c>
      <c r="Q45" s="73">
        <v>59.231000000000002</v>
      </c>
      <c r="R45" s="74">
        <v>0</v>
      </c>
      <c r="S45" s="73">
        <v>0</v>
      </c>
      <c r="T45" s="76">
        <v>9</v>
      </c>
      <c r="U45" s="69">
        <v>6.9230999999999998</v>
      </c>
      <c r="V45" s="72">
        <v>7</v>
      </c>
      <c r="W45" s="69">
        <v>5.0724999999999998</v>
      </c>
      <c r="X45" s="80">
        <v>1283</v>
      </c>
      <c r="Y45" s="81">
        <v>100</v>
      </c>
    </row>
    <row r="46" spans="1:25" s="24" customFormat="1" ht="15" customHeight="1" x14ac:dyDescent="0.2">
      <c r="A46" s="22" t="s">
        <v>19</v>
      </c>
      <c r="B46" s="64" t="s">
        <v>58</v>
      </c>
      <c r="C46" s="39">
        <v>399</v>
      </c>
      <c r="D46" s="40">
        <v>12</v>
      </c>
      <c r="E46" s="41">
        <v>3.0074999999999998</v>
      </c>
      <c r="F46" s="40">
        <v>387</v>
      </c>
      <c r="G46" s="46">
        <v>96.992000000000004</v>
      </c>
      <c r="H46" s="40">
        <v>1</v>
      </c>
      <c r="I46" s="42">
        <v>0.25840000000000002</v>
      </c>
      <c r="J46" s="44">
        <v>2</v>
      </c>
      <c r="K46" s="42">
        <v>0.51680000000000004</v>
      </c>
      <c r="L46" s="44">
        <v>54</v>
      </c>
      <c r="M46" s="42">
        <v>13.9535</v>
      </c>
      <c r="N46" s="44">
        <v>133</v>
      </c>
      <c r="O46" s="42">
        <v>34.366999999999997</v>
      </c>
      <c r="P46" s="43">
        <v>184</v>
      </c>
      <c r="Q46" s="42">
        <v>47.545000000000002</v>
      </c>
      <c r="R46" s="43">
        <v>0</v>
      </c>
      <c r="S46" s="42">
        <v>0</v>
      </c>
      <c r="T46" s="48">
        <v>13</v>
      </c>
      <c r="U46" s="41">
        <v>3.3592</v>
      </c>
      <c r="V46" s="40">
        <v>16</v>
      </c>
      <c r="W46" s="41">
        <v>4.01</v>
      </c>
      <c r="X46" s="25">
        <v>3027</v>
      </c>
      <c r="Y46" s="26">
        <v>100</v>
      </c>
    </row>
    <row r="47" spans="1:25" s="24" customFormat="1" ht="15" customHeight="1" x14ac:dyDescent="0.2">
      <c r="A47" s="22" t="s">
        <v>19</v>
      </c>
      <c r="B47" s="65" t="s">
        <v>59</v>
      </c>
      <c r="C47" s="66">
        <v>5</v>
      </c>
      <c r="D47" s="71">
        <v>0</v>
      </c>
      <c r="E47" s="69">
        <v>0</v>
      </c>
      <c r="F47" s="72">
        <v>5</v>
      </c>
      <c r="G47" s="70">
        <v>100</v>
      </c>
      <c r="H47" s="72">
        <v>1</v>
      </c>
      <c r="I47" s="73">
        <v>20</v>
      </c>
      <c r="J47" s="75">
        <v>0</v>
      </c>
      <c r="K47" s="73">
        <v>0</v>
      </c>
      <c r="L47" s="75">
        <v>0</v>
      </c>
      <c r="M47" s="73">
        <v>0</v>
      </c>
      <c r="N47" s="75">
        <v>0</v>
      </c>
      <c r="O47" s="73">
        <v>0</v>
      </c>
      <c r="P47" s="75">
        <v>4</v>
      </c>
      <c r="Q47" s="73">
        <v>80</v>
      </c>
      <c r="R47" s="74">
        <v>0</v>
      </c>
      <c r="S47" s="73">
        <v>0</v>
      </c>
      <c r="T47" s="76">
        <v>0</v>
      </c>
      <c r="U47" s="69">
        <v>0</v>
      </c>
      <c r="V47" s="71">
        <v>0</v>
      </c>
      <c r="W47" s="69">
        <v>0</v>
      </c>
      <c r="X47" s="80">
        <v>308</v>
      </c>
      <c r="Y47" s="81">
        <v>100</v>
      </c>
    </row>
    <row r="48" spans="1:25" s="24" customFormat="1" ht="15" customHeight="1" x14ac:dyDescent="0.2">
      <c r="A48" s="22" t="s">
        <v>19</v>
      </c>
      <c r="B48" s="64" t="s">
        <v>60</v>
      </c>
      <c r="C48" s="39">
        <v>600</v>
      </c>
      <c r="D48" s="47">
        <v>41</v>
      </c>
      <c r="E48" s="41">
        <v>6.8333000000000004</v>
      </c>
      <c r="F48" s="47">
        <v>559</v>
      </c>
      <c r="G48" s="46">
        <v>93.167000000000002</v>
      </c>
      <c r="H48" s="47">
        <v>1</v>
      </c>
      <c r="I48" s="42">
        <v>0.1789</v>
      </c>
      <c r="J48" s="44">
        <v>1</v>
      </c>
      <c r="K48" s="42">
        <v>0.17888999999999999</v>
      </c>
      <c r="L48" s="43">
        <v>13</v>
      </c>
      <c r="M48" s="42">
        <v>2.3256000000000001</v>
      </c>
      <c r="N48" s="44">
        <v>382</v>
      </c>
      <c r="O48" s="42">
        <v>68.335999999999999</v>
      </c>
      <c r="P48" s="44">
        <v>144</v>
      </c>
      <c r="Q48" s="42">
        <v>25.76</v>
      </c>
      <c r="R48" s="43">
        <v>1</v>
      </c>
      <c r="S48" s="42">
        <v>0.1789</v>
      </c>
      <c r="T48" s="48">
        <v>17</v>
      </c>
      <c r="U48" s="41">
        <v>3.0411000000000001</v>
      </c>
      <c r="V48" s="47">
        <v>14</v>
      </c>
      <c r="W48" s="41">
        <v>2.3332999999999999</v>
      </c>
      <c r="X48" s="25">
        <v>1236</v>
      </c>
      <c r="Y48" s="26">
        <v>100</v>
      </c>
    </row>
    <row r="49" spans="1:25" s="24" customFormat="1" ht="15" customHeight="1" x14ac:dyDescent="0.2">
      <c r="A49" s="22" t="s">
        <v>19</v>
      </c>
      <c r="B49" s="65" t="s">
        <v>61</v>
      </c>
      <c r="C49" s="66">
        <v>9</v>
      </c>
      <c r="D49" s="71">
        <v>0</v>
      </c>
      <c r="E49" s="69">
        <v>0</v>
      </c>
      <c r="F49" s="71">
        <v>9</v>
      </c>
      <c r="G49" s="70">
        <v>100</v>
      </c>
      <c r="H49" s="72">
        <v>4</v>
      </c>
      <c r="I49" s="73">
        <v>44.444400000000002</v>
      </c>
      <c r="J49" s="74">
        <v>0</v>
      </c>
      <c r="K49" s="73">
        <v>0</v>
      </c>
      <c r="L49" s="74">
        <v>0</v>
      </c>
      <c r="M49" s="73">
        <v>0</v>
      </c>
      <c r="N49" s="74">
        <v>0</v>
      </c>
      <c r="O49" s="73">
        <v>0</v>
      </c>
      <c r="P49" s="75">
        <v>5</v>
      </c>
      <c r="Q49" s="73">
        <v>55.555999999999997</v>
      </c>
      <c r="R49" s="75">
        <v>0</v>
      </c>
      <c r="S49" s="73">
        <v>0</v>
      </c>
      <c r="T49" s="76">
        <v>0</v>
      </c>
      <c r="U49" s="69">
        <v>0</v>
      </c>
      <c r="V49" s="71">
        <v>0</v>
      </c>
      <c r="W49" s="69">
        <v>0</v>
      </c>
      <c r="X49" s="80">
        <v>688</v>
      </c>
      <c r="Y49" s="81">
        <v>100</v>
      </c>
    </row>
    <row r="50" spans="1:25" s="24" customFormat="1" ht="15" customHeight="1" x14ac:dyDescent="0.2">
      <c r="A50" s="22" t="s">
        <v>19</v>
      </c>
      <c r="B50" s="64" t="s">
        <v>62</v>
      </c>
      <c r="C50" s="39">
        <v>1422</v>
      </c>
      <c r="D50" s="40">
        <v>102</v>
      </c>
      <c r="E50" s="41">
        <v>7.173</v>
      </c>
      <c r="F50" s="40">
        <v>1320</v>
      </c>
      <c r="G50" s="46">
        <v>92.826999999999998</v>
      </c>
      <c r="H50" s="40">
        <v>5</v>
      </c>
      <c r="I50" s="42">
        <v>0.37880000000000003</v>
      </c>
      <c r="J50" s="44">
        <v>4</v>
      </c>
      <c r="K50" s="42">
        <v>0.30303000000000002</v>
      </c>
      <c r="L50" s="43">
        <v>41</v>
      </c>
      <c r="M50" s="42">
        <v>3.1061000000000001</v>
      </c>
      <c r="N50" s="44">
        <v>617</v>
      </c>
      <c r="O50" s="42">
        <v>46.741999999999997</v>
      </c>
      <c r="P50" s="44">
        <v>640</v>
      </c>
      <c r="Q50" s="42">
        <v>48.484999999999999</v>
      </c>
      <c r="R50" s="43">
        <v>0</v>
      </c>
      <c r="S50" s="42">
        <v>0</v>
      </c>
      <c r="T50" s="48">
        <v>13</v>
      </c>
      <c r="U50" s="41">
        <v>0.98480000000000001</v>
      </c>
      <c r="V50" s="40">
        <v>29</v>
      </c>
      <c r="W50" s="41">
        <v>2.0394000000000001</v>
      </c>
      <c r="X50" s="25">
        <v>1818</v>
      </c>
      <c r="Y50" s="26">
        <v>100</v>
      </c>
    </row>
    <row r="51" spans="1:25" s="24" customFormat="1" ht="15" customHeight="1" x14ac:dyDescent="0.2">
      <c r="A51" s="22" t="s">
        <v>19</v>
      </c>
      <c r="B51" s="65" t="s">
        <v>63</v>
      </c>
      <c r="C51" s="63">
        <v>2986</v>
      </c>
      <c r="D51" s="72">
        <v>735</v>
      </c>
      <c r="E51" s="69">
        <v>24.614899999999999</v>
      </c>
      <c r="F51" s="72">
        <v>2251</v>
      </c>
      <c r="G51" s="70">
        <v>75.385000000000005</v>
      </c>
      <c r="H51" s="72">
        <v>9</v>
      </c>
      <c r="I51" s="73">
        <v>0.39979999999999999</v>
      </c>
      <c r="J51" s="75">
        <v>6</v>
      </c>
      <c r="K51" s="73">
        <v>0.26655000000000001</v>
      </c>
      <c r="L51" s="74">
        <v>1186</v>
      </c>
      <c r="M51" s="73">
        <v>52.6877</v>
      </c>
      <c r="N51" s="74">
        <v>559</v>
      </c>
      <c r="O51" s="73">
        <v>24.832999999999998</v>
      </c>
      <c r="P51" s="74">
        <v>456</v>
      </c>
      <c r="Q51" s="73">
        <v>20.257999999999999</v>
      </c>
      <c r="R51" s="75">
        <v>0</v>
      </c>
      <c r="S51" s="73">
        <v>0</v>
      </c>
      <c r="T51" s="76">
        <v>35</v>
      </c>
      <c r="U51" s="69">
        <v>1.5548999999999999</v>
      </c>
      <c r="V51" s="72">
        <v>252</v>
      </c>
      <c r="W51" s="69">
        <v>8.4393999999999991</v>
      </c>
      <c r="X51" s="80">
        <v>8616</v>
      </c>
      <c r="Y51" s="81">
        <v>100</v>
      </c>
    </row>
    <row r="52" spans="1:25" s="24" customFormat="1" ht="15" customHeight="1" x14ac:dyDescent="0.2">
      <c r="A52" s="22" t="s">
        <v>19</v>
      </c>
      <c r="B52" s="64" t="s">
        <v>64</v>
      </c>
      <c r="C52" s="39">
        <v>72</v>
      </c>
      <c r="D52" s="40">
        <v>1</v>
      </c>
      <c r="E52" s="41">
        <v>1.3889</v>
      </c>
      <c r="F52" s="40">
        <v>71</v>
      </c>
      <c r="G52" s="46">
        <v>98.611000000000004</v>
      </c>
      <c r="H52" s="47">
        <v>3</v>
      </c>
      <c r="I52" s="42">
        <v>4.2253999999999996</v>
      </c>
      <c r="J52" s="44">
        <v>1</v>
      </c>
      <c r="K52" s="42">
        <v>1.40845</v>
      </c>
      <c r="L52" s="43">
        <v>14</v>
      </c>
      <c r="M52" s="42">
        <v>19.718299999999999</v>
      </c>
      <c r="N52" s="43">
        <v>4</v>
      </c>
      <c r="O52" s="42">
        <v>5.6340000000000003</v>
      </c>
      <c r="P52" s="44">
        <v>48</v>
      </c>
      <c r="Q52" s="42">
        <v>67.605999999999995</v>
      </c>
      <c r="R52" s="43">
        <v>0</v>
      </c>
      <c r="S52" s="42">
        <v>0</v>
      </c>
      <c r="T52" s="45">
        <v>1</v>
      </c>
      <c r="U52" s="41">
        <v>1.4085000000000001</v>
      </c>
      <c r="V52" s="40">
        <v>11</v>
      </c>
      <c r="W52" s="41">
        <v>15.277799999999999</v>
      </c>
      <c r="X52" s="25">
        <v>1009</v>
      </c>
      <c r="Y52" s="26">
        <v>100</v>
      </c>
    </row>
    <row r="53" spans="1:25" s="24" customFormat="1" ht="15" customHeight="1" x14ac:dyDescent="0.2">
      <c r="A53" s="22" t="s">
        <v>19</v>
      </c>
      <c r="B53" s="65" t="s">
        <v>65</v>
      </c>
      <c r="C53" s="66">
        <v>31</v>
      </c>
      <c r="D53" s="71">
        <v>3</v>
      </c>
      <c r="E53" s="69">
        <v>9.6774000000000004</v>
      </c>
      <c r="F53" s="72">
        <v>28</v>
      </c>
      <c r="G53" s="70">
        <v>90.322999999999993</v>
      </c>
      <c r="H53" s="71">
        <v>0</v>
      </c>
      <c r="I53" s="73">
        <v>0</v>
      </c>
      <c r="J53" s="74">
        <v>1</v>
      </c>
      <c r="K53" s="73">
        <v>3.5714299999999999</v>
      </c>
      <c r="L53" s="75">
        <v>0</v>
      </c>
      <c r="M53" s="73">
        <v>0</v>
      </c>
      <c r="N53" s="74">
        <v>1</v>
      </c>
      <c r="O53" s="73">
        <v>3.5710000000000002</v>
      </c>
      <c r="P53" s="75">
        <v>26</v>
      </c>
      <c r="Q53" s="73">
        <v>92.856999999999999</v>
      </c>
      <c r="R53" s="75">
        <v>0</v>
      </c>
      <c r="S53" s="73">
        <v>0</v>
      </c>
      <c r="T53" s="76">
        <v>0</v>
      </c>
      <c r="U53" s="69">
        <v>0</v>
      </c>
      <c r="V53" s="71">
        <v>1</v>
      </c>
      <c r="W53" s="69">
        <v>3.2258</v>
      </c>
      <c r="X53" s="80">
        <v>306</v>
      </c>
      <c r="Y53" s="81">
        <v>100</v>
      </c>
    </row>
    <row r="54" spans="1:25" s="24" customFormat="1" ht="15" customHeight="1" x14ac:dyDescent="0.2">
      <c r="A54" s="22" t="s">
        <v>19</v>
      </c>
      <c r="B54" s="64" t="s">
        <v>66</v>
      </c>
      <c r="C54" s="39">
        <v>194</v>
      </c>
      <c r="D54" s="40">
        <v>15</v>
      </c>
      <c r="E54" s="41">
        <v>7.7320000000000002</v>
      </c>
      <c r="F54" s="47">
        <v>179</v>
      </c>
      <c r="G54" s="46">
        <v>92.268000000000001</v>
      </c>
      <c r="H54" s="47">
        <v>1</v>
      </c>
      <c r="I54" s="42">
        <v>0.55869999999999997</v>
      </c>
      <c r="J54" s="44">
        <v>0</v>
      </c>
      <c r="K54" s="78">
        <v>0</v>
      </c>
      <c r="L54" s="43">
        <v>10</v>
      </c>
      <c r="M54" s="78">
        <v>5.5865999999999998</v>
      </c>
      <c r="N54" s="44">
        <v>79</v>
      </c>
      <c r="O54" s="42">
        <v>44.134</v>
      </c>
      <c r="P54" s="44">
        <v>85</v>
      </c>
      <c r="Q54" s="42">
        <v>47.485999999999997</v>
      </c>
      <c r="R54" s="44">
        <v>0</v>
      </c>
      <c r="S54" s="42">
        <v>0</v>
      </c>
      <c r="T54" s="48">
        <v>4</v>
      </c>
      <c r="U54" s="41">
        <v>2.2345999999999999</v>
      </c>
      <c r="V54" s="40">
        <v>3</v>
      </c>
      <c r="W54" s="41">
        <v>1.5464</v>
      </c>
      <c r="X54" s="25">
        <v>1971</v>
      </c>
      <c r="Y54" s="26">
        <v>100</v>
      </c>
    </row>
    <row r="55" spans="1:25" s="24" customFormat="1" ht="15" customHeight="1" x14ac:dyDescent="0.2">
      <c r="A55" s="22" t="s">
        <v>19</v>
      </c>
      <c r="B55" s="65" t="s">
        <v>67</v>
      </c>
      <c r="C55" s="63">
        <v>505</v>
      </c>
      <c r="D55" s="72">
        <v>85</v>
      </c>
      <c r="E55" s="69">
        <v>16.831700000000001</v>
      </c>
      <c r="F55" s="71">
        <v>420</v>
      </c>
      <c r="G55" s="70">
        <v>83.168000000000006</v>
      </c>
      <c r="H55" s="72">
        <v>10</v>
      </c>
      <c r="I55" s="73">
        <v>2.3809999999999998</v>
      </c>
      <c r="J55" s="74">
        <v>10</v>
      </c>
      <c r="K55" s="73">
        <v>2.3809499999999999</v>
      </c>
      <c r="L55" s="75">
        <v>86</v>
      </c>
      <c r="M55" s="73">
        <v>20.476199999999999</v>
      </c>
      <c r="N55" s="75">
        <v>22</v>
      </c>
      <c r="O55" s="73">
        <v>5.2380000000000004</v>
      </c>
      <c r="P55" s="74">
        <v>257</v>
      </c>
      <c r="Q55" s="73">
        <v>61.19</v>
      </c>
      <c r="R55" s="74">
        <v>2</v>
      </c>
      <c r="S55" s="73">
        <v>0.47620000000000001</v>
      </c>
      <c r="T55" s="77">
        <v>33</v>
      </c>
      <c r="U55" s="69">
        <v>7.8571</v>
      </c>
      <c r="V55" s="72">
        <v>28</v>
      </c>
      <c r="W55" s="69">
        <v>5.5446</v>
      </c>
      <c r="X55" s="80">
        <v>2305</v>
      </c>
      <c r="Y55" s="81">
        <v>100</v>
      </c>
    </row>
    <row r="56" spans="1:25" s="24" customFormat="1" ht="15" customHeight="1" x14ac:dyDescent="0.2">
      <c r="A56" s="22" t="s">
        <v>19</v>
      </c>
      <c r="B56" s="64" t="s">
        <v>68</v>
      </c>
      <c r="C56" s="39">
        <v>159</v>
      </c>
      <c r="D56" s="47">
        <v>12</v>
      </c>
      <c r="E56" s="41">
        <v>7.5472000000000001</v>
      </c>
      <c r="F56" s="47">
        <v>147</v>
      </c>
      <c r="G56" s="46">
        <v>92.453000000000003</v>
      </c>
      <c r="H56" s="40">
        <v>0</v>
      </c>
      <c r="I56" s="42">
        <v>0</v>
      </c>
      <c r="J56" s="44">
        <v>0</v>
      </c>
      <c r="K56" s="42">
        <v>0</v>
      </c>
      <c r="L56" s="44">
        <v>1</v>
      </c>
      <c r="M56" s="42">
        <v>0.68030000000000002</v>
      </c>
      <c r="N56" s="43">
        <v>12</v>
      </c>
      <c r="O56" s="42">
        <v>8.1630000000000003</v>
      </c>
      <c r="P56" s="44">
        <v>129</v>
      </c>
      <c r="Q56" s="42">
        <v>87.754999999999995</v>
      </c>
      <c r="R56" s="43">
        <v>0</v>
      </c>
      <c r="S56" s="42">
        <v>0</v>
      </c>
      <c r="T56" s="45">
        <v>5</v>
      </c>
      <c r="U56" s="41">
        <v>3.4014000000000002</v>
      </c>
      <c r="V56" s="47">
        <v>0</v>
      </c>
      <c r="W56" s="41">
        <v>0</v>
      </c>
      <c r="X56" s="25">
        <v>720</v>
      </c>
      <c r="Y56" s="26">
        <v>100</v>
      </c>
    </row>
    <row r="57" spans="1:25" s="24" customFormat="1" ht="15" customHeight="1" x14ac:dyDescent="0.2">
      <c r="A57" s="22" t="s">
        <v>19</v>
      </c>
      <c r="B57" s="65" t="s">
        <v>69</v>
      </c>
      <c r="C57" s="63">
        <v>149</v>
      </c>
      <c r="D57" s="71">
        <v>3</v>
      </c>
      <c r="E57" s="69">
        <v>2.0133999999999999</v>
      </c>
      <c r="F57" s="71">
        <v>146</v>
      </c>
      <c r="G57" s="70">
        <v>97.986999999999995</v>
      </c>
      <c r="H57" s="72">
        <v>0</v>
      </c>
      <c r="I57" s="73">
        <v>0</v>
      </c>
      <c r="J57" s="75">
        <v>2</v>
      </c>
      <c r="K57" s="73">
        <v>1.3698600000000001</v>
      </c>
      <c r="L57" s="74">
        <v>35</v>
      </c>
      <c r="M57" s="73">
        <v>23.9726</v>
      </c>
      <c r="N57" s="74">
        <v>64</v>
      </c>
      <c r="O57" s="73">
        <v>43.835999999999999</v>
      </c>
      <c r="P57" s="74">
        <v>41</v>
      </c>
      <c r="Q57" s="73">
        <v>28.082000000000001</v>
      </c>
      <c r="R57" s="74">
        <v>0</v>
      </c>
      <c r="S57" s="73">
        <v>0</v>
      </c>
      <c r="T57" s="77">
        <v>4</v>
      </c>
      <c r="U57" s="69">
        <v>2.7397</v>
      </c>
      <c r="V57" s="71">
        <v>12</v>
      </c>
      <c r="W57" s="69">
        <v>8.0536999999999992</v>
      </c>
      <c r="X57" s="80">
        <v>2232</v>
      </c>
      <c r="Y57" s="81">
        <v>100</v>
      </c>
    </row>
    <row r="58" spans="1:25" s="24" customFormat="1" ht="15" customHeight="1" thickBot="1" x14ac:dyDescent="0.25">
      <c r="A58" s="22" t="s">
        <v>19</v>
      </c>
      <c r="B58" s="67" t="s">
        <v>70</v>
      </c>
      <c r="C58" s="50">
        <v>4</v>
      </c>
      <c r="D58" s="51">
        <v>0</v>
      </c>
      <c r="E58" s="52">
        <v>0</v>
      </c>
      <c r="F58" s="51">
        <v>4</v>
      </c>
      <c r="G58" s="57">
        <v>100</v>
      </c>
      <c r="H58" s="53">
        <v>0</v>
      </c>
      <c r="I58" s="54">
        <v>0</v>
      </c>
      <c r="J58" s="55">
        <v>0</v>
      </c>
      <c r="K58" s="54">
        <v>0</v>
      </c>
      <c r="L58" s="56">
        <v>0</v>
      </c>
      <c r="M58" s="54">
        <v>0</v>
      </c>
      <c r="N58" s="55">
        <v>0</v>
      </c>
      <c r="O58" s="54">
        <v>0</v>
      </c>
      <c r="P58" s="55">
        <v>4</v>
      </c>
      <c r="Q58" s="54">
        <v>100</v>
      </c>
      <c r="R58" s="55">
        <v>0</v>
      </c>
      <c r="S58" s="54">
        <v>0</v>
      </c>
      <c r="T58" s="79">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76</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male students with disabilities who received ", LOWER(A7), ", ",D68," (",TEXT(E7,"0.0"),"%) were served solely under Section 504 and ", F68," (",TEXT(G7,"0.0"),"%) were served under IDEA.")</f>
        <v>NOTE: Table reads (for US Totals):  Of all 16,412 public school male students with disabilities who received expulsions with educational services, 1,961 (11.9%) were served solely under Section 504 and 14,451 (88.1%)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male students with disabilities served under IDEA who received ",LOWER(A7), ", ",TEXT(H7,"#,##0")," (",TEXT(I7,"0.0"),"%) were American Indian or Alaska Native.")</f>
        <v xml:space="preserve">           Table reads (for US Race/Ethnicity):  Of all 14,451 public school male students with disabilities served under IDEA who received expulsions with educational services, 223 (1.5%)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8" t="s">
        <v>74</v>
      </c>
      <c r="C65" s="108"/>
      <c r="D65" s="108"/>
      <c r="E65" s="108"/>
      <c r="F65" s="108"/>
      <c r="G65" s="108"/>
      <c r="H65" s="108"/>
      <c r="I65" s="108"/>
      <c r="J65" s="108"/>
      <c r="K65" s="108"/>
      <c r="L65" s="108"/>
      <c r="M65" s="108"/>
      <c r="N65" s="108"/>
      <c r="O65" s="108"/>
      <c r="P65" s="108"/>
      <c r="Q65" s="108"/>
      <c r="R65" s="108"/>
      <c r="S65" s="108"/>
      <c r="T65" s="108"/>
      <c r="U65" s="108"/>
      <c r="V65" s="108"/>
      <c r="W65" s="108"/>
      <c r="X65" s="30"/>
      <c r="Y65" s="30"/>
    </row>
    <row r="66" spans="1:26" s="35" customFormat="1" ht="14.1" customHeight="1" x14ac:dyDescent="0.2">
      <c r="A66" s="38"/>
      <c r="B66" s="108" t="s">
        <v>75</v>
      </c>
      <c r="C66" s="108"/>
      <c r="D66" s="108"/>
      <c r="E66" s="108"/>
      <c r="F66" s="108"/>
      <c r="G66" s="108"/>
      <c r="H66" s="108"/>
      <c r="I66" s="108"/>
      <c r="J66" s="108"/>
      <c r="K66" s="108"/>
      <c r="L66" s="108"/>
      <c r="M66" s="108"/>
      <c r="N66" s="108"/>
      <c r="O66" s="108"/>
      <c r="P66" s="108"/>
      <c r="Q66" s="108"/>
      <c r="R66" s="108"/>
      <c r="S66" s="108"/>
      <c r="T66" s="108"/>
      <c r="U66" s="108"/>
      <c r="V66" s="108"/>
      <c r="W66" s="108"/>
      <c r="X66" s="34"/>
      <c r="Y66" s="33"/>
    </row>
    <row r="67" spans="1:26" ht="15" customHeight="1" x14ac:dyDescent="0.2"/>
    <row r="68" spans="1:26" x14ac:dyDescent="0.2">
      <c r="B68" s="58"/>
      <c r="C68" s="59" t="str">
        <f>IF(ISTEXT(C7),LEFT(C7,3),TEXT(C7,"#,##0"))</f>
        <v>16,412</v>
      </c>
      <c r="D68" s="59" t="str">
        <f>IF(ISTEXT(D7),LEFT(D7,3),TEXT(D7,"#,##0"))</f>
        <v>1,961</v>
      </c>
      <c r="E68" s="59"/>
      <c r="F68" s="59" t="str">
        <f>IF(ISTEXT(F7),LEFT(F7,3),TEXT(F7,"#,##0"))</f>
        <v>14,451</v>
      </c>
      <c r="G68" s="59"/>
      <c r="H68" s="59" t="str">
        <f>IF(ISTEXT(H7),LEFT(H7,3),TEXT(H7,"#,##0"))</f>
        <v>223</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65:W65"/>
    <mergeCell ref="B66:W66"/>
    <mergeCell ref="X4:X5"/>
    <mergeCell ref="Y4:Y5"/>
    <mergeCell ref="H5:I5"/>
    <mergeCell ref="J5:K5"/>
    <mergeCell ref="L5:M5"/>
    <mergeCell ref="N5:O5"/>
    <mergeCell ref="P5:Q5"/>
    <mergeCell ref="R5:S5"/>
    <mergeCell ref="T5:U5"/>
    <mergeCell ref="B2:W2"/>
    <mergeCell ref="B4:B5"/>
    <mergeCell ref="C4:C5"/>
    <mergeCell ref="D4:E5"/>
    <mergeCell ref="F4:G5"/>
    <mergeCell ref="H4:U4"/>
    <mergeCell ref="V4:W5"/>
  </mergeCells>
  <pageMargins left="0.7" right="0.7" top="0.75" bottom="0.75" header="0.3" footer="0.3"/>
  <pageSetup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2.42578125" style="36" customWidth="1"/>
    <col min="2" max="2" width="19.140625" style="6" customWidth="1"/>
    <col min="3" max="21" width="13.140625" style="6" customWidth="1"/>
    <col min="22" max="22" width="13.140625" style="5" customWidth="1"/>
    <col min="23" max="23" width="13.140625" style="37" customWidth="1"/>
    <col min="24" max="25" width="13.1406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7" t="str">
        <f>CONCATENATE("Number and percentage of public school female students with disabilities receiving ",LOWER(A7), " by disability status, race/ethnicity, and English proficiency, by state: School Year 2015-16")</f>
        <v>Number and percentage of public school female students with disabilities receiving expulsions with educational services by disability status, race/ethnicity, and English proficiency, by state: School Year 2015-16</v>
      </c>
      <c r="C2" s="87"/>
      <c r="D2" s="87"/>
      <c r="E2" s="87"/>
      <c r="F2" s="87"/>
      <c r="G2" s="87"/>
      <c r="H2" s="87"/>
      <c r="I2" s="87"/>
      <c r="J2" s="87"/>
      <c r="K2" s="87"/>
      <c r="L2" s="87"/>
      <c r="M2" s="87"/>
      <c r="N2" s="87"/>
      <c r="O2" s="87"/>
      <c r="P2" s="87"/>
      <c r="Q2" s="87"/>
      <c r="R2" s="87"/>
      <c r="S2" s="87"/>
      <c r="T2" s="87"/>
      <c r="U2" s="87"/>
      <c r="V2" s="87"/>
      <c r="W2" s="87"/>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81</v>
      </c>
      <c r="D4" s="92" t="s">
        <v>3</v>
      </c>
      <c r="E4" s="93"/>
      <c r="F4" s="92" t="s">
        <v>2</v>
      </c>
      <c r="G4" s="93"/>
      <c r="H4" s="96" t="s">
        <v>80</v>
      </c>
      <c r="I4" s="97"/>
      <c r="J4" s="97"/>
      <c r="K4" s="97"/>
      <c r="L4" s="97"/>
      <c r="M4" s="97"/>
      <c r="N4" s="97"/>
      <c r="O4" s="97"/>
      <c r="P4" s="97"/>
      <c r="Q4" s="97"/>
      <c r="R4" s="97"/>
      <c r="S4" s="97"/>
      <c r="T4" s="97"/>
      <c r="U4" s="98"/>
      <c r="V4" s="92" t="s">
        <v>79</v>
      </c>
      <c r="W4" s="93"/>
      <c r="X4" s="99" t="s">
        <v>5</v>
      </c>
      <c r="Y4" s="101" t="s">
        <v>6</v>
      </c>
    </row>
    <row r="5" spans="1:25" s="12" customFormat="1" ht="24.95" customHeight="1" x14ac:dyDescent="0.2">
      <c r="A5" s="11"/>
      <c r="B5" s="89"/>
      <c r="C5" s="91"/>
      <c r="D5" s="94"/>
      <c r="E5" s="95"/>
      <c r="F5" s="94"/>
      <c r="G5" s="95"/>
      <c r="H5" s="103" t="s">
        <v>7</v>
      </c>
      <c r="I5" s="104"/>
      <c r="J5" s="105" t="s">
        <v>8</v>
      </c>
      <c r="K5" s="104"/>
      <c r="L5" s="106" t="s">
        <v>9</v>
      </c>
      <c r="M5" s="104"/>
      <c r="N5" s="106" t="s">
        <v>10</v>
      </c>
      <c r="O5" s="104"/>
      <c r="P5" s="106" t="s">
        <v>11</v>
      </c>
      <c r="Q5" s="104"/>
      <c r="R5" s="106" t="s">
        <v>12</v>
      </c>
      <c r="S5" s="104"/>
      <c r="T5" s="106" t="s">
        <v>13</v>
      </c>
      <c r="U5" s="107"/>
      <c r="V5" s="94"/>
      <c r="W5" s="95"/>
      <c r="X5" s="100"/>
      <c r="Y5" s="102"/>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4025</v>
      </c>
      <c r="D7" s="68">
        <v>566</v>
      </c>
      <c r="E7" s="69">
        <v>14.062099999999999</v>
      </c>
      <c r="F7" s="68">
        <v>3459</v>
      </c>
      <c r="G7" s="70">
        <v>85.938000000000002</v>
      </c>
      <c r="H7" s="72">
        <v>72</v>
      </c>
      <c r="I7" s="73">
        <v>2.0815000000000001</v>
      </c>
      <c r="J7" s="74">
        <v>17</v>
      </c>
      <c r="K7" s="73">
        <v>0.49147000000000002</v>
      </c>
      <c r="L7" s="74">
        <v>706</v>
      </c>
      <c r="M7" s="73">
        <v>20.410499999999999</v>
      </c>
      <c r="N7" s="74">
        <v>1323</v>
      </c>
      <c r="O7" s="73">
        <v>38.247999999999998</v>
      </c>
      <c r="P7" s="74">
        <v>1204</v>
      </c>
      <c r="Q7" s="73">
        <v>34.808</v>
      </c>
      <c r="R7" s="75">
        <v>8</v>
      </c>
      <c r="S7" s="73">
        <v>0.23100000000000001</v>
      </c>
      <c r="T7" s="76">
        <v>129</v>
      </c>
      <c r="U7" s="69">
        <v>3.7294</v>
      </c>
      <c r="V7" s="68">
        <v>230</v>
      </c>
      <c r="W7" s="69">
        <v>5.7142999999999997</v>
      </c>
      <c r="X7" s="80">
        <v>96360</v>
      </c>
      <c r="Y7" s="81">
        <v>99.998000000000005</v>
      </c>
    </row>
    <row r="8" spans="1:25" s="24" customFormat="1" ht="15" customHeight="1" x14ac:dyDescent="0.2">
      <c r="A8" s="22" t="s">
        <v>19</v>
      </c>
      <c r="B8" s="64" t="s">
        <v>20</v>
      </c>
      <c r="C8" s="39">
        <v>113</v>
      </c>
      <c r="D8" s="40">
        <v>9</v>
      </c>
      <c r="E8" s="41">
        <v>7.9645999999999999</v>
      </c>
      <c r="F8" s="47">
        <v>104</v>
      </c>
      <c r="G8" s="46">
        <v>92.034999999999997</v>
      </c>
      <c r="H8" s="40">
        <v>1</v>
      </c>
      <c r="I8" s="42">
        <v>0.96150000000000002</v>
      </c>
      <c r="J8" s="44">
        <v>0</v>
      </c>
      <c r="K8" s="42">
        <v>0</v>
      </c>
      <c r="L8" s="43">
        <v>0</v>
      </c>
      <c r="M8" s="42">
        <v>0</v>
      </c>
      <c r="N8" s="44">
        <v>72</v>
      </c>
      <c r="O8" s="42">
        <v>69.230999999999995</v>
      </c>
      <c r="P8" s="44">
        <v>31</v>
      </c>
      <c r="Q8" s="42">
        <v>29.808</v>
      </c>
      <c r="R8" s="44">
        <v>0</v>
      </c>
      <c r="S8" s="42">
        <v>0</v>
      </c>
      <c r="T8" s="48">
        <v>0</v>
      </c>
      <c r="U8" s="41">
        <v>0</v>
      </c>
      <c r="V8" s="40">
        <v>1</v>
      </c>
      <c r="W8" s="41">
        <v>0.88500000000000001</v>
      </c>
      <c r="X8" s="25">
        <v>1400</v>
      </c>
      <c r="Y8" s="26">
        <v>100</v>
      </c>
    </row>
    <row r="9" spans="1:25" s="24" customFormat="1" ht="15" customHeight="1" x14ac:dyDescent="0.2">
      <c r="A9" s="22" t="s">
        <v>19</v>
      </c>
      <c r="B9" s="65" t="s">
        <v>21</v>
      </c>
      <c r="C9" s="63">
        <v>0</v>
      </c>
      <c r="D9" s="71">
        <v>0</v>
      </c>
      <c r="E9" s="69">
        <v>0</v>
      </c>
      <c r="F9" s="71">
        <v>0</v>
      </c>
      <c r="G9" s="70">
        <v>0</v>
      </c>
      <c r="H9" s="72">
        <v>0</v>
      </c>
      <c r="I9" s="73">
        <v>0</v>
      </c>
      <c r="J9" s="74">
        <v>0</v>
      </c>
      <c r="K9" s="73">
        <v>0</v>
      </c>
      <c r="L9" s="74">
        <v>0</v>
      </c>
      <c r="M9" s="73">
        <v>0</v>
      </c>
      <c r="N9" s="75">
        <v>0</v>
      </c>
      <c r="O9" s="73">
        <v>0</v>
      </c>
      <c r="P9" s="75">
        <v>0</v>
      </c>
      <c r="Q9" s="73">
        <v>0</v>
      </c>
      <c r="R9" s="74">
        <v>0</v>
      </c>
      <c r="S9" s="73">
        <v>0</v>
      </c>
      <c r="T9" s="77">
        <v>0</v>
      </c>
      <c r="U9" s="69">
        <v>0</v>
      </c>
      <c r="V9" s="71">
        <v>0</v>
      </c>
      <c r="W9" s="69">
        <v>0</v>
      </c>
      <c r="X9" s="80">
        <v>503</v>
      </c>
      <c r="Y9" s="81">
        <v>100</v>
      </c>
    </row>
    <row r="10" spans="1:25" s="24" customFormat="1" ht="15" customHeight="1" x14ac:dyDescent="0.2">
      <c r="A10" s="22" t="s">
        <v>19</v>
      </c>
      <c r="B10" s="64" t="s">
        <v>22</v>
      </c>
      <c r="C10" s="39">
        <v>7</v>
      </c>
      <c r="D10" s="47">
        <v>0</v>
      </c>
      <c r="E10" s="41">
        <v>0</v>
      </c>
      <c r="F10" s="47">
        <v>7</v>
      </c>
      <c r="G10" s="46">
        <v>100</v>
      </c>
      <c r="H10" s="47">
        <v>5</v>
      </c>
      <c r="I10" s="42">
        <v>71.428600000000003</v>
      </c>
      <c r="J10" s="44">
        <v>0</v>
      </c>
      <c r="K10" s="42">
        <v>0</v>
      </c>
      <c r="L10" s="43">
        <v>1</v>
      </c>
      <c r="M10" s="42">
        <v>14.2857</v>
      </c>
      <c r="N10" s="44">
        <v>0</v>
      </c>
      <c r="O10" s="42">
        <v>0</v>
      </c>
      <c r="P10" s="43">
        <v>1</v>
      </c>
      <c r="Q10" s="42">
        <v>14.286</v>
      </c>
      <c r="R10" s="43">
        <v>0</v>
      </c>
      <c r="S10" s="42">
        <v>0</v>
      </c>
      <c r="T10" s="45">
        <v>0</v>
      </c>
      <c r="U10" s="41">
        <v>0</v>
      </c>
      <c r="V10" s="47">
        <v>0</v>
      </c>
      <c r="W10" s="41">
        <v>0</v>
      </c>
      <c r="X10" s="25">
        <v>1977</v>
      </c>
      <c r="Y10" s="26">
        <v>100</v>
      </c>
    </row>
    <row r="11" spans="1:25" s="24" customFormat="1" ht="15" customHeight="1" x14ac:dyDescent="0.2">
      <c r="A11" s="22" t="s">
        <v>19</v>
      </c>
      <c r="B11" s="65" t="s">
        <v>23</v>
      </c>
      <c r="C11" s="63">
        <v>20</v>
      </c>
      <c r="D11" s="71">
        <v>1</v>
      </c>
      <c r="E11" s="69">
        <v>5</v>
      </c>
      <c r="F11" s="72">
        <v>19</v>
      </c>
      <c r="G11" s="70">
        <v>95</v>
      </c>
      <c r="H11" s="72">
        <v>0</v>
      </c>
      <c r="I11" s="73">
        <v>0</v>
      </c>
      <c r="J11" s="75">
        <v>0</v>
      </c>
      <c r="K11" s="73">
        <v>0</v>
      </c>
      <c r="L11" s="74">
        <v>1</v>
      </c>
      <c r="M11" s="73">
        <v>5.2632000000000003</v>
      </c>
      <c r="N11" s="74">
        <v>7</v>
      </c>
      <c r="O11" s="73">
        <v>36.841999999999999</v>
      </c>
      <c r="P11" s="74">
        <v>10</v>
      </c>
      <c r="Q11" s="73">
        <v>52.631999999999998</v>
      </c>
      <c r="R11" s="74">
        <v>0</v>
      </c>
      <c r="S11" s="73">
        <v>0</v>
      </c>
      <c r="T11" s="77">
        <v>1</v>
      </c>
      <c r="U11" s="69">
        <v>5.2632000000000003</v>
      </c>
      <c r="V11" s="71">
        <v>1</v>
      </c>
      <c r="W11" s="69">
        <v>5</v>
      </c>
      <c r="X11" s="80">
        <v>1092</v>
      </c>
      <c r="Y11" s="81">
        <v>100</v>
      </c>
    </row>
    <row r="12" spans="1:25" s="24" customFormat="1" ht="15" customHeight="1" x14ac:dyDescent="0.2">
      <c r="A12" s="22" t="s">
        <v>19</v>
      </c>
      <c r="B12" s="64" t="s">
        <v>24</v>
      </c>
      <c r="C12" s="39">
        <v>426</v>
      </c>
      <c r="D12" s="47">
        <v>18</v>
      </c>
      <c r="E12" s="41">
        <v>4.2253999999999996</v>
      </c>
      <c r="F12" s="40">
        <v>408</v>
      </c>
      <c r="G12" s="46">
        <v>95.775000000000006</v>
      </c>
      <c r="H12" s="40">
        <v>5</v>
      </c>
      <c r="I12" s="42">
        <v>1.2255</v>
      </c>
      <c r="J12" s="43">
        <v>9</v>
      </c>
      <c r="K12" s="42">
        <v>2.2058800000000001</v>
      </c>
      <c r="L12" s="44">
        <v>191</v>
      </c>
      <c r="M12" s="42">
        <v>46.813699999999997</v>
      </c>
      <c r="N12" s="44">
        <v>93</v>
      </c>
      <c r="O12" s="42">
        <v>22.794</v>
      </c>
      <c r="P12" s="44">
        <v>89</v>
      </c>
      <c r="Q12" s="42">
        <v>21.814</v>
      </c>
      <c r="R12" s="43">
        <v>2</v>
      </c>
      <c r="S12" s="42">
        <v>0.49</v>
      </c>
      <c r="T12" s="48">
        <v>19</v>
      </c>
      <c r="U12" s="41">
        <v>4.6569000000000003</v>
      </c>
      <c r="V12" s="47">
        <v>89</v>
      </c>
      <c r="W12" s="41">
        <v>20.891999999999999</v>
      </c>
      <c r="X12" s="25">
        <v>10138</v>
      </c>
      <c r="Y12" s="26">
        <v>100</v>
      </c>
    </row>
    <row r="13" spans="1:25" s="24" customFormat="1" ht="15" customHeight="1" x14ac:dyDescent="0.2">
      <c r="A13" s="22" t="s">
        <v>19</v>
      </c>
      <c r="B13" s="65" t="s">
        <v>25</v>
      </c>
      <c r="C13" s="63">
        <v>27</v>
      </c>
      <c r="D13" s="72">
        <v>0</v>
      </c>
      <c r="E13" s="69">
        <v>0</v>
      </c>
      <c r="F13" s="71">
        <v>27</v>
      </c>
      <c r="G13" s="70">
        <v>100</v>
      </c>
      <c r="H13" s="72">
        <v>1</v>
      </c>
      <c r="I13" s="73">
        <v>3.7037</v>
      </c>
      <c r="J13" s="75">
        <v>0</v>
      </c>
      <c r="K13" s="73">
        <v>0</v>
      </c>
      <c r="L13" s="74">
        <v>5</v>
      </c>
      <c r="M13" s="73">
        <v>18.5185</v>
      </c>
      <c r="N13" s="75">
        <v>4</v>
      </c>
      <c r="O13" s="73">
        <v>14.815</v>
      </c>
      <c r="P13" s="74">
        <v>14</v>
      </c>
      <c r="Q13" s="73">
        <v>51.851999999999997</v>
      </c>
      <c r="R13" s="74">
        <v>0</v>
      </c>
      <c r="S13" s="73">
        <v>0</v>
      </c>
      <c r="T13" s="76">
        <v>3</v>
      </c>
      <c r="U13" s="69">
        <v>11.1111</v>
      </c>
      <c r="V13" s="72">
        <v>4</v>
      </c>
      <c r="W13" s="69">
        <v>14.8148</v>
      </c>
      <c r="X13" s="80">
        <v>1868</v>
      </c>
      <c r="Y13" s="81">
        <v>100</v>
      </c>
    </row>
    <row r="14" spans="1:25" s="24" customFormat="1" ht="15" customHeight="1" x14ac:dyDescent="0.2">
      <c r="A14" s="22" t="s">
        <v>19</v>
      </c>
      <c r="B14" s="64" t="s">
        <v>26</v>
      </c>
      <c r="C14" s="49">
        <v>36</v>
      </c>
      <c r="D14" s="47">
        <v>11</v>
      </c>
      <c r="E14" s="41">
        <v>30.555599999999998</v>
      </c>
      <c r="F14" s="40">
        <v>25</v>
      </c>
      <c r="G14" s="46">
        <v>69.444000000000003</v>
      </c>
      <c r="H14" s="40">
        <v>0</v>
      </c>
      <c r="I14" s="42">
        <v>0</v>
      </c>
      <c r="J14" s="44">
        <v>0</v>
      </c>
      <c r="K14" s="42">
        <v>0</v>
      </c>
      <c r="L14" s="43">
        <v>9</v>
      </c>
      <c r="M14" s="42">
        <v>36</v>
      </c>
      <c r="N14" s="43">
        <v>8</v>
      </c>
      <c r="O14" s="42">
        <v>32</v>
      </c>
      <c r="P14" s="43">
        <v>7</v>
      </c>
      <c r="Q14" s="42">
        <v>28</v>
      </c>
      <c r="R14" s="44">
        <v>0</v>
      </c>
      <c r="S14" s="42">
        <v>0</v>
      </c>
      <c r="T14" s="45">
        <v>1</v>
      </c>
      <c r="U14" s="41">
        <v>4</v>
      </c>
      <c r="V14" s="47">
        <v>2</v>
      </c>
      <c r="W14" s="41">
        <v>5.5556000000000001</v>
      </c>
      <c r="X14" s="25">
        <v>1238</v>
      </c>
      <c r="Y14" s="26">
        <v>100</v>
      </c>
    </row>
    <row r="15" spans="1:25" s="24" customFormat="1" ht="15" customHeight="1" x14ac:dyDescent="0.2">
      <c r="A15" s="22" t="s">
        <v>19</v>
      </c>
      <c r="B15" s="65" t="s">
        <v>27</v>
      </c>
      <c r="C15" s="66">
        <v>7</v>
      </c>
      <c r="D15" s="71">
        <v>0</v>
      </c>
      <c r="E15" s="69">
        <v>0</v>
      </c>
      <c r="F15" s="72">
        <v>7</v>
      </c>
      <c r="G15" s="70">
        <v>100</v>
      </c>
      <c r="H15" s="72">
        <v>0</v>
      </c>
      <c r="I15" s="73">
        <v>0</v>
      </c>
      <c r="J15" s="74">
        <v>0</v>
      </c>
      <c r="K15" s="73">
        <v>0</v>
      </c>
      <c r="L15" s="74">
        <v>0</v>
      </c>
      <c r="M15" s="73">
        <v>0</v>
      </c>
      <c r="N15" s="75">
        <v>6</v>
      </c>
      <c r="O15" s="73">
        <v>85.713999999999999</v>
      </c>
      <c r="P15" s="74">
        <v>1</v>
      </c>
      <c r="Q15" s="73">
        <v>14.286</v>
      </c>
      <c r="R15" s="75">
        <v>0</v>
      </c>
      <c r="S15" s="73">
        <v>0</v>
      </c>
      <c r="T15" s="76">
        <v>0</v>
      </c>
      <c r="U15" s="69">
        <v>0</v>
      </c>
      <c r="V15" s="71">
        <v>0</v>
      </c>
      <c r="W15" s="69">
        <v>0</v>
      </c>
      <c r="X15" s="80">
        <v>235</v>
      </c>
      <c r="Y15" s="81">
        <v>100</v>
      </c>
    </row>
    <row r="16" spans="1:25" s="24" customFormat="1" ht="15" customHeight="1" x14ac:dyDescent="0.2">
      <c r="A16" s="22" t="s">
        <v>19</v>
      </c>
      <c r="B16" s="64" t="s">
        <v>28</v>
      </c>
      <c r="C16" s="49">
        <v>3</v>
      </c>
      <c r="D16" s="40">
        <v>0</v>
      </c>
      <c r="E16" s="41">
        <v>0</v>
      </c>
      <c r="F16" s="40">
        <v>3</v>
      </c>
      <c r="G16" s="46">
        <v>100</v>
      </c>
      <c r="H16" s="47">
        <v>0</v>
      </c>
      <c r="I16" s="42">
        <v>0</v>
      </c>
      <c r="J16" s="43">
        <v>0</v>
      </c>
      <c r="K16" s="42">
        <v>0</v>
      </c>
      <c r="L16" s="44">
        <v>0</v>
      </c>
      <c r="M16" s="42">
        <v>0</v>
      </c>
      <c r="N16" s="43">
        <v>3</v>
      </c>
      <c r="O16" s="42">
        <v>100</v>
      </c>
      <c r="P16" s="44">
        <v>0</v>
      </c>
      <c r="Q16" s="42">
        <v>0</v>
      </c>
      <c r="R16" s="43">
        <v>0</v>
      </c>
      <c r="S16" s="42">
        <v>0</v>
      </c>
      <c r="T16" s="45">
        <v>0</v>
      </c>
      <c r="U16" s="41">
        <v>0</v>
      </c>
      <c r="V16" s="40">
        <v>0</v>
      </c>
      <c r="W16" s="41">
        <v>0</v>
      </c>
      <c r="X16" s="25">
        <v>221</v>
      </c>
      <c r="Y16" s="26">
        <v>100</v>
      </c>
    </row>
    <row r="17" spans="1:25" s="24" customFormat="1" ht="15" customHeight="1" x14ac:dyDescent="0.2">
      <c r="A17" s="22" t="s">
        <v>19</v>
      </c>
      <c r="B17" s="65" t="s">
        <v>29</v>
      </c>
      <c r="C17" s="63">
        <v>12</v>
      </c>
      <c r="D17" s="72">
        <v>4</v>
      </c>
      <c r="E17" s="69">
        <v>33.333300000000001</v>
      </c>
      <c r="F17" s="72">
        <v>8</v>
      </c>
      <c r="G17" s="70">
        <v>66.667000000000002</v>
      </c>
      <c r="H17" s="72">
        <v>0</v>
      </c>
      <c r="I17" s="73">
        <v>0</v>
      </c>
      <c r="J17" s="75">
        <v>0</v>
      </c>
      <c r="K17" s="73">
        <v>0</v>
      </c>
      <c r="L17" s="74">
        <v>1</v>
      </c>
      <c r="M17" s="73">
        <v>12.5</v>
      </c>
      <c r="N17" s="75">
        <v>1</v>
      </c>
      <c r="O17" s="73">
        <v>12.5</v>
      </c>
      <c r="P17" s="75">
        <v>6</v>
      </c>
      <c r="Q17" s="73">
        <v>75</v>
      </c>
      <c r="R17" s="75">
        <v>0</v>
      </c>
      <c r="S17" s="73">
        <v>0</v>
      </c>
      <c r="T17" s="77">
        <v>0</v>
      </c>
      <c r="U17" s="69">
        <v>0</v>
      </c>
      <c r="V17" s="72">
        <v>0</v>
      </c>
      <c r="W17" s="69">
        <v>0</v>
      </c>
      <c r="X17" s="80">
        <v>3952</v>
      </c>
      <c r="Y17" s="81">
        <v>100</v>
      </c>
    </row>
    <row r="18" spans="1:25" s="24" customFormat="1" ht="15" customHeight="1" x14ac:dyDescent="0.2">
      <c r="A18" s="22" t="s">
        <v>19</v>
      </c>
      <c r="B18" s="64" t="s">
        <v>30</v>
      </c>
      <c r="C18" s="39">
        <v>248</v>
      </c>
      <c r="D18" s="47">
        <v>17</v>
      </c>
      <c r="E18" s="41">
        <v>6.8548</v>
      </c>
      <c r="F18" s="40">
        <v>231</v>
      </c>
      <c r="G18" s="46">
        <v>93.144999999999996</v>
      </c>
      <c r="H18" s="47">
        <v>0</v>
      </c>
      <c r="I18" s="42">
        <v>0</v>
      </c>
      <c r="J18" s="44">
        <v>1</v>
      </c>
      <c r="K18" s="42">
        <v>0.43290000000000001</v>
      </c>
      <c r="L18" s="44">
        <v>20</v>
      </c>
      <c r="M18" s="42">
        <v>8.6579999999999995</v>
      </c>
      <c r="N18" s="44">
        <v>138</v>
      </c>
      <c r="O18" s="42">
        <v>59.74</v>
      </c>
      <c r="P18" s="44">
        <v>65</v>
      </c>
      <c r="Q18" s="42">
        <v>28.138999999999999</v>
      </c>
      <c r="R18" s="44">
        <v>0</v>
      </c>
      <c r="S18" s="42">
        <v>0</v>
      </c>
      <c r="T18" s="45">
        <v>7</v>
      </c>
      <c r="U18" s="41">
        <v>3.0303</v>
      </c>
      <c r="V18" s="47">
        <v>5</v>
      </c>
      <c r="W18" s="41">
        <v>2.0160999999999998</v>
      </c>
      <c r="X18" s="25">
        <v>2407</v>
      </c>
      <c r="Y18" s="26">
        <v>100</v>
      </c>
    </row>
    <row r="19" spans="1:25" s="24" customFormat="1" ht="15" customHeight="1" x14ac:dyDescent="0.2">
      <c r="A19" s="22" t="s">
        <v>19</v>
      </c>
      <c r="B19" s="65" t="s">
        <v>31</v>
      </c>
      <c r="C19" s="63">
        <v>2</v>
      </c>
      <c r="D19" s="72">
        <v>0</v>
      </c>
      <c r="E19" s="69">
        <v>0</v>
      </c>
      <c r="F19" s="72">
        <v>2</v>
      </c>
      <c r="G19" s="70">
        <v>100</v>
      </c>
      <c r="H19" s="72">
        <v>0</v>
      </c>
      <c r="I19" s="73">
        <v>0</v>
      </c>
      <c r="J19" s="74">
        <v>0</v>
      </c>
      <c r="K19" s="73">
        <v>0</v>
      </c>
      <c r="L19" s="74">
        <v>0</v>
      </c>
      <c r="M19" s="73">
        <v>0</v>
      </c>
      <c r="N19" s="74">
        <v>0</v>
      </c>
      <c r="O19" s="73">
        <v>0</v>
      </c>
      <c r="P19" s="74">
        <v>0</v>
      </c>
      <c r="Q19" s="73">
        <v>0</v>
      </c>
      <c r="R19" s="74">
        <v>2</v>
      </c>
      <c r="S19" s="73">
        <v>100</v>
      </c>
      <c r="T19" s="76">
        <v>0</v>
      </c>
      <c r="U19" s="69">
        <v>0</v>
      </c>
      <c r="V19" s="72">
        <v>0</v>
      </c>
      <c r="W19" s="69">
        <v>0</v>
      </c>
      <c r="X19" s="80">
        <v>290</v>
      </c>
      <c r="Y19" s="81">
        <v>100</v>
      </c>
    </row>
    <row r="20" spans="1:25" s="24" customFormat="1" ht="15" customHeight="1" x14ac:dyDescent="0.2">
      <c r="A20" s="22" t="s">
        <v>19</v>
      </c>
      <c r="B20" s="64" t="s">
        <v>32</v>
      </c>
      <c r="C20" s="49">
        <v>1</v>
      </c>
      <c r="D20" s="47">
        <v>0</v>
      </c>
      <c r="E20" s="41">
        <v>0</v>
      </c>
      <c r="F20" s="40">
        <v>1</v>
      </c>
      <c r="G20" s="46">
        <v>100</v>
      </c>
      <c r="H20" s="47">
        <v>0</v>
      </c>
      <c r="I20" s="42">
        <v>0</v>
      </c>
      <c r="J20" s="43">
        <v>0</v>
      </c>
      <c r="K20" s="42">
        <v>0</v>
      </c>
      <c r="L20" s="44">
        <v>0</v>
      </c>
      <c r="M20" s="42">
        <v>0</v>
      </c>
      <c r="N20" s="43">
        <v>0</v>
      </c>
      <c r="O20" s="42">
        <v>0</v>
      </c>
      <c r="P20" s="43">
        <v>1</v>
      </c>
      <c r="Q20" s="42">
        <v>100</v>
      </c>
      <c r="R20" s="43">
        <v>0</v>
      </c>
      <c r="S20" s="42">
        <v>0</v>
      </c>
      <c r="T20" s="45">
        <v>0</v>
      </c>
      <c r="U20" s="41">
        <v>0</v>
      </c>
      <c r="V20" s="47">
        <v>0</v>
      </c>
      <c r="W20" s="41">
        <v>0</v>
      </c>
      <c r="X20" s="25">
        <v>720</v>
      </c>
      <c r="Y20" s="26">
        <v>100</v>
      </c>
    </row>
    <row r="21" spans="1:25" s="24" customFormat="1" ht="15" customHeight="1" x14ac:dyDescent="0.2">
      <c r="A21" s="22" t="s">
        <v>19</v>
      </c>
      <c r="B21" s="65" t="s">
        <v>33</v>
      </c>
      <c r="C21" s="63">
        <v>141</v>
      </c>
      <c r="D21" s="72">
        <v>36</v>
      </c>
      <c r="E21" s="69">
        <v>25.5319</v>
      </c>
      <c r="F21" s="71">
        <v>105</v>
      </c>
      <c r="G21" s="70">
        <v>74.468000000000004</v>
      </c>
      <c r="H21" s="71">
        <v>0</v>
      </c>
      <c r="I21" s="73">
        <v>0</v>
      </c>
      <c r="J21" s="74">
        <v>1</v>
      </c>
      <c r="K21" s="73">
        <v>0.95238</v>
      </c>
      <c r="L21" s="75">
        <v>13</v>
      </c>
      <c r="M21" s="73">
        <v>12.381</v>
      </c>
      <c r="N21" s="74">
        <v>53</v>
      </c>
      <c r="O21" s="73">
        <v>50.475999999999999</v>
      </c>
      <c r="P21" s="74">
        <v>36</v>
      </c>
      <c r="Q21" s="73">
        <v>34.286000000000001</v>
      </c>
      <c r="R21" s="74">
        <v>0</v>
      </c>
      <c r="S21" s="73">
        <v>0</v>
      </c>
      <c r="T21" s="77">
        <v>2</v>
      </c>
      <c r="U21" s="69">
        <v>1.9048</v>
      </c>
      <c r="V21" s="72">
        <v>4</v>
      </c>
      <c r="W21" s="69">
        <v>2.8369</v>
      </c>
      <c r="X21" s="80">
        <v>4081</v>
      </c>
      <c r="Y21" s="81">
        <v>100</v>
      </c>
    </row>
    <row r="22" spans="1:25" s="24" customFormat="1" ht="15" customHeight="1" x14ac:dyDescent="0.2">
      <c r="A22" s="22" t="s">
        <v>19</v>
      </c>
      <c r="B22" s="64" t="s">
        <v>34</v>
      </c>
      <c r="C22" s="39">
        <v>87</v>
      </c>
      <c r="D22" s="47">
        <v>6</v>
      </c>
      <c r="E22" s="41">
        <v>6.8966000000000003</v>
      </c>
      <c r="F22" s="47">
        <v>81</v>
      </c>
      <c r="G22" s="46">
        <v>93.102999999999994</v>
      </c>
      <c r="H22" s="40">
        <v>0</v>
      </c>
      <c r="I22" s="42">
        <v>0</v>
      </c>
      <c r="J22" s="43">
        <v>0</v>
      </c>
      <c r="K22" s="42">
        <v>0</v>
      </c>
      <c r="L22" s="43">
        <v>6</v>
      </c>
      <c r="M22" s="42">
        <v>7.4074</v>
      </c>
      <c r="N22" s="44">
        <v>17</v>
      </c>
      <c r="O22" s="42">
        <v>20.988</v>
      </c>
      <c r="P22" s="44">
        <v>57</v>
      </c>
      <c r="Q22" s="42">
        <v>70.37</v>
      </c>
      <c r="R22" s="44">
        <v>0</v>
      </c>
      <c r="S22" s="42">
        <v>0</v>
      </c>
      <c r="T22" s="48">
        <v>1</v>
      </c>
      <c r="U22" s="41">
        <v>1.2345999999999999</v>
      </c>
      <c r="V22" s="47">
        <v>0</v>
      </c>
      <c r="W22" s="41">
        <v>0</v>
      </c>
      <c r="X22" s="25">
        <v>1879</v>
      </c>
      <c r="Y22" s="26">
        <v>100</v>
      </c>
    </row>
    <row r="23" spans="1:25" s="24" customFormat="1" ht="15" customHeight="1" x14ac:dyDescent="0.2">
      <c r="A23" s="22" t="s">
        <v>19</v>
      </c>
      <c r="B23" s="65" t="s">
        <v>35</v>
      </c>
      <c r="C23" s="63">
        <v>23</v>
      </c>
      <c r="D23" s="71">
        <v>0</v>
      </c>
      <c r="E23" s="69">
        <v>0</v>
      </c>
      <c r="F23" s="72">
        <v>23</v>
      </c>
      <c r="G23" s="70">
        <v>100</v>
      </c>
      <c r="H23" s="72">
        <v>0</v>
      </c>
      <c r="I23" s="73">
        <v>0</v>
      </c>
      <c r="J23" s="74">
        <v>0</v>
      </c>
      <c r="K23" s="73">
        <v>0</v>
      </c>
      <c r="L23" s="74">
        <v>6</v>
      </c>
      <c r="M23" s="73">
        <v>26.087</v>
      </c>
      <c r="N23" s="74">
        <v>9</v>
      </c>
      <c r="O23" s="73">
        <v>39.130000000000003</v>
      </c>
      <c r="P23" s="74">
        <v>6</v>
      </c>
      <c r="Q23" s="73">
        <v>26.087</v>
      </c>
      <c r="R23" s="74">
        <v>0</v>
      </c>
      <c r="S23" s="73">
        <v>0</v>
      </c>
      <c r="T23" s="77">
        <v>2</v>
      </c>
      <c r="U23" s="69">
        <v>8.6957000000000004</v>
      </c>
      <c r="V23" s="71">
        <v>4</v>
      </c>
      <c r="W23" s="69">
        <v>17.391300000000001</v>
      </c>
      <c r="X23" s="80">
        <v>1365</v>
      </c>
      <c r="Y23" s="81">
        <v>100</v>
      </c>
    </row>
    <row r="24" spans="1:25" s="24" customFormat="1" ht="15" customHeight="1" x14ac:dyDescent="0.2">
      <c r="A24" s="22" t="s">
        <v>19</v>
      </c>
      <c r="B24" s="64" t="s">
        <v>36</v>
      </c>
      <c r="C24" s="39">
        <v>54</v>
      </c>
      <c r="D24" s="47">
        <v>2</v>
      </c>
      <c r="E24" s="41">
        <v>3.7037</v>
      </c>
      <c r="F24" s="40">
        <v>52</v>
      </c>
      <c r="G24" s="46">
        <v>96.296000000000006</v>
      </c>
      <c r="H24" s="47">
        <v>0</v>
      </c>
      <c r="I24" s="42">
        <v>0</v>
      </c>
      <c r="J24" s="44">
        <v>0</v>
      </c>
      <c r="K24" s="42">
        <v>0</v>
      </c>
      <c r="L24" s="43">
        <v>3</v>
      </c>
      <c r="M24" s="42">
        <v>5.7691999999999997</v>
      </c>
      <c r="N24" s="44">
        <v>31</v>
      </c>
      <c r="O24" s="42">
        <v>59.615000000000002</v>
      </c>
      <c r="P24" s="44">
        <v>15</v>
      </c>
      <c r="Q24" s="42">
        <v>28.846</v>
      </c>
      <c r="R24" s="44">
        <v>0</v>
      </c>
      <c r="S24" s="42">
        <v>0</v>
      </c>
      <c r="T24" s="48">
        <v>3</v>
      </c>
      <c r="U24" s="41">
        <v>5.7691999999999997</v>
      </c>
      <c r="V24" s="47">
        <v>1</v>
      </c>
      <c r="W24" s="41">
        <v>1.8519000000000001</v>
      </c>
      <c r="X24" s="25">
        <v>1356</v>
      </c>
      <c r="Y24" s="26">
        <v>100</v>
      </c>
    </row>
    <row r="25" spans="1:25" s="24" customFormat="1" ht="15" customHeight="1" x14ac:dyDescent="0.2">
      <c r="A25" s="22" t="s">
        <v>19</v>
      </c>
      <c r="B25" s="65" t="s">
        <v>37</v>
      </c>
      <c r="C25" s="66">
        <v>32</v>
      </c>
      <c r="D25" s="72">
        <v>0</v>
      </c>
      <c r="E25" s="69">
        <v>0</v>
      </c>
      <c r="F25" s="72">
        <v>32</v>
      </c>
      <c r="G25" s="70">
        <v>100</v>
      </c>
      <c r="H25" s="72">
        <v>0</v>
      </c>
      <c r="I25" s="73">
        <v>0</v>
      </c>
      <c r="J25" s="74">
        <v>0</v>
      </c>
      <c r="K25" s="73">
        <v>0</v>
      </c>
      <c r="L25" s="74">
        <v>0</v>
      </c>
      <c r="M25" s="73">
        <v>0</v>
      </c>
      <c r="N25" s="74">
        <v>11</v>
      </c>
      <c r="O25" s="73">
        <v>34.375</v>
      </c>
      <c r="P25" s="75">
        <v>19</v>
      </c>
      <c r="Q25" s="73">
        <v>59.375</v>
      </c>
      <c r="R25" s="74">
        <v>0</v>
      </c>
      <c r="S25" s="73">
        <v>0</v>
      </c>
      <c r="T25" s="77">
        <v>2</v>
      </c>
      <c r="U25" s="69">
        <v>6.25</v>
      </c>
      <c r="V25" s="72">
        <v>0</v>
      </c>
      <c r="W25" s="69">
        <v>0</v>
      </c>
      <c r="X25" s="80">
        <v>1407</v>
      </c>
      <c r="Y25" s="81">
        <v>100</v>
      </c>
    </row>
    <row r="26" spans="1:25" s="24" customFormat="1" ht="15" customHeight="1" x14ac:dyDescent="0.2">
      <c r="A26" s="22" t="s">
        <v>19</v>
      </c>
      <c r="B26" s="64" t="s">
        <v>38</v>
      </c>
      <c r="C26" s="39">
        <v>283</v>
      </c>
      <c r="D26" s="40">
        <v>111</v>
      </c>
      <c r="E26" s="41">
        <v>39.2226</v>
      </c>
      <c r="F26" s="40">
        <v>172</v>
      </c>
      <c r="G26" s="46">
        <v>60.777000000000001</v>
      </c>
      <c r="H26" s="40">
        <v>3</v>
      </c>
      <c r="I26" s="42">
        <v>1.7442</v>
      </c>
      <c r="J26" s="43">
        <v>0</v>
      </c>
      <c r="K26" s="42">
        <v>0</v>
      </c>
      <c r="L26" s="43">
        <v>1</v>
      </c>
      <c r="M26" s="42">
        <v>0.58140000000000003</v>
      </c>
      <c r="N26" s="44">
        <v>126</v>
      </c>
      <c r="O26" s="42">
        <v>73.256</v>
      </c>
      <c r="P26" s="44">
        <v>40</v>
      </c>
      <c r="Q26" s="42">
        <v>23.256</v>
      </c>
      <c r="R26" s="43">
        <v>0</v>
      </c>
      <c r="S26" s="42">
        <v>0</v>
      </c>
      <c r="T26" s="48">
        <v>2</v>
      </c>
      <c r="U26" s="41">
        <v>1.1628000000000001</v>
      </c>
      <c r="V26" s="40">
        <v>2</v>
      </c>
      <c r="W26" s="41">
        <v>0.70669999999999999</v>
      </c>
      <c r="X26" s="25">
        <v>1367</v>
      </c>
      <c r="Y26" s="26">
        <v>100</v>
      </c>
    </row>
    <row r="27" spans="1:25" s="24" customFormat="1" ht="15" customHeight="1" x14ac:dyDescent="0.2">
      <c r="A27" s="22" t="s">
        <v>19</v>
      </c>
      <c r="B27" s="65" t="s">
        <v>39</v>
      </c>
      <c r="C27" s="66">
        <v>8</v>
      </c>
      <c r="D27" s="71">
        <v>0</v>
      </c>
      <c r="E27" s="69">
        <v>0</v>
      </c>
      <c r="F27" s="72">
        <v>8</v>
      </c>
      <c r="G27" s="70">
        <v>100</v>
      </c>
      <c r="H27" s="71">
        <v>0</v>
      </c>
      <c r="I27" s="73">
        <v>0</v>
      </c>
      <c r="J27" s="74">
        <v>0</v>
      </c>
      <c r="K27" s="73">
        <v>0</v>
      </c>
      <c r="L27" s="74">
        <v>0</v>
      </c>
      <c r="M27" s="73">
        <v>0</v>
      </c>
      <c r="N27" s="74">
        <v>1</v>
      </c>
      <c r="O27" s="73">
        <v>12.5</v>
      </c>
      <c r="P27" s="75">
        <v>7</v>
      </c>
      <c r="Q27" s="73">
        <v>87.5</v>
      </c>
      <c r="R27" s="74">
        <v>0</v>
      </c>
      <c r="S27" s="73">
        <v>0</v>
      </c>
      <c r="T27" s="77">
        <v>0</v>
      </c>
      <c r="U27" s="69">
        <v>0</v>
      </c>
      <c r="V27" s="71">
        <v>0</v>
      </c>
      <c r="W27" s="69">
        <v>0</v>
      </c>
      <c r="X27" s="80">
        <v>589</v>
      </c>
      <c r="Y27" s="81">
        <v>100</v>
      </c>
    </row>
    <row r="28" spans="1:25" s="24" customFormat="1" ht="15" customHeight="1" x14ac:dyDescent="0.2">
      <c r="A28" s="22" t="s">
        <v>19</v>
      </c>
      <c r="B28" s="64" t="s">
        <v>40</v>
      </c>
      <c r="C28" s="49">
        <v>19</v>
      </c>
      <c r="D28" s="40">
        <v>3</v>
      </c>
      <c r="E28" s="41">
        <v>15.7895</v>
      </c>
      <c r="F28" s="47">
        <v>16</v>
      </c>
      <c r="G28" s="46">
        <v>84.210999999999999</v>
      </c>
      <c r="H28" s="47">
        <v>1</v>
      </c>
      <c r="I28" s="42">
        <v>6.25</v>
      </c>
      <c r="J28" s="44">
        <v>0</v>
      </c>
      <c r="K28" s="42">
        <v>0</v>
      </c>
      <c r="L28" s="44">
        <v>2</v>
      </c>
      <c r="M28" s="42">
        <v>12.5</v>
      </c>
      <c r="N28" s="44">
        <v>12</v>
      </c>
      <c r="O28" s="42">
        <v>75</v>
      </c>
      <c r="P28" s="43">
        <v>1</v>
      </c>
      <c r="Q28" s="42">
        <v>6.25</v>
      </c>
      <c r="R28" s="44">
        <v>0</v>
      </c>
      <c r="S28" s="42">
        <v>0</v>
      </c>
      <c r="T28" s="45">
        <v>0</v>
      </c>
      <c r="U28" s="41">
        <v>0</v>
      </c>
      <c r="V28" s="40">
        <v>0</v>
      </c>
      <c r="W28" s="41">
        <v>0</v>
      </c>
      <c r="X28" s="25">
        <v>1434</v>
      </c>
      <c r="Y28" s="26">
        <v>100</v>
      </c>
    </row>
    <row r="29" spans="1:25" s="24" customFormat="1" ht="15" customHeight="1" x14ac:dyDescent="0.2">
      <c r="A29" s="22" t="s">
        <v>19</v>
      </c>
      <c r="B29" s="65" t="s">
        <v>41</v>
      </c>
      <c r="C29" s="63">
        <v>34</v>
      </c>
      <c r="D29" s="72">
        <v>2</v>
      </c>
      <c r="E29" s="69">
        <v>5.8823999999999996</v>
      </c>
      <c r="F29" s="72">
        <v>32</v>
      </c>
      <c r="G29" s="70">
        <v>94.117999999999995</v>
      </c>
      <c r="H29" s="72">
        <v>0</v>
      </c>
      <c r="I29" s="73">
        <v>0</v>
      </c>
      <c r="J29" s="74">
        <v>0</v>
      </c>
      <c r="K29" s="73">
        <v>0</v>
      </c>
      <c r="L29" s="75">
        <v>12</v>
      </c>
      <c r="M29" s="73">
        <v>37.5</v>
      </c>
      <c r="N29" s="74">
        <v>3</v>
      </c>
      <c r="O29" s="73">
        <v>9.375</v>
      </c>
      <c r="P29" s="75">
        <v>11</v>
      </c>
      <c r="Q29" s="73">
        <v>34.375</v>
      </c>
      <c r="R29" s="74">
        <v>0</v>
      </c>
      <c r="S29" s="73">
        <v>0</v>
      </c>
      <c r="T29" s="77">
        <v>6</v>
      </c>
      <c r="U29" s="69">
        <v>18.75</v>
      </c>
      <c r="V29" s="72">
        <v>5</v>
      </c>
      <c r="W29" s="69">
        <v>14.7059</v>
      </c>
      <c r="X29" s="80">
        <v>1873</v>
      </c>
      <c r="Y29" s="81">
        <v>100</v>
      </c>
    </row>
    <row r="30" spans="1:25" s="24" customFormat="1" ht="15" customHeight="1" x14ac:dyDescent="0.2">
      <c r="A30" s="22" t="s">
        <v>19</v>
      </c>
      <c r="B30" s="64" t="s">
        <v>42</v>
      </c>
      <c r="C30" s="39">
        <v>51</v>
      </c>
      <c r="D30" s="40">
        <v>1</v>
      </c>
      <c r="E30" s="41">
        <v>1.9608000000000001</v>
      </c>
      <c r="F30" s="47">
        <v>50</v>
      </c>
      <c r="G30" s="46">
        <v>98.039000000000001</v>
      </c>
      <c r="H30" s="47">
        <v>1</v>
      </c>
      <c r="I30" s="42">
        <v>2</v>
      </c>
      <c r="J30" s="43">
        <v>0</v>
      </c>
      <c r="K30" s="42">
        <v>0</v>
      </c>
      <c r="L30" s="44">
        <v>8</v>
      </c>
      <c r="M30" s="42">
        <v>16</v>
      </c>
      <c r="N30" s="44">
        <v>12</v>
      </c>
      <c r="O30" s="42">
        <v>24</v>
      </c>
      <c r="P30" s="44">
        <v>29</v>
      </c>
      <c r="Q30" s="42">
        <v>58</v>
      </c>
      <c r="R30" s="44">
        <v>0</v>
      </c>
      <c r="S30" s="42">
        <v>0</v>
      </c>
      <c r="T30" s="45">
        <v>0</v>
      </c>
      <c r="U30" s="41">
        <v>0</v>
      </c>
      <c r="V30" s="40">
        <v>4</v>
      </c>
      <c r="W30" s="41">
        <v>7.8430999999999997</v>
      </c>
      <c r="X30" s="25">
        <v>3616</v>
      </c>
      <c r="Y30" s="26">
        <v>99.971999999999994</v>
      </c>
    </row>
    <row r="31" spans="1:25" s="24" customFormat="1" ht="15" customHeight="1" x14ac:dyDescent="0.2">
      <c r="A31" s="22" t="s">
        <v>19</v>
      </c>
      <c r="B31" s="65" t="s">
        <v>43</v>
      </c>
      <c r="C31" s="66">
        <v>24</v>
      </c>
      <c r="D31" s="72">
        <v>1</v>
      </c>
      <c r="E31" s="69">
        <v>4.1666999999999996</v>
      </c>
      <c r="F31" s="71">
        <v>23</v>
      </c>
      <c r="G31" s="70">
        <v>95.832999999999998</v>
      </c>
      <c r="H31" s="72">
        <v>1</v>
      </c>
      <c r="I31" s="73">
        <v>4.3478000000000003</v>
      </c>
      <c r="J31" s="75">
        <v>1</v>
      </c>
      <c r="K31" s="73">
        <v>4.3478300000000001</v>
      </c>
      <c r="L31" s="74">
        <v>1</v>
      </c>
      <c r="M31" s="73">
        <v>4.3478000000000003</v>
      </c>
      <c r="N31" s="75">
        <v>13</v>
      </c>
      <c r="O31" s="73">
        <v>56.521999999999998</v>
      </c>
      <c r="P31" s="74">
        <v>6</v>
      </c>
      <c r="Q31" s="73">
        <v>26.087</v>
      </c>
      <c r="R31" s="74">
        <v>0</v>
      </c>
      <c r="S31" s="73">
        <v>0</v>
      </c>
      <c r="T31" s="76">
        <v>1</v>
      </c>
      <c r="U31" s="69">
        <v>4.3478000000000003</v>
      </c>
      <c r="V31" s="72">
        <v>1</v>
      </c>
      <c r="W31" s="69">
        <v>4.1666999999999996</v>
      </c>
      <c r="X31" s="80">
        <v>2170</v>
      </c>
      <c r="Y31" s="81">
        <v>99.953999999999994</v>
      </c>
    </row>
    <row r="32" spans="1:25" s="24" customFormat="1" ht="15" customHeight="1" x14ac:dyDescent="0.2">
      <c r="A32" s="22" t="s">
        <v>19</v>
      </c>
      <c r="B32" s="64" t="s">
        <v>44</v>
      </c>
      <c r="C32" s="39">
        <v>59</v>
      </c>
      <c r="D32" s="47">
        <v>2</v>
      </c>
      <c r="E32" s="41">
        <v>3.3898000000000001</v>
      </c>
      <c r="F32" s="40">
        <v>57</v>
      </c>
      <c r="G32" s="46">
        <v>96.61</v>
      </c>
      <c r="H32" s="40">
        <v>0</v>
      </c>
      <c r="I32" s="42">
        <v>0</v>
      </c>
      <c r="J32" s="44">
        <v>0</v>
      </c>
      <c r="K32" s="42">
        <v>0</v>
      </c>
      <c r="L32" s="44">
        <v>1</v>
      </c>
      <c r="M32" s="42">
        <v>1.7544</v>
      </c>
      <c r="N32" s="44">
        <v>37</v>
      </c>
      <c r="O32" s="42">
        <v>64.912000000000006</v>
      </c>
      <c r="P32" s="43">
        <v>18</v>
      </c>
      <c r="Q32" s="42">
        <v>31.579000000000001</v>
      </c>
      <c r="R32" s="43">
        <v>0</v>
      </c>
      <c r="S32" s="42">
        <v>0</v>
      </c>
      <c r="T32" s="48">
        <v>1</v>
      </c>
      <c r="U32" s="41">
        <v>1.7544</v>
      </c>
      <c r="V32" s="47">
        <v>0</v>
      </c>
      <c r="W32" s="41">
        <v>0</v>
      </c>
      <c r="X32" s="25">
        <v>978</v>
      </c>
      <c r="Y32" s="26">
        <v>100</v>
      </c>
    </row>
    <row r="33" spans="1:25" s="24" customFormat="1" ht="15" customHeight="1" x14ac:dyDescent="0.2">
      <c r="A33" s="22" t="s">
        <v>19</v>
      </c>
      <c r="B33" s="65" t="s">
        <v>45</v>
      </c>
      <c r="C33" s="63">
        <v>34</v>
      </c>
      <c r="D33" s="71">
        <v>6</v>
      </c>
      <c r="E33" s="69">
        <v>17.647099999999998</v>
      </c>
      <c r="F33" s="71">
        <v>28</v>
      </c>
      <c r="G33" s="70">
        <v>82.352999999999994</v>
      </c>
      <c r="H33" s="71">
        <v>0</v>
      </c>
      <c r="I33" s="73">
        <v>0</v>
      </c>
      <c r="J33" s="74">
        <v>1</v>
      </c>
      <c r="K33" s="73">
        <v>3.5714299999999999</v>
      </c>
      <c r="L33" s="75">
        <v>0</v>
      </c>
      <c r="M33" s="73">
        <v>0</v>
      </c>
      <c r="N33" s="74">
        <v>5</v>
      </c>
      <c r="O33" s="73">
        <v>17.856999999999999</v>
      </c>
      <c r="P33" s="74">
        <v>22</v>
      </c>
      <c r="Q33" s="73">
        <v>78.570999999999998</v>
      </c>
      <c r="R33" s="75">
        <v>0</v>
      </c>
      <c r="S33" s="73">
        <v>0</v>
      </c>
      <c r="T33" s="77">
        <v>0</v>
      </c>
      <c r="U33" s="69">
        <v>0</v>
      </c>
      <c r="V33" s="71">
        <v>0</v>
      </c>
      <c r="W33" s="69">
        <v>0</v>
      </c>
      <c r="X33" s="80">
        <v>2372</v>
      </c>
      <c r="Y33" s="81">
        <v>100</v>
      </c>
    </row>
    <row r="34" spans="1:25" s="24" customFormat="1" ht="15" customHeight="1" x14ac:dyDescent="0.2">
      <c r="A34" s="22" t="s">
        <v>19</v>
      </c>
      <c r="B34" s="64" t="s">
        <v>46</v>
      </c>
      <c r="C34" s="49">
        <v>3</v>
      </c>
      <c r="D34" s="47">
        <v>1</v>
      </c>
      <c r="E34" s="41">
        <v>33.333300000000001</v>
      </c>
      <c r="F34" s="47">
        <v>2</v>
      </c>
      <c r="G34" s="46">
        <v>66.667000000000002</v>
      </c>
      <c r="H34" s="40">
        <v>0</v>
      </c>
      <c r="I34" s="42">
        <v>0</v>
      </c>
      <c r="J34" s="44">
        <v>0</v>
      </c>
      <c r="K34" s="42">
        <v>0</v>
      </c>
      <c r="L34" s="43">
        <v>0</v>
      </c>
      <c r="M34" s="42">
        <v>0</v>
      </c>
      <c r="N34" s="44">
        <v>0</v>
      </c>
      <c r="O34" s="42">
        <v>0</v>
      </c>
      <c r="P34" s="43">
        <v>2</v>
      </c>
      <c r="Q34" s="42">
        <v>100</v>
      </c>
      <c r="R34" s="43">
        <v>0</v>
      </c>
      <c r="S34" s="42">
        <v>0</v>
      </c>
      <c r="T34" s="45">
        <v>0</v>
      </c>
      <c r="U34" s="41">
        <v>0</v>
      </c>
      <c r="V34" s="47">
        <v>0</v>
      </c>
      <c r="W34" s="41">
        <v>0</v>
      </c>
      <c r="X34" s="25">
        <v>825</v>
      </c>
      <c r="Y34" s="26">
        <v>100</v>
      </c>
    </row>
    <row r="35" spans="1:25" s="24" customFormat="1" ht="15" customHeight="1" x14ac:dyDescent="0.2">
      <c r="A35" s="22" t="s">
        <v>19</v>
      </c>
      <c r="B35" s="65" t="s">
        <v>47</v>
      </c>
      <c r="C35" s="66">
        <v>46</v>
      </c>
      <c r="D35" s="71">
        <v>2</v>
      </c>
      <c r="E35" s="69">
        <v>4.3478000000000003</v>
      </c>
      <c r="F35" s="71">
        <v>44</v>
      </c>
      <c r="G35" s="70">
        <v>95.652000000000001</v>
      </c>
      <c r="H35" s="71">
        <v>2</v>
      </c>
      <c r="I35" s="73">
        <v>4.5454999999999997</v>
      </c>
      <c r="J35" s="74">
        <v>0</v>
      </c>
      <c r="K35" s="73">
        <v>0</v>
      </c>
      <c r="L35" s="75">
        <v>6</v>
      </c>
      <c r="M35" s="73">
        <v>13.6364</v>
      </c>
      <c r="N35" s="74">
        <v>20</v>
      </c>
      <c r="O35" s="73">
        <v>45.454999999999998</v>
      </c>
      <c r="P35" s="75">
        <v>12</v>
      </c>
      <c r="Q35" s="73">
        <v>27.273</v>
      </c>
      <c r="R35" s="74">
        <v>0</v>
      </c>
      <c r="S35" s="73">
        <v>0</v>
      </c>
      <c r="T35" s="77">
        <v>4</v>
      </c>
      <c r="U35" s="69">
        <v>9.0908999999999995</v>
      </c>
      <c r="V35" s="71">
        <v>0</v>
      </c>
      <c r="W35" s="69">
        <v>0</v>
      </c>
      <c r="X35" s="80">
        <v>1064</v>
      </c>
      <c r="Y35" s="81">
        <v>100</v>
      </c>
    </row>
    <row r="36" spans="1:25" s="24" customFormat="1" ht="15" customHeight="1" x14ac:dyDescent="0.2">
      <c r="A36" s="22" t="s">
        <v>19</v>
      </c>
      <c r="B36" s="64" t="s">
        <v>48</v>
      </c>
      <c r="C36" s="49">
        <v>82</v>
      </c>
      <c r="D36" s="47">
        <v>7</v>
      </c>
      <c r="E36" s="41">
        <v>8.5366</v>
      </c>
      <c r="F36" s="40">
        <v>75</v>
      </c>
      <c r="G36" s="46">
        <v>91.462999999999994</v>
      </c>
      <c r="H36" s="47">
        <v>2</v>
      </c>
      <c r="I36" s="42">
        <v>2.6667000000000001</v>
      </c>
      <c r="J36" s="44">
        <v>0</v>
      </c>
      <c r="K36" s="42">
        <v>0</v>
      </c>
      <c r="L36" s="44">
        <v>19</v>
      </c>
      <c r="M36" s="42">
        <v>25.333300000000001</v>
      </c>
      <c r="N36" s="43">
        <v>39</v>
      </c>
      <c r="O36" s="42">
        <v>52</v>
      </c>
      <c r="P36" s="43">
        <v>11</v>
      </c>
      <c r="Q36" s="42">
        <v>14.667</v>
      </c>
      <c r="R36" s="44">
        <v>1</v>
      </c>
      <c r="S36" s="42">
        <v>1.333</v>
      </c>
      <c r="T36" s="48">
        <v>3</v>
      </c>
      <c r="U36" s="41">
        <v>4</v>
      </c>
      <c r="V36" s="47">
        <v>12</v>
      </c>
      <c r="W36" s="41">
        <v>14.6341</v>
      </c>
      <c r="X36" s="25">
        <v>658</v>
      </c>
      <c r="Y36" s="26">
        <v>100</v>
      </c>
    </row>
    <row r="37" spans="1:25" s="24" customFormat="1" ht="15" customHeight="1" x14ac:dyDescent="0.2">
      <c r="A37" s="22" t="s">
        <v>19</v>
      </c>
      <c r="B37" s="65" t="s">
        <v>49</v>
      </c>
      <c r="C37" s="63">
        <v>1</v>
      </c>
      <c r="D37" s="71">
        <v>0</v>
      </c>
      <c r="E37" s="69">
        <v>0</v>
      </c>
      <c r="F37" s="72">
        <v>1</v>
      </c>
      <c r="G37" s="70">
        <v>100</v>
      </c>
      <c r="H37" s="72">
        <v>0</v>
      </c>
      <c r="I37" s="73">
        <v>0</v>
      </c>
      <c r="J37" s="74">
        <v>0</v>
      </c>
      <c r="K37" s="73">
        <v>0</v>
      </c>
      <c r="L37" s="74">
        <v>0</v>
      </c>
      <c r="M37" s="73">
        <v>0</v>
      </c>
      <c r="N37" s="74">
        <v>0</v>
      </c>
      <c r="O37" s="73">
        <v>0</v>
      </c>
      <c r="P37" s="74">
        <v>1</v>
      </c>
      <c r="Q37" s="73">
        <v>100</v>
      </c>
      <c r="R37" s="75">
        <v>0</v>
      </c>
      <c r="S37" s="73">
        <v>0</v>
      </c>
      <c r="T37" s="77">
        <v>0</v>
      </c>
      <c r="U37" s="69">
        <v>0</v>
      </c>
      <c r="V37" s="71">
        <v>0</v>
      </c>
      <c r="W37" s="69">
        <v>0</v>
      </c>
      <c r="X37" s="80">
        <v>483</v>
      </c>
      <c r="Y37" s="81">
        <v>100</v>
      </c>
    </row>
    <row r="38" spans="1:25" s="24" customFormat="1" ht="15" customHeight="1" x14ac:dyDescent="0.2">
      <c r="A38" s="22" t="s">
        <v>19</v>
      </c>
      <c r="B38" s="64" t="s">
        <v>50</v>
      </c>
      <c r="C38" s="39">
        <v>22</v>
      </c>
      <c r="D38" s="47">
        <v>0</v>
      </c>
      <c r="E38" s="41">
        <v>0</v>
      </c>
      <c r="F38" s="40">
        <v>22</v>
      </c>
      <c r="G38" s="46">
        <v>100</v>
      </c>
      <c r="H38" s="40">
        <v>0</v>
      </c>
      <c r="I38" s="42">
        <v>0</v>
      </c>
      <c r="J38" s="44">
        <v>0</v>
      </c>
      <c r="K38" s="42">
        <v>0</v>
      </c>
      <c r="L38" s="44">
        <v>5</v>
      </c>
      <c r="M38" s="42">
        <v>22.7273</v>
      </c>
      <c r="N38" s="44">
        <v>9</v>
      </c>
      <c r="O38" s="42">
        <v>40.908999999999999</v>
      </c>
      <c r="P38" s="44">
        <v>8</v>
      </c>
      <c r="Q38" s="42">
        <v>36.363999999999997</v>
      </c>
      <c r="R38" s="44">
        <v>0</v>
      </c>
      <c r="S38" s="42">
        <v>0</v>
      </c>
      <c r="T38" s="45">
        <v>0</v>
      </c>
      <c r="U38" s="41">
        <v>0</v>
      </c>
      <c r="V38" s="47">
        <v>0</v>
      </c>
      <c r="W38" s="41">
        <v>0</v>
      </c>
      <c r="X38" s="25">
        <v>2577</v>
      </c>
      <c r="Y38" s="26">
        <v>100</v>
      </c>
    </row>
    <row r="39" spans="1:25" s="24" customFormat="1" ht="15" customHeight="1" x14ac:dyDescent="0.2">
      <c r="A39" s="22" t="s">
        <v>19</v>
      </c>
      <c r="B39" s="65" t="s">
        <v>51</v>
      </c>
      <c r="C39" s="63">
        <v>9</v>
      </c>
      <c r="D39" s="72">
        <v>0</v>
      </c>
      <c r="E39" s="69">
        <v>0</v>
      </c>
      <c r="F39" s="72">
        <v>9</v>
      </c>
      <c r="G39" s="70">
        <v>100</v>
      </c>
      <c r="H39" s="71">
        <v>8</v>
      </c>
      <c r="I39" s="73">
        <v>88.888900000000007</v>
      </c>
      <c r="J39" s="74">
        <v>0</v>
      </c>
      <c r="K39" s="73">
        <v>0</v>
      </c>
      <c r="L39" s="75">
        <v>1</v>
      </c>
      <c r="M39" s="73">
        <v>11.1111</v>
      </c>
      <c r="N39" s="74">
        <v>0</v>
      </c>
      <c r="O39" s="73">
        <v>0</v>
      </c>
      <c r="P39" s="75">
        <v>0</v>
      </c>
      <c r="Q39" s="73">
        <v>0</v>
      </c>
      <c r="R39" s="74">
        <v>0</v>
      </c>
      <c r="S39" s="73">
        <v>0</v>
      </c>
      <c r="T39" s="77">
        <v>0</v>
      </c>
      <c r="U39" s="69">
        <v>0</v>
      </c>
      <c r="V39" s="72">
        <v>5</v>
      </c>
      <c r="W39" s="69">
        <v>55.555599999999998</v>
      </c>
      <c r="X39" s="80">
        <v>880</v>
      </c>
      <c r="Y39" s="81">
        <v>100</v>
      </c>
    </row>
    <row r="40" spans="1:25" s="24" customFormat="1" ht="15" customHeight="1" x14ac:dyDescent="0.2">
      <c r="A40" s="22" t="s">
        <v>19</v>
      </c>
      <c r="B40" s="64" t="s">
        <v>52</v>
      </c>
      <c r="C40" s="49">
        <v>179</v>
      </c>
      <c r="D40" s="47">
        <v>11</v>
      </c>
      <c r="E40" s="41">
        <v>6.1452999999999998</v>
      </c>
      <c r="F40" s="40">
        <v>168</v>
      </c>
      <c r="G40" s="46">
        <v>93.855000000000004</v>
      </c>
      <c r="H40" s="40">
        <v>1</v>
      </c>
      <c r="I40" s="42">
        <v>0.59519999999999995</v>
      </c>
      <c r="J40" s="44">
        <v>1</v>
      </c>
      <c r="K40" s="42">
        <v>0.59523999999999999</v>
      </c>
      <c r="L40" s="44">
        <v>18</v>
      </c>
      <c r="M40" s="42">
        <v>10.7143</v>
      </c>
      <c r="N40" s="43">
        <v>54</v>
      </c>
      <c r="O40" s="42">
        <v>32.143000000000001</v>
      </c>
      <c r="P40" s="43">
        <v>87</v>
      </c>
      <c r="Q40" s="42">
        <v>51.786000000000001</v>
      </c>
      <c r="R40" s="44">
        <v>0</v>
      </c>
      <c r="S40" s="42">
        <v>0</v>
      </c>
      <c r="T40" s="45">
        <v>7</v>
      </c>
      <c r="U40" s="41">
        <v>4.1666999999999996</v>
      </c>
      <c r="V40" s="47">
        <v>1</v>
      </c>
      <c r="W40" s="41">
        <v>0.55869999999999997</v>
      </c>
      <c r="X40" s="25">
        <v>4916</v>
      </c>
      <c r="Y40" s="26">
        <v>100</v>
      </c>
    </row>
    <row r="41" spans="1:25" s="24" customFormat="1" ht="15" customHeight="1" x14ac:dyDescent="0.2">
      <c r="A41" s="22" t="s">
        <v>19</v>
      </c>
      <c r="B41" s="65" t="s">
        <v>53</v>
      </c>
      <c r="C41" s="63">
        <v>3</v>
      </c>
      <c r="D41" s="72">
        <v>1</v>
      </c>
      <c r="E41" s="69">
        <v>33.333300000000001</v>
      </c>
      <c r="F41" s="71">
        <v>2</v>
      </c>
      <c r="G41" s="70">
        <v>66.667000000000002</v>
      </c>
      <c r="H41" s="71">
        <v>0</v>
      </c>
      <c r="I41" s="73">
        <v>0</v>
      </c>
      <c r="J41" s="74">
        <v>0</v>
      </c>
      <c r="K41" s="73">
        <v>0</v>
      </c>
      <c r="L41" s="74">
        <v>0</v>
      </c>
      <c r="M41" s="73">
        <v>0</v>
      </c>
      <c r="N41" s="74">
        <v>2</v>
      </c>
      <c r="O41" s="73">
        <v>100</v>
      </c>
      <c r="P41" s="75">
        <v>0</v>
      </c>
      <c r="Q41" s="73">
        <v>0</v>
      </c>
      <c r="R41" s="75">
        <v>0</v>
      </c>
      <c r="S41" s="73">
        <v>0</v>
      </c>
      <c r="T41" s="76">
        <v>0</v>
      </c>
      <c r="U41" s="69">
        <v>0</v>
      </c>
      <c r="V41" s="72">
        <v>0</v>
      </c>
      <c r="W41" s="69">
        <v>0</v>
      </c>
      <c r="X41" s="80">
        <v>2618</v>
      </c>
      <c r="Y41" s="81">
        <v>100</v>
      </c>
    </row>
    <row r="42" spans="1:25" s="24" customFormat="1" ht="15" customHeight="1" x14ac:dyDescent="0.2">
      <c r="A42" s="22" t="s">
        <v>19</v>
      </c>
      <c r="B42" s="64" t="s">
        <v>54</v>
      </c>
      <c r="C42" s="49">
        <v>1</v>
      </c>
      <c r="D42" s="47">
        <v>0</v>
      </c>
      <c r="E42" s="41">
        <v>0</v>
      </c>
      <c r="F42" s="40">
        <v>1</v>
      </c>
      <c r="G42" s="46">
        <v>100</v>
      </c>
      <c r="H42" s="40">
        <v>0</v>
      </c>
      <c r="I42" s="42">
        <v>0</v>
      </c>
      <c r="J42" s="44">
        <v>0</v>
      </c>
      <c r="K42" s="42">
        <v>0</v>
      </c>
      <c r="L42" s="44">
        <v>0</v>
      </c>
      <c r="M42" s="42">
        <v>0</v>
      </c>
      <c r="N42" s="43">
        <v>0</v>
      </c>
      <c r="O42" s="42">
        <v>0</v>
      </c>
      <c r="P42" s="43">
        <v>1</v>
      </c>
      <c r="Q42" s="42">
        <v>100</v>
      </c>
      <c r="R42" s="43">
        <v>0</v>
      </c>
      <c r="S42" s="42">
        <v>0</v>
      </c>
      <c r="T42" s="45">
        <v>0</v>
      </c>
      <c r="U42" s="41">
        <v>0</v>
      </c>
      <c r="V42" s="47">
        <v>0</v>
      </c>
      <c r="W42" s="41">
        <v>0</v>
      </c>
      <c r="X42" s="25">
        <v>481</v>
      </c>
      <c r="Y42" s="26">
        <v>100</v>
      </c>
    </row>
    <row r="43" spans="1:25" s="24" customFormat="1" ht="15" customHeight="1" x14ac:dyDescent="0.2">
      <c r="A43" s="22" t="s">
        <v>19</v>
      </c>
      <c r="B43" s="65" t="s">
        <v>55</v>
      </c>
      <c r="C43" s="63">
        <v>165</v>
      </c>
      <c r="D43" s="71">
        <v>15</v>
      </c>
      <c r="E43" s="69">
        <v>9.0908999999999995</v>
      </c>
      <c r="F43" s="71">
        <v>150</v>
      </c>
      <c r="G43" s="70">
        <v>90.909000000000006</v>
      </c>
      <c r="H43" s="72">
        <v>0</v>
      </c>
      <c r="I43" s="73">
        <v>0</v>
      </c>
      <c r="J43" s="74">
        <v>0</v>
      </c>
      <c r="K43" s="73">
        <v>0</v>
      </c>
      <c r="L43" s="75">
        <v>2</v>
      </c>
      <c r="M43" s="73">
        <v>1.3332999999999999</v>
      </c>
      <c r="N43" s="74">
        <v>70</v>
      </c>
      <c r="O43" s="73">
        <v>46.667000000000002</v>
      </c>
      <c r="P43" s="74">
        <v>69</v>
      </c>
      <c r="Q43" s="73">
        <v>46</v>
      </c>
      <c r="R43" s="74">
        <v>0</v>
      </c>
      <c r="S43" s="73">
        <v>0</v>
      </c>
      <c r="T43" s="76">
        <v>9</v>
      </c>
      <c r="U43" s="69">
        <v>6</v>
      </c>
      <c r="V43" s="71">
        <v>0</v>
      </c>
      <c r="W43" s="69">
        <v>0</v>
      </c>
      <c r="X43" s="80">
        <v>3631</v>
      </c>
      <c r="Y43" s="81">
        <v>100</v>
      </c>
    </row>
    <row r="44" spans="1:25" s="24" customFormat="1" ht="15" customHeight="1" x14ac:dyDescent="0.2">
      <c r="A44" s="22" t="s">
        <v>19</v>
      </c>
      <c r="B44" s="64" t="s">
        <v>56</v>
      </c>
      <c r="C44" s="39">
        <v>122</v>
      </c>
      <c r="D44" s="47">
        <v>3</v>
      </c>
      <c r="E44" s="41">
        <v>2.4590000000000001</v>
      </c>
      <c r="F44" s="47">
        <v>119</v>
      </c>
      <c r="G44" s="46">
        <v>97.540999999999997</v>
      </c>
      <c r="H44" s="40">
        <v>28</v>
      </c>
      <c r="I44" s="42">
        <v>23.529399999999999</v>
      </c>
      <c r="J44" s="43">
        <v>0</v>
      </c>
      <c r="K44" s="42">
        <v>0</v>
      </c>
      <c r="L44" s="44">
        <v>5</v>
      </c>
      <c r="M44" s="42">
        <v>4.2016999999999998</v>
      </c>
      <c r="N44" s="44">
        <v>7</v>
      </c>
      <c r="O44" s="42">
        <v>5.8819999999999997</v>
      </c>
      <c r="P44" s="44">
        <v>72</v>
      </c>
      <c r="Q44" s="42">
        <v>60.503999999999998</v>
      </c>
      <c r="R44" s="43">
        <v>0</v>
      </c>
      <c r="S44" s="42">
        <v>0</v>
      </c>
      <c r="T44" s="48">
        <v>7</v>
      </c>
      <c r="U44" s="41">
        <v>5.8823999999999996</v>
      </c>
      <c r="V44" s="47">
        <v>0</v>
      </c>
      <c r="W44" s="41">
        <v>0</v>
      </c>
      <c r="X44" s="25">
        <v>1815</v>
      </c>
      <c r="Y44" s="26">
        <v>100</v>
      </c>
    </row>
    <row r="45" spans="1:25" s="24" customFormat="1" ht="15" customHeight="1" x14ac:dyDescent="0.2">
      <c r="A45" s="22" t="s">
        <v>19</v>
      </c>
      <c r="B45" s="65" t="s">
        <v>57</v>
      </c>
      <c r="C45" s="63">
        <v>26</v>
      </c>
      <c r="D45" s="72">
        <v>8</v>
      </c>
      <c r="E45" s="69">
        <v>30.769200000000001</v>
      </c>
      <c r="F45" s="71">
        <v>18</v>
      </c>
      <c r="G45" s="70">
        <v>69.230999999999995</v>
      </c>
      <c r="H45" s="71">
        <v>3</v>
      </c>
      <c r="I45" s="73">
        <v>16.666699999999999</v>
      </c>
      <c r="J45" s="74">
        <v>0</v>
      </c>
      <c r="K45" s="73">
        <v>0</v>
      </c>
      <c r="L45" s="75">
        <v>5</v>
      </c>
      <c r="M45" s="73">
        <v>27.777799999999999</v>
      </c>
      <c r="N45" s="74">
        <v>1</v>
      </c>
      <c r="O45" s="73">
        <v>5.556</v>
      </c>
      <c r="P45" s="75">
        <v>8</v>
      </c>
      <c r="Q45" s="73">
        <v>44.444000000000003</v>
      </c>
      <c r="R45" s="74">
        <v>1</v>
      </c>
      <c r="S45" s="73">
        <v>5.556</v>
      </c>
      <c r="T45" s="76">
        <v>0</v>
      </c>
      <c r="U45" s="69">
        <v>0</v>
      </c>
      <c r="V45" s="72">
        <v>1</v>
      </c>
      <c r="W45" s="69">
        <v>3.8462000000000001</v>
      </c>
      <c r="X45" s="80">
        <v>1283</v>
      </c>
      <c r="Y45" s="81">
        <v>100</v>
      </c>
    </row>
    <row r="46" spans="1:25" s="24" customFormat="1" ht="15" customHeight="1" x14ac:dyDescent="0.2">
      <c r="A46" s="22" t="s">
        <v>19</v>
      </c>
      <c r="B46" s="64" t="s">
        <v>58</v>
      </c>
      <c r="C46" s="39">
        <v>89</v>
      </c>
      <c r="D46" s="40">
        <v>1</v>
      </c>
      <c r="E46" s="41">
        <v>1.1235999999999999</v>
      </c>
      <c r="F46" s="40">
        <v>88</v>
      </c>
      <c r="G46" s="46">
        <v>98.876000000000005</v>
      </c>
      <c r="H46" s="40">
        <v>0</v>
      </c>
      <c r="I46" s="42">
        <v>0</v>
      </c>
      <c r="J46" s="44">
        <v>0</v>
      </c>
      <c r="K46" s="42">
        <v>0</v>
      </c>
      <c r="L46" s="44">
        <v>18</v>
      </c>
      <c r="M46" s="42">
        <v>20.454499999999999</v>
      </c>
      <c r="N46" s="44">
        <v>27</v>
      </c>
      <c r="O46" s="42">
        <v>30.681999999999999</v>
      </c>
      <c r="P46" s="43">
        <v>39</v>
      </c>
      <c r="Q46" s="42">
        <v>44.317999999999998</v>
      </c>
      <c r="R46" s="43">
        <v>0</v>
      </c>
      <c r="S46" s="42">
        <v>0</v>
      </c>
      <c r="T46" s="48">
        <v>4</v>
      </c>
      <c r="U46" s="41">
        <v>4.5454999999999997</v>
      </c>
      <c r="V46" s="40">
        <v>7</v>
      </c>
      <c r="W46" s="41">
        <v>7.8651999999999997</v>
      </c>
      <c r="X46" s="25">
        <v>3027</v>
      </c>
      <c r="Y46" s="26">
        <v>100</v>
      </c>
    </row>
    <row r="47" spans="1:25" s="24" customFormat="1" ht="15" customHeight="1" x14ac:dyDescent="0.2">
      <c r="A47" s="22" t="s">
        <v>19</v>
      </c>
      <c r="B47" s="65" t="s">
        <v>59</v>
      </c>
      <c r="C47" s="66">
        <v>2</v>
      </c>
      <c r="D47" s="71">
        <v>1</v>
      </c>
      <c r="E47" s="69">
        <v>50</v>
      </c>
      <c r="F47" s="72">
        <v>1</v>
      </c>
      <c r="G47" s="70">
        <v>50</v>
      </c>
      <c r="H47" s="72">
        <v>0</v>
      </c>
      <c r="I47" s="73">
        <v>0</v>
      </c>
      <c r="J47" s="75">
        <v>0</v>
      </c>
      <c r="K47" s="73">
        <v>0</v>
      </c>
      <c r="L47" s="75">
        <v>0</v>
      </c>
      <c r="M47" s="73">
        <v>0</v>
      </c>
      <c r="N47" s="75">
        <v>0</v>
      </c>
      <c r="O47" s="73">
        <v>0</v>
      </c>
      <c r="P47" s="75">
        <v>1</v>
      </c>
      <c r="Q47" s="73">
        <v>100</v>
      </c>
      <c r="R47" s="74">
        <v>0</v>
      </c>
      <c r="S47" s="73">
        <v>0</v>
      </c>
      <c r="T47" s="76">
        <v>0</v>
      </c>
      <c r="U47" s="69">
        <v>0</v>
      </c>
      <c r="V47" s="71">
        <v>0</v>
      </c>
      <c r="W47" s="69">
        <v>0</v>
      </c>
      <c r="X47" s="80">
        <v>308</v>
      </c>
      <c r="Y47" s="81">
        <v>100</v>
      </c>
    </row>
    <row r="48" spans="1:25" s="24" customFormat="1" ht="15" customHeight="1" x14ac:dyDescent="0.2">
      <c r="A48" s="22" t="s">
        <v>19</v>
      </c>
      <c r="B48" s="64" t="s">
        <v>60</v>
      </c>
      <c r="C48" s="39">
        <v>152</v>
      </c>
      <c r="D48" s="47">
        <v>5</v>
      </c>
      <c r="E48" s="41">
        <v>3.2894999999999999</v>
      </c>
      <c r="F48" s="47">
        <v>147</v>
      </c>
      <c r="G48" s="46">
        <v>96.710999999999999</v>
      </c>
      <c r="H48" s="47">
        <v>0</v>
      </c>
      <c r="I48" s="42">
        <v>0</v>
      </c>
      <c r="J48" s="44">
        <v>0</v>
      </c>
      <c r="K48" s="42">
        <v>0</v>
      </c>
      <c r="L48" s="43">
        <v>1</v>
      </c>
      <c r="M48" s="42">
        <v>0.68030000000000002</v>
      </c>
      <c r="N48" s="44">
        <v>101</v>
      </c>
      <c r="O48" s="42">
        <v>68.706999999999994</v>
      </c>
      <c r="P48" s="44">
        <v>40</v>
      </c>
      <c r="Q48" s="42">
        <v>27.210999999999999</v>
      </c>
      <c r="R48" s="43">
        <v>0</v>
      </c>
      <c r="S48" s="42">
        <v>0</v>
      </c>
      <c r="T48" s="48">
        <v>5</v>
      </c>
      <c r="U48" s="41">
        <v>3.4014000000000002</v>
      </c>
      <c r="V48" s="47">
        <v>0</v>
      </c>
      <c r="W48" s="41">
        <v>0</v>
      </c>
      <c r="X48" s="25">
        <v>1236</v>
      </c>
      <c r="Y48" s="26">
        <v>100</v>
      </c>
    </row>
    <row r="49" spans="1:25" s="24" customFormat="1" ht="15" customHeight="1" x14ac:dyDescent="0.2">
      <c r="A49" s="22" t="s">
        <v>19</v>
      </c>
      <c r="B49" s="65" t="s">
        <v>61</v>
      </c>
      <c r="C49" s="66">
        <v>5</v>
      </c>
      <c r="D49" s="71">
        <v>0</v>
      </c>
      <c r="E49" s="69">
        <v>0</v>
      </c>
      <c r="F49" s="71">
        <v>5</v>
      </c>
      <c r="G49" s="70">
        <v>100</v>
      </c>
      <c r="H49" s="72">
        <v>3</v>
      </c>
      <c r="I49" s="73">
        <v>60</v>
      </c>
      <c r="J49" s="74">
        <v>0</v>
      </c>
      <c r="K49" s="73">
        <v>0</v>
      </c>
      <c r="L49" s="74">
        <v>0</v>
      </c>
      <c r="M49" s="73">
        <v>0</v>
      </c>
      <c r="N49" s="74">
        <v>0</v>
      </c>
      <c r="O49" s="73">
        <v>0</v>
      </c>
      <c r="P49" s="75">
        <v>2</v>
      </c>
      <c r="Q49" s="73">
        <v>40</v>
      </c>
      <c r="R49" s="75">
        <v>0</v>
      </c>
      <c r="S49" s="73">
        <v>0</v>
      </c>
      <c r="T49" s="76">
        <v>0</v>
      </c>
      <c r="U49" s="69">
        <v>0</v>
      </c>
      <c r="V49" s="71">
        <v>0</v>
      </c>
      <c r="W49" s="69">
        <v>0</v>
      </c>
      <c r="X49" s="80">
        <v>688</v>
      </c>
      <c r="Y49" s="81">
        <v>100</v>
      </c>
    </row>
    <row r="50" spans="1:25" s="24" customFormat="1" ht="15" customHeight="1" x14ac:dyDescent="0.2">
      <c r="A50" s="22" t="s">
        <v>19</v>
      </c>
      <c r="B50" s="64" t="s">
        <v>62</v>
      </c>
      <c r="C50" s="39">
        <v>311</v>
      </c>
      <c r="D50" s="40">
        <v>19</v>
      </c>
      <c r="E50" s="41">
        <v>6.1093000000000002</v>
      </c>
      <c r="F50" s="40">
        <v>292</v>
      </c>
      <c r="G50" s="46">
        <v>93.891000000000005</v>
      </c>
      <c r="H50" s="40">
        <v>1</v>
      </c>
      <c r="I50" s="42">
        <v>0.34250000000000003</v>
      </c>
      <c r="J50" s="44">
        <v>0</v>
      </c>
      <c r="K50" s="42">
        <v>0</v>
      </c>
      <c r="L50" s="43">
        <v>15</v>
      </c>
      <c r="M50" s="42">
        <v>5.1369999999999996</v>
      </c>
      <c r="N50" s="44">
        <v>144</v>
      </c>
      <c r="O50" s="42">
        <v>49.314999999999998</v>
      </c>
      <c r="P50" s="44">
        <v>125</v>
      </c>
      <c r="Q50" s="42">
        <v>42.808</v>
      </c>
      <c r="R50" s="43">
        <v>1</v>
      </c>
      <c r="S50" s="42">
        <v>0.34200000000000003</v>
      </c>
      <c r="T50" s="48">
        <v>6</v>
      </c>
      <c r="U50" s="41">
        <v>2.0548000000000002</v>
      </c>
      <c r="V50" s="40">
        <v>10</v>
      </c>
      <c r="W50" s="41">
        <v>3.2153999999999998</v>
      </c>
      <c r="X50" s="25">
        <v>1818</v>
      </c>
      <c r="Y50" s="26">
        <v>100</v>
      </c>
    </row>
    <row r="51" spans="1:25" s="24" customFormat="1" ht="15" customHeight="1" x14ac:dyDescent="0.2">
      <c r="A51" s="22" t="s">
        <v>19</v>
      </c>
      <c r="B51" s="65" t="s">
        <v>63</v>
      </c>
      <c r="C51" s="63">
        <v>728</v>
      </c>
      <c r="D51" s="72">
        <v>227</v>
      </c>
      <c r="E51" s="69">
        <v>31.1813</v>
      </c>
      <c r="F51" s="72">
        <v>501</v>
      </c>
      <c r="G51" s="70">
        <v>68.819000000000003</v>
      </c>
      <c r="H51" s="72">
        <v>1</v>
      </c>
      <c r="I51" s="73">
        <v>0.1996</v>
      </c>
      <c r="J51" s="75">
        <v>3</v>
      </c>
      <c r="K51" s="73">
        <v>0.5988</v>
      </c>
      <c r="L51" s="74">
        <v>254</v>
      </c>
      <c r="M51" s="73">
        <v>50.698599999999999</v>
      </c>
      <c r="N51" s="74">
        <v>144</v>
      </c>
      <c r="O51" s="73">
        <v>28.742999999999999</v>
      </c>
      <c r="P51" s="74">
        <v>84</v>
      </c>
      <c r="Q51" s="73">
        <v>16.765999999999998</v>
      </c>
      <c r="R51" s="75">
        <v>0</v>
      </c>
      <c r="S51" s="73">
        <v>0</v>
      </c>
      <c r="T51" s="76">
        <v>15</v>
      </c>
      <c r="U51" s="69">
        <v>2.9940000000000002</v>
      </c>
      <c r="V51" s="72">
        <v>65</v>
      </c>
      <c r="W51" s="69">
        <v>8.9285999999999994</v>
      </c>
      <c r="X51" s="80">
        <v>8616</v>
      </c>
      <c r="Y51" s="81">
        <v>100</v>
      </c>
    </row>
    <row r="52" spans="1:25" s="24" customFormat="1" ht="15" customHeight="1" x14ac:dyDescent="0.2">
      <c r="A52" s="22" t="s">
        <v>19</v>
      </c>
      <c r="B52" s="64" t="s">
        <v>64</v>
      </c>
      <c r="C52" s="39">
        <v>6</v>
      </c>
      <c r="D52" s="40">
        <v>0</v>
      </c>
      <c r="E52" s="41">
        <v>0</v>
      </c>
      <c r="F52" s="40">
        <v>6</v>
      </c>
      <c r="G52" s="46">
        <v>100</v>
      </c>
      <c r="H52" s="47">
        <v>0</v>
      </c>
      <c r="I52" s="42">
        <v>0</v>
      </c>
      <c r="J52" s="44">
        <v>0</v>
      </c>
      <c r="K52" s="42">
        <v>0</v>
      </c>
      <c r="L52" s="43">
        <v>2</v>
      </c>
      <c r="M52" s="42">
        <v>33.333300000000001</v>
      </c>
      <c r="N52" s="43">
        <v>0</v>
      </c>
      <c r="O52" s="42">
        <v>0</v>
      </c>
      <c r="P52" s="44">
        <v>4</v>
      </c>
      <c r="Q52" s="42">
        <v>66.667000000000002</v>
      </c>
      <c r="R52" s="43">
        <v>0</v>
      </c>
      <c r="S52" s="42">
        <v>0</v>
      </c>
      <c r="T52" s="45">
        <v>0</v>
      </c>
      <c r="U52" s="41">
        <v>0</v>
      </c>
      <c r="V52" s="40">
        <v>1</v>
      </c>
      <c r="W52" s="41">
        <v>16.666699999999999</v>
      </c>
      <c r="X52" s="25">
        <v>1009</v>
      </c>
      <c r="Y52" s="26">
        <v>100</v>
      </c>
    </row>
    <row r="53" spans="1:25" s="24" customFormat="1" ht="15" customHeight="1" x14ac:dyDescent="0.2">
      <c r="A53" s="22" t="s">
        <v>19</v>
      </c>
      <c r="B53" s="65" t="s">
        <v>65</v>
      </c>
      <c r="C53" s="66">
        <v>4</v>
      </c>
      <c r="D53" s="71">
        <v>0</v>
      </c>
      <c r="E53" s="69">
        <v>0</v>
      </c>
      <c r="F53" s="72">
        <v>4</v>
      </c>
      <c r="G53" s="70">
        <v>100</v>
      </c>
      <c r="H53" s="71">
        <v>0</v>
      </c>
      <c r="I53" s="73">
        <v>0</v>
      </c>
      <c r="J53" s="74">
        <v>0</v>
      </c>
      <c r="K53" s="73">
        <v>0</v>
      </c>
      <c r="L53" s="75">
        <v>0</v>
      </c>
      <c r="M53" s="73">
        <v>0</v>
      </c>
      <c r="N53" s="74">
        <v>0</v>
      </c>
      <c r="O53" s="73">
        <v>0</v>
      </c>
      <c r="P53" s="75">
        <v>3</v>
      </c>
      <c r="Q53" s="73">
        <v>75</v>
      </c>
      <c r="R53" s="75">
        <v>0</v>
      </c>
      <c r="S53" s="73">
        <v>0</v>
      </c>
      <c r="T53" s="76">
        <v>1</v>
      </c>
      <c r="U53" s="69">
        <v>25</v>
      </c>
      <c r="V53" s="71">
        <v>0</v>
      </c>
      <c r="W53" s="69">
        <v>0</v>
      </c>
      <c r="X53" s="80">
        <v>306</v>
      </c>
      <c r="Y53" s="81">
        <v>100</v>
      </c>
    </row>
    <row r="54" spans="1:25" s="24" customFormat="1" ht="15" customHeight="1" x14ac:dyDescent="0.2">
      <c r="A54" s="22" t="s">
        <v>19</v>
      </c>
      <c r="B54" s="64" t="s">
        <v>66</v>
      </c>
      <c r="C54" s="39">
        <v>40</v>
      </c>
      <c r="D54" s="40">
        <v>1</v>
      </c>
      <c r="E54" s="41">
        <v>2.5</v>
      </c>
      <c r="F54" s="47">
        <v>39</v>
      </c>
      <c r="G54" s="46">
        <v>97.5</v>
      </c>
      <c r="H54" s="47">
        <v>0</v>
      </c>
      <c r="I54" s="42">
        <v>0</v>
      </c>
      <c r="J54" s="44">
        <v>0</v>
      </c>
      <c r="K54" s="78">
        <v>0</v>
      </c>
      <c r="L54" s="43">
        <v>1</v>
      </c>
      <c r="M54" s="78">
        <v>2.5640999999999998</v>
      </c>
      <c r="N54" s="44">
        <v>20</v>
      </c>
      <c r="O54" s="42">
        <v>51.281999999999996</v>
      </c>
      <c r="P54" s="44">
        <v>16</v>
      </c>
      <c r="Q54" s="42">
        <v>41.026000000000003</v>
      </c>
      <c r="R54" s="44">
        <v>0</v>
      </c>
      <c r="S54" s="42">
        <v>0</v>
      </c>
      <c r="T54" s="48">
        <v>2</v>
      </c>
      <c r="U54" s="41">
        <v>5.1281999999999996</v>
      </c>
      <c r="V54" s="40">
        <v>0</v>
      </c>
      <c r="W54" s="41">
        <v>0</v>
      </c>
      <c r="X54" s="25">
        <v>1971</v>
      </c>
      <c r="Y54" s="26">
        <v>100</v>
      </c>
    </row>
    <row r="55" spans="1:25" s="24" customFormat="1" ht="15" customHeight="1" x14ac:dyDescent="0.2">
      <c r="A55" s="22" t="s">
        <v>19</v>
      </c>
      <c r="B55" s="65" t="s">
        <v>67</v>
      </c>
      <c r="C55" s="63">
        <v>163</v>
      </c>
      <c r="D55" s="72">
        <v>32</v>
      </c>
      <c r="E55" s="69">
        <v>19.631900000000002</v>
      </c>
      <c r="F55" s="71">
        <v>131</v>
      </c>
      <c r="G55" s="70">
        <v>80.367999999999995</v>
      </c>
      <c r="H55" s="72">
        <v>4</v>
      </c>
      <c r="I55" s="73">
        <v>3.0533999999999999</v>
      </c>
      <c r="J55" s="74">
        <v>0</v>
      </c>
      <c r="K55" s="73">
        <v>0</v>
      </c>
      <c r="L55" s="75">
        <v>25</v>
      </c>
      <c r="M55" s="73">
        <v>19.084</v>
      </c>
      <c r="N55" s="75">
        <v>6</v>
      </c>
      <c r="O55" s="73">
        <v>4.58</v>
      </c>
      <c r="P55" s="74">
        <v>83</v>
      </c>
      <c r="Q55" s="73">
        <v>63.359000000000002</v>
      </c>
      <c r="R55" s="74">
        <v>1</v>
      </c>
      <c r="S55" s="73">
        <v>0.76300000000000001</v>
      </c>
      <c r="T55" s="77">
        <v>12</v>
      </c>
      <c r="U55" s="69">
        <v>9.1602999999999994</v>
      </c>
      <c r="V55" s="72">
        <v>3</v>
      </c>
      <c r="W55" s="69">
        <v>1.8405</v>
      </c>
      <c r="X55" s="80">
        <v>2305</v>
      </c>
      <c r="Y55" s="81">
        <v>100</v>
      </c>
    </row>
    <row r="56" spans="1:25" s="24" customFormat="1" ht="15" customHeight="1" x14ac:dyDescent="0.2">
      <c r="A56" s="22" t="s">
        <v>19</v>
      </c>
      <c r="B56" s="64" t="s">
        <v>68</v>
      </c>
      <c r="C56" s="39">
        <v>30</v>
      </c>
      <c r="D56" s="47">
        <v>1</v>
      </c>
      <c r="E56" s="41">
        <v>3.3332999999999999</v>
      </c>
      <c r="F56" s="47">
        <v>29</v>
      </c>
      <c r="G56" s="46">
        <v>96.667000000000002</v>
      </c>
      <c r="H56" s="40">
        <v>0</v>
      </c>
      <c r="I56" s="42">
        <v>0</v>
      </c>
      <c r="J56" s="44">
        <v>0</v>
      </c>
      <c r="K56" s="42">
        <v>0</v>
      </c>
      <c r="L56" s="44">
        <v>1</v>
      </c>
      <c r="M56" s="42">
        <v>3.4483000000000001</v>
      </c>
      <c r="N56" s="43">
        <v>0</v>
      </c>
      <c r="O56" s="42">
        <v>0</v>
      </c>
      <c r="P56" s="44">
        <v>26</v>
      </c>
      <c r="Q56" s="42">
        <v>89.655000000000001</v>
      </c>
      <c r="R56" s="43">
        <v>0</v>
      </c>
      <c r="S56" s="42">
        <v>0</v>
      </c>
      <c r="T56" s="45">
        <v>2</v>
      </c>
      <c r="U56" s="41">
        <v>6.8966000000000003</v>
      </c>
      <c r="V56" s="47">
        <v>0</v>
      </c>
      <c r="W56" s="41">
        <v>0</v>
      </c>
      <c r="X56" s="25">
        <v>720</v>
      </c>
      <c r="Y56" s="26">
        <v>100</v>
      </c>
    </row>
    <row r="57" spans="1:25" s="24" customFormat="1" ht="15" customHeight="1" x14ac:dyDescent="0.2">
      <c r="A57" s="22" t="s">
        <v>19</v>
      </c>
      <c r="B57" s="65" t="s">
        <v>69</v>
      </c>
      <c r="C57" s="63">
        <v>84</v>
      </c>
      <c r="D57" s="71">
        <v>1</v>
      </c>
      <c r="E57" s="69">
        <v>1.1904999999999999</v>
      </c>
      <c r="F57" s="71">
        <v>83</v>
      </c>
      <c r="G57" s="70">
        <v>98.81</v>
      </c>
      <c r="H57" s="72">
        <v>1</v>
      </c>
      <c r="I57" s="73">
        <v>1.2048000000000001</v>
      </c>
      <c r="J57" s="75">
        <v>0</v>
      </c>
      <c r="K57" s="73">
        <v>0</v>
      </c>
      <c r="L57" s="74">
        <v>47</v>
      </c>
      <c r="M57" s="73">
        <v>56.6265</v>
      </c>
      <c r="N57" s="74">
        <v>17</v>
      </c>
      <c r="O57" s="73">
        <v>20.481999999999999</v>
      </c>
      <c r="P57" s="74">
        <v>17</v>
      </c>
      <c r="Q57" s="73">
        <v>20.481999999999999</v>
      </c>
      <c r="R57" s="74">
        <v>0</v>
      </c>
      <c r="S57" s="73">
        <v>0</v>
      </c>
      <c r="T57" s="77">
        <v>1</v>
      </c>
      <c r="U57" s="69">
        <v>1.2048000000000001</v>
      </c>
      <c r="V57" s="71">
        <v>2</v>
      </c>
      <c r="W57" s="69">
        <v>2.3809999999999998</v>
      </c>
      <c r="X57" s="80">
        <v>2232</v>
      </c>
      <c r="Y57" s="81">
        <v>100</v>
      </c>
    </row>
    <row r="58" spans="1:25" s="24" customFormat="1" ht="15" customHeight="1" thickBot="1" x14ac:dyDescent="0.25">
      <c r="A58" s="22" t="s">
        <v>19</v>
      </c>
      <c r="B58" s="67" t="s">
        <v>70</v>
      </c>
      <c r="C58" s="50">
        <v>1</v>
      </c>
      <c r="D58" s="51">
        <v>0</v>
      </c>
      <c r="E58" s="52">
        <v>0</v>
      </c>
      <c r="F58" s="51">
        <v>1</v>
      </c>
      <c r="G58" s="57">
        <v>100</v>
      </c>
      <c r="H58" s="53">
        <v>0</v>
      </c>
      <c r="I58" s="54">
        <v>0</v>
      </c>
      <c r="J58" s="55">
        <v>0</v>
      </c>
      <c r="K58" s="54">
        <v>0</v>
      </c>
      <c r="L58" s="56">
        <v>0</v>
      </c>
      <c r="M58" s="54">
        <v>0</v>
      </c>
      <c r="N58" s="55">
        <v>0</v>
      </c>
      <c r="O58" s="54">
        <v>0</v>
      </c>
      <c r="P58" s="55">
        <v>1</v>
      </c>
      <c r="Q58" s="54">
        <v>100</v>
      </c>
      <c r="R58" s="55">
        <v>0</v>
      </c>
      <c r="S58" s="54">
        <v>0</v>
      </c>
      <c r="T58" s="79">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76</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female students with disabilities who received ", LOWER(A7), ", ",D68," (",TEXT(E7,"0.0"),"%) were served solely under Section 504 and ", F68," (",TEXT(G7,"0.0"),"%) were served under IDEA.")</f>
        <v>NOTE: Table reads (for US Totals):  Of all 4,025 public school female students with disabilities who received expulsions with educational services, 566 (14.1%) were served solely under Section 504 and 3,459 (85.9%)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female students with disabilities served under IDEA who received ",LOWER(A7), ", ",TEXT(H7,"#,##0")," (",TEXT(I7,"0.0"),"%) were American Indian or Alaska Native.")</f>
        <v xml:space="preserve">            Table reads (for US Race/Ethnicity):  Of all 3,459 public school female students with disabilities served under IDEA who received expulsions with educational services, 72 (2.1%)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8" t="s">
        <v>82</v>
      </c>
      <c r="C65" s="108"/>
      <c r="D65" s="108"/>
      <c r="E65" s="108"/>
      <c r="F65" s="108"/>
      <c r="G65" s="108"/>
      <c r="H65" s="108"/>
      <c r="I65" s="108"/>
      <c r="J65" s="108"/>
      <c r="K65" s="108"/>
      <c r="L65" s="108"/>
      <c r="M65" s="108"/>
      <c r="N65" s="108"/>
      <c r="O65" s="108"/>
      <c r="P65" s="108"/>
      <c r="Q65" s="108"/>
      <c r="R65" s="108"/>
      <c r="S65" s="108"/>
      <c r="T65" s="108"/>
      <c r="U65" s="108"/>
      <c r="V65" s="108"/>
      <c r="W65" s="108"/>
      <c r="X65" s="30"/>
      <c r="Y65" s="30"/>
    </row>
    <row r="66" spans="1:26" s="35" customFormat="1" ht="14.1" customHeight="1" x14ac:dyDescent="0.2">
      <c r="A66" s="38"/>
      <c r="B66" s="108" t="s">
        <v>75</v>
      </c>
      <c r="C66" s="108"/>
      <c r="D66" s="108"/>
      <c r="E66" s="108"/>
      <c r="F66" s="108"/>
      <c r="G66" s="108"/>
      <c r="H66" s="108"/>
      <c r="I66" s="108"/>
      <c r="J66" s="108"/>
      <c r="K66" s="108"/>
      <c r="L66" s="108"/>
      <c r="M66" s="108"/>
      <c r="N66" s="108"/>
      <c r="O66" s="108"/>
      <c r="P66" s="108"/>
      <c r="Q66" s="108"/>
      <c r="R66" s="108"/>
      <c r="S66" s="108"/>
      <c r="T66" s="108"/>
      <c r="U66" s="108"/>
      <c r="V66" s="108"/>
      <c r="W66" s="108"/>
      <c r="X66" s="34"/>
      <c r="Y66" s="33"/>
    </row>
    <row r="67" spans="1:26" ht="15" customHeight="1" x14ac:dyDescent="0.2"/>
    <row r="68" spans="1:26" x14ac:dyDescent="0.2">
      <c r="B68" s="58"/>
      <c r="C68" s="59" t="str">
        <f>IF(ISTEXT(C7),LEFT(C7,3),TEXT(C7,"#,##0"))</f>
        <v>4,025</v>
      </c>
      <c r="D68" s="59" t="str">
        <f>IF(ISTEXT(D7),LEFT(D7,3),TEXT(D7,"#,##0"))</f>
        <v>566</v>
      </c>
      <c r="E68" s="59"/>
      <c r="F68" s="59" t="str">
        <f>IF(ISTEXT(F7),LEFT(F7,3),TEXT(F7,"#,##0"))</f>
        <v>3,459</v>
      </c>
      <c r="G68" s="59"/>
      <c r="H68" s="59" t="str">
        <f>IF(ISTEXT(H7),LEFT(H7,3),TEXT(H7,"#,##0"))</f>
        <v>72</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65:W65"/>
    <mergeCell ref="B66:W66"/>
    <mergeCell ref="X4:X5"/>
    <mergeCell ref="Y4:Y5"/>
    <mergeCell ref="H5:I5"/>
    <mergeCell ref="J5:K5"/>
    <mergeCell ref="L5:M5"/>
    <mergeCell ref="N5:O5"/>
    <mergeCell ref="P5:Q5"/>
    <mergeCell ref="R5:S5"/>
    <mergeCell ref="T5:U5"/>
    <mergeCell ref="B2:W2"/>
    <mergeCell ref="B4:B5"/>
    <mergeCell ref="C4:C5"/>
    <mergeCell ref="D4:E5"/>
    <mergeCell ref="F4:G5"/>
    <mergeCell ref="H4:U4"/>
    <mergeCell ref="V4:W5"/>
  </mergeCells>
  <pageMargins left="0.7" right="0.7" top="0.75" bottom="0.75" header="0.3" footer="0.3"/>
  <pageSetup scale="3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showGridLines="0" zoomScale="80" zoomScaleNormal="80" workbookViewId="0"/>
  </sheetViews>
  <sheetFormatPr defaultColWidth="10.140625" defaultRowHeight="15" customHeight="1" x14ac:dyDescent="0.2"/>
  <cols>
    <col min="1" max="1" width="3.28515625" style="36" customWidth="1"/>
    <col min="2" max="2" width="18.710937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7" t="str">
        <f>CONCATENATE("Number and percentage of public school students without disabilities receiving ",LOWER(A7), " by race/ethnicity and English proficiency, by state: School Year 2015-16")</f>
        <v>Number and percentage of public school students without disabilities receiving expulsions with educational services by race/ethnicity and English proficiency, by state: School Year 2015-16</v>
      </c>
      <c r="C2" s="87"/>
      <c r="D2" s="87"/>
      <c r="E2" s="87"/>
      <c r="F2" s="87"/>
      <c r="G2" s="87"/>
      <c r="H2" s="87"/>
      <c r="I2" s="87"/>
      <c r="J2" s="87"/>
      <c r="K2" s="87"/>
      <c r="L2" s="87"/>
      <c r="M2" s="87"/>
      <c r="N2" s="87"/>
      <c r="O2" s="87"/>
      <c r="P2" s="87"/>
      <c r="Q2" s="87"/>
      <c r="R2" s="87"/>
      <c r="S2" s="87"/>
      <c r="T2" s="87"/>
      <c r="U2" s="87"/>
      <c r="V2" s="87"/>
      <c r="W2" s="87"/>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8" t="s">
        <v>0</v>
      </c>
      <c r="C4" s="90" t="s">
        <v>87</v>
      </c>
      <c r="D4" s="96" t="s">
        <v>86</v>
      </c>
      <c r="E4" s="97"/>
      <c r="F4" s="97"/>
      <c r="G4" s="97"/>
      <c r="H4" s="97"/>
      <c r="I4" s="97"/>
      <c r="J4" s="97"/>
      <c r="K4" s="97"/>
      <c r="L4" s="97"/>
      <c r="M4" s="97"/>
      <c r="N4" s="97"/>
      <c r="O4" s="97"/>
      <c r="P4" s="97"/>
      <c r="Q4" s="98"/>
      <c r="R4" s="92" t="s">
        <v>85</v>
      </c>
      <c r="S4" s="93"/>
      <c r="T4" s="99" t="s">
        <v>5</v>
      </c>
      <c r="U4" s="101" t="s">
        <v>6</v>
      </c>
    </row>
    <row r="5" spans="1:23" s="12" customFormat="1" ht="24.95" customHeight="1" x14ac:dyDescent="0.2">
      <c r="A5" s="11"/>
      <c r="B5" s="89"/>
      <c r="C5" s="91"/>
      <c r="D5" s="103" t="s">
        <v>7</v>
      </c>
      <c r="E5" s="104"/>
      <c r="F5" s="105" t="s">
        <v>8</v>
      </c>
      <c r="G5" s="104"/>
      <c r="H5" s="106" t="s">
        <v>9</v>
      </c>
      <c r="I5" s="104"/>
      <c r="J5" s="106" t="s">
        <v>10</v>
      </c>
      <c r="K5" s="104"/>
      <c r="L5" s="106" t="s">
        <v>11</v>
      </c>
      <c r="M5" s="104"/>
      <c r="N5" s="106" t="s">
        <v>12</v>
      </c>
      <c r="O5" s="104"/>
      <c r="P5" s="106" t="s">
        <v>13</v>
      </c>
      <c r="Q5" s="107"/>
      <c r="R5" s="94"/>
      <c r="S5" s="95"/>
      <c r="T5" s="100"/>
      <c r="U5" s="102"/>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84</v>
      </c>
      <c r="T6" s="20"/>
      <c r="U6" s="21"/>
    </row>
    <row r="7" spans="1:23" s="24" customFormat="1" ht="15" customHeight="1" x14ac:dyDescent="0.2">
      <c r="A7" s="22" t="s">
        <v>17</v>
      </c>
      <c r="B7" s="62" t="s">
        <v>18</v>
      </c>
      <c r="C7" s="63">
        <v>55258</v>
      </c>
      <c r="D7" s="72">
        <v>755</v>
      </c>
      <c r="E7" s="73">
        <v>1.3663000000000001</v>
      </c>
      <c r="F7" s="74">
        <v>587</v>
      </c>
      <c r="G7" s="73">
        <v>1.0623</v>
      </c>
      <c r="H7" s="74">
        <v>12911</v>
      </c>
      <c r="I7" s="73">
        <v>23.364899999999999</v>
      </c>
      <c r="J7" s="74">
        <v>20374</v>
      </c>
      <c r="K7" s="73">
        <v>36.870699999999999</v>
      </c>
      <c r="L7" s="74">
        <v>18567</v>
      </c>
      <c r="M7" s="73">
        <v>33.6006</v>
      </c>
      <c r="N7" s="75">
        <v>154</v>
      </c>
      <c r="O7" s="73">
        <v>0.2787</v>
      </c>
      <c r="P7" s="76">
        <v>1910</v>
      </c>
      <c r="Q7" s="69">
        <v>3.4565000000000001</v>
      </c>
      <c r="R7" s="68">
        <v>3244</v>
      </c>
      <c r="S7" s="69">
        <v>5.8705999999999996</v>
      </c>
      <c r="T7" s="80">
        <v>96360</v>
      </c>
      <c r="U7" s="70">
        <v>99.988</v>
      </c>
    </row>
    <row r="8" spans="1:23" s="24" customFormat="1" ht="15" customHeight="1" x14ac:dyDescent="0.2">
      <c r="A8" s="22" t="s">
        <v>19</v>
      </c>
      <c r="B8" s="64" t="s">
        <v>20</v>
      </c>
      <c r="C8" s="39">
        <v>2074</v>
      </c>
      <c r="D8" s="40">
        <v>12</v>
      </c>
      <c r="E8" s="42">
        <v>0.5786</v>
      </c>
      <c r="F8" s="44">
        <v>8</v>
      </c>
      <c r="G8" s="42">
        <v>0.38569999999999999</v>
      </c>
      <c r="H8" s="43">
        <v>56</v>
      </c>
      <c r="I8" s="42">
        <v>2.7000999999999999</v>
      </c>
      <c r="J8" s="44">
        <v>1293</v>
      </c>
      <c r="K8" s="42">
        <v>62.343299999999999</v>
      </c>
      <c r="L8" s="44">
        <v>680</v>
      </c>
      <c r="M8" s="42">
        <v>32.786900000000003</v>
      </c>
      <c r="N8" s="44">
        <v>2</v>
      </c>
      <c r="O8" s="42">
        <v>9.64E-2</v>
      </c>
      <c r="P8" s="48">
        <v>23</v>
      </c>
      <c r="Q8" s="41">
        <v>1.109</v>
      </c>
      <c r="R8" s="40">
        <v>19</v>
      </c>
      <c r="S8" s="41">
        <v>0.91610000000000003</v>
      </c>
      <c r="T8" s="25">
        <v>1400</v>
      </c>
      <c r="U8" s="46">
        <v>100</v>
      </c>
      <c r="W8" s="86"/>
    </row>
    <row r="9" spans="1:23" s="24" customFormat="1" ht="15" customHeight="1" x14ac:dyDescent="0.2">
      <c r="A9" s="22" t="s">
        <v>19</v>
      </c>
      <c r="B9" s="65" t="s">
        <v>21</v>
      </c>
      <c r="C9" s="63">
        <v>17</v>
      </c>
      <c r="D9" s="72">
        <v>2</v>
      </c>
      <c r="E9" s="73">
        <v>11.764699999999999</v>
      </c>
      <c r="F9" s="74">
        <v>1</v>
      </c>
      <c r="G9" s="73">
        <v>5.8823999999999996</v>
      </c>
      <c r="H9" s="74">
        <v>3</v>
      </c>
      <c r="I9" s="73">
        <v>17.647099999999998</v>
      </c>
      <c r="J9" s="75">
        <v>4</v>
      </c>
      <c r="K9" s="73">
        <v>23.529399999999999</v>
      </c>
      <c r="L9" s="75">
        <v>3</v>
      </c>
      <c r="M9" s="73">
        <v>17.647099999999998</v>
      </c>
      <c r="N9" s="74">
        <v>2</v>
      </c>
      <c r="O9" s="73">
        <v>11.764699999999999</v>
      </c>
      <c r="P9" s="77">
        <v>2</v>
      </c>
      <c r="Q9" s="69">
        <v>11.764699999999999</v>
      </c>
      <c r="R9" s="71">
        <v>1</v>
      </c>
      <c r="S9" s="69">
        <v>5.8823999999999996</v>
      </c>
      <c r="T9" s="80">
        <v>503</v>
      </c>
      <c r="U9" s="70">
        <v>100</v>
      </c>
    </row>
    <row r="10" spans="1:23" s="24" customFormat="1" ht="15" customHeight="1" x14ac:dyDescent="0.2">
      <c r="A10" s="22" t="s">
        <v>19</v>
      </c>
      <c r="B10" s="64" t="s">
        <v>22</v>
      </c>
      <c r="C10" s="39">
        <v>140</v>
      </c>
      <c r="D10" s="47">
        <v>34</v>
      </c>
      <c r="E10" s="42">
        <v>24.285699999999999</v>
      </c>
      <c r="F10" s="44">
        <v>0</v>
      </c>
      <c r="G10" s="42">
        <v>0</v>
      </c>
      <c r="H10" s="43">
        <v>52</v>
      </c>
      <c r="I10" s="42">
        <v>37.142899999999997</v>
      </c>
      <c r="J10" s="44">
        <v>4</v>
      </c>
      <c r="K10" s="42">
        <v>2.8571</v>
      </c>
      <c r="L10" s="43">
        <v>42</v>
      </c>
      <c r="M10" s="42">
        <v>30</v>
      </c>
      <c r="N10" s="43">
        <v>1</v>
      </c>
      <c r="O10" s="42">
        <v>0.71430000000000005</v>
      </c>
      <c r="P10" s="45">
        <v>7</v>
      </c>
      <c r="Q10" s="41">
        <v>5</v>
      </c>
      <c r="R10" s="47">
        <v>4</v>
      </c>
      <c r="S10" s="41">
        <v>2.8571</v>
      </c>
      <c r="T10" s="25">
        <v>1977</v>
      </c>
      <c r="U10" s="46">
        <v>100</v>
      </c>
    </row>
    <row r="11" spans="1:23" s="24" customFormat="1" ht="15" customHeight="1" x14ac:dyDescent="0.2">
      <c r="A11" s="22" t="s">
        <v>19</v>
      </c>
      <c r="B11" s="65" t="s">
        <v>23</v>
      </c>
      <c r="C11" s="63">
        <v>308</v>
      </c>
      <c r="D11" s="72">
        <v>0</v>
      </c>
      <c r="E11" s="73">
        <v>0</v>
      </c>
      <c r="F11" s="75">
        <v>0</v>
      </c>
      <c r="G11" s="73">
        <v>0</v>
      </c>
      <c r="H11" s="74">
        <v>12</v>
      </c>
      <c r="I11" s="73">
        <v>3.8961000000000001</v>
      </c>
      <c r="J11" s="74">
        <v>165</v>
      </c>
      <c r="K11" s="73">
        <v>53.571399999999997</v>
      </c>
      <c r="L11" s="74">
        <v>125</v>
      </c>
      <c r="M11" s="73">
        <v>40.584400000000002</v>
      </c>
      <c r="N11" s="74">
        <v>0</v>
      </c>
      <c r="O11" s="73">
        <v>0</v>
      </c>
      <c r="P11" s="77">
        <v>6</v>
      </c>
      <c r="Q11" s="69">
        <v>1.9480999999999999</v>
      </c>
      <c r="R11" s="71">
        <v>5</v>
      </c>
      <c r="S11" s="69">
        <v>1.6234</v>
      </c>
      <c r="T11" s="80">
        <v>1092</v>
      </c>
      <c r="U11" s="70">
        <v>100</v>
      </c>
    </row>
    <row r="12" spans="1:23" s="24" customFormat="1" ht="15" customHeight="1" x14ac:dyDescent="0.2">
      <c r="A12" s="22" t="s">
        <v>19</v>
      </c>
      <c r="B12" s="64" t="s">
        <v>24</v>
      </c>
      <c r="C12" s="39">
        <v>5398</v>
      </c>
      <c r="D12" s="40">
        <v>104</v>
      </c>
      <c r="E12" s="42">
        <v>1.9266000000000001</v>
      </c>
      <c r="F12" s="43">
        <v>171</v>
      </c>
      <c r="G12" s="42">
        <v>3.1678000000000002</v>
      </c>
      <c r="H12" s="44">
        <v>2970</v>
      </c>
      <c r="I12" s="42">
        <v>55.020400000000002</v>
      </c>
      <c r="J12" s="44">
        <v>688</v>
      </c>
      <c r="K12" s="42">
        <v>12.7455</v>
      </c>
      <c r="L12" s="44">
        <v>1218</v>
      </c>
      <c r="M12" s="42">
        <v>22.5639</v>
      </c>
      <c r="N12" s="43">
        <v>38</v>
      </c>
      <c r="O12" s="42">
        <v>0.70399999999999996</v>
      </c>
      <c r="P12" s="48">
        <v>209</v>
      </c>
      <c r="Q12" s="41">
        <v>3.8717999999999999</v>
      </c>
      <c r="R12" s="47">
        <v>871</v>
      </c>
      <c r="S12" s="41">
        <v>16.1356</v>
      </c>
      <c r="T12" s="25">
        <v>10138</v>
      </c>
      <c r="U12" s="46">
        <v>100</v>
      </c>
    </row>
    <row r="13" spans="1:23" s="24" customFormat="1" ht="15" customHeight="1" x14ac:dyDescent="0.2">
      <c r="A13" s="22" t="s">
        <v>19</v>
      </c>
      <c r="B13" s="65" t="s">
        <v>25</v>
      </c>
      <c r="C13" s="63">
        <v>744</v>
      </c>
      <c r="D13" s="72">
        <v>10</v>
      </c>
      <c r="E13" s="73">
        <v>1.3441000000000001</v>
      </c>
      <c r="F13" s="75">
        <v>9</v>
      </c>
      <c r="G13" s="73">
        <v>1.2097</v>
      </c>
      <c r="H13" s="74">
        <v>279</v>
      </c>
      <c r="I13" s="73">
        <v>37.5</v>
      </c>
      <c r="J13" s="75">
        <v>103</v>
      </c>
      <c r="K13" s="73">
        <v>13.844099999999999</v>
      </c>
      <c r="L13" s="74">
        <v>300</v>
      </c>
      <c r="M13" s="73">
        <v>40.322600000000001</v>
      </c>
      <c r="N13" s="74">
        <v>1</v>
      </c>
      <c r="O13" s="73">
        <v>0.13439999999999999</v>
      </c>
      <c r="P13" s="76">
        <v>42</v>
      </c>
      <c r="Q13" s="69">
        <v>5.6452</v>
      </c>
      <c r="R13" s="72">
        <v>130</v>
      </c>
      <c r="S13" s="69">
        <v>17.473099999999999</v>
      </c>
      <c r="T13" s="80">
        <v>1868</v>
      </c>
      <c r="U13" s="70">
        <v>100</v>
      </c>
    </row>
    <row r="14" spans="1:23" s="24" customFormat="1" ht="15" customHeight="1" x14ac:dyDescent="0.2">
      <c r="A14" s="22" t="s">
        <v>19</v>
      </c>
      <c r="B14" s="64" t="s">
        <v>26</v>
      </c>
      <c r="C14" s="49">
        <v>573</v>
      </c>
      <c r="D14" s="40">
        <v>3</v>
      </c>
      <c r="E14" s="42">
        <v>0.52359999999999995</v>
      </c>
      <c r="F14" s="44">
        <v>9</v>
      </c>
      <c r="G14" s="42">
        <v>1.5707</v>
      </c>
      <c r="H14" s="43">
        <v>189</v>
      </c>
      <c r="I14" s="42">
        <v>32.984299999999998</v>
      </c>
      <c r="J14" s="43">
        <v>174</v>
      </c>
      <c r="K14" s="42">
        <v>30.366499999999998</v>
      </c>
      <c r="L14" s="43">
        <v>180</v>
      </c>
      <c r="M14" s="42">
        <v>31.413599999999999</v>
      </c>
      <c r="N14" s="44">
        <v>0</v>
      </c>
      <c r="O14" s="42">
        <v>0</v>
      </c>
      <c r="P14" s="45">
        <v>18</v>
      </c>
      <c r="Q14" s="41">
        <v>3.1414</v>
      </c>
      <c r="R14" s="47">
        <v>19</v>
      </c>
      <c r="S14" s="41">
        <v>3.3159000000000001</v>
      </c>
      <c r="T14" s="25">
        <v>1238</v>
      </c>
      <c r="U14" s="46">
        <v>100</v>
      </c>
      <c r="W14" s="86"/>
    </row>
    <row r="15" spans="1:23" s="24" customFormat="1" ht="15" customHeight="1" x14ac:dyDescent="0.2">
      <c r="A15" s="22" t="s">
        <v>19</v>
      </c>
      <c r="B15" s="65" t="s">
        <v>27</v>
      </c>
      <c r="C15" s="66">
        <v>117</v>
      </c>
      <c r="D15" s="72">
        <v>0</v>
      </c>
      <c r="E15" s="73">
        <v>0</v>
      </c>
      <c r="F15" s="74">
        <v>2</v>
      </c>
      <c r="G15" s="73">
        <v>1.7094</v>
      </c>
      <c r="H15" s="74">
        <v>8</v>
      </c>
      <c r="I15" s="73">
        <v>6.8376000000000001</v>
      </c>
      <c r="J15" s="75">
        <v>68</v>
      </c>
      <c r="K15" s="73">
        <v>58.119700000000002</v>
      </c>
      <c r="L15" s="74">
        <v>35</v>
      </c>
      <c r="M15" s="73">
        <v>29.9145</v>
      </c>
      <c r="N15" s="75">
        <v>0</v>
      </c>
      <c r="O15" s="73">
        <v>0</v>
      </c>
      <c r="P15" s="76">
        <v>4</v>
      </c>
      <c r="Q15" s="69">
        <v>3.4188000000000001</v>
      </c>
      <c r="R15" s="71">
        <v>1</v>
      </c>
      <c r="S15" s="69">
        <v>0.85470000000000002</v>
      </c>
      <c r="T15" s="80">
        <v>235</v>
      </c>
      <c r="U15" s="70">
        <v>100</v>
      </c>
    </row>
    <row r="16" spans="1:23" s="24" customFormat="1" ht="15" customHeight="1" x14ac:dyDescent="0.2">
      <c r="A16" s="22" t="s">
        <v>19</v>
      </c>
      <c r="B16" s="64" t="s">
        <v>28</v>
      </c>
      <c r="C16" s="49">
        <v>37</v>
      </c>
      <c r="D16" s="47">
        <v>0</v>
      </c>
      <c r="E16" s="42">
        <v>0</v>
      </c>
      <c r="F16" s="43">
        <v>0</v>
      </c>
      <c r="G16" s="42">
        <v>0</v>
      </c>
      <c r="H16" s="44">
        <v>4</v>
      </c>
      <c r="I16" s="42">
        <v>10.8108</v>
      </c>
      <c r="J16" s="43">
        <v>33</v>
      </c>
      <c r="K16" s="42">
        <v>89.1892</v>
      </c>
      <c r="L16" s="44">
        <v>0</v>
      </c>
      <c r="M16" s="42">
        <v>0</v>
      </c>
      <c r="N16" s="43">
        <v>0</v>
      </c>
      <c r="O16" s="42">
        <v>0</v>
      </c>
      <c r="P16" s="45">
        <v>0</v>
      </c>
      <c r="Q16" s="41">
        <v>0</v>
      </c>
      <c r="R16" s="40">
        <v>2</v>
      </c>
      <c r="S16" s="41">
        <v>5.4054000000000002</v>
      </c>
      <c r="T16" s="25">
        <v>221</v>
      </c>
      <c r="U16" s="46">
        <v>100</v>
      </c>
    </row>
    <row r="17" spans="1:21" s="24" customFormat="1" ht="15" customHeight="1" x14ac:dyDescent="0.2">
      <c r="A17" s="22" t="s">
        <v>19</v>
      </c>
      <c r="B17" s="65" t="s">
        <v>29</v>
      </c>
      <c r="C17" s="63">
        <v>176</v>
      </c>
      <c r="D17" s="72">
        <v>0</v>
      </c>
      <c r="E17" s="73">
        <v>0</v>
      </c>
      <c r="F17" s="75">
        <v>0</v>
      </c>
      <c r="G17" s="73">
        <v>0</v>
      </c>
      <c r="H17" s="74">
        <v>25</v>
      </c>
      <c r="I17" s="73">
        <v>14.204499999999999</v>
      </c>
      <c r="J17" s="75">
        <v>76</v>
      </c>
      <c r="K17" s="73">
        <v>43.181800000000003</v>
      </c>
      <c r="L17" s="75">
        <v>69</v>
      </c>
      <c r="M17" s="73">
        <v>39.204500000000003</v>
      </c>
      <c r="N17" s="75">
        <v>0</v>
      </c>
      <c r="O17" s="73">
        <v>0</v>
      </c>
      <c r="P17" s="77">
        <v>6</v>
      </c>
      <c r="Q17" s="69">
        <v>3.4091</v>
      </c>
      <c r="R17" s="72">
        <v>3</v>
      </c>
      <c r="S17" s="69">
        <v>1.7044999999999999</v>
      </c>
      <c r="T17" s="80">
        <v>3952</v>
      </c>
      <c r="U17" s="70">
        <v>100</v>
      </c>
    </row>
    <row r="18" spans="1:21" s="24" customFormat="1" ht="15" customHeight="1" x14ac:dyDescent="0.2">
      <c r="A18" s="22" t="s">
        <v>19</v>
      </c>
      <c r="B18" s="64" t="s">
        <v>30</v>
      </c>
      <c r="C18" s="39">
        <v>4905</v>
      </c>
      <c r="D18" s="47">
        <v>12</v>
      </c>
      <c r="E18" s="42">
        <v>0.24460000000000001</v>
      </c>
      <c r="F18" s="44">
        <v>35</v>
      </c>
      <c r="G18" s="42">
        <v>0.71360000000000001</v>
      </c>
      <c r="H18" s="44">
        <v>412</v>
      </c>
      <c r="I18" s="42">
        <v>8.3995999999999995</v>
      </c>
      <c r="J18" s="44">
        <v>2782</v>
      </c>
      <c r="K18" s="42">
        <v>56.717599999999997</v>
      </c>
      <c r="L18" s="44">
        <v>1489</v>
      </c>
      <c r="M18" s="42">
        <v>30.3568</v>
      </c>
      <c r="N18" s="44">
        <v>2</v>
      </c>
      <c r="O18" s="42">
        <v>4.0800000000000003E-2</v>
      </c>
      <c r="P18" s="45">
        <v>173</v>
      </c>
      <c r="Q18" s="41">
        <v>3.5270000000000001</v>
      </c>
      <c r="R18" s="47">
        <v>66</v>
      </c>
      <c r="S18" s="41">
        <v>1.3455999999999999</v>
      </c>
      <c r="T18" s="25">
        <v>2407</v>
      </c>
      <c r="U18" s="46">
        <v>100</v>
      </c>
    </row>
    <row r="19" spans="1:21" s="24" customFormat="1" ht="15" customHeight="1" x14ac:dyDescent="0.2">
      <c r="A19" s="22" t="s">
        <v>19</v>
      </c>
      <c r="B19" s="65" t="s">
        <v>31</v>
      </c>
      <c r="C19" s="63">
        <v>57</v>
      </c>
      <c r="D19" s="72">
        <v>0</v>
      </c>
      <c r="E19" s="73">
        <v>0</v>
      </c>
      <c r="F19" s="74">
        <v>11</v>
      </c>
      <c r="G19" s="73">
        <v>19.298200000000001</v>
      </c>
      <c r="H19" s="74">
        <v>5</v>
      </c>
      <c r="I19" s="73">
        <v>8.7719000000000005</v>
      </c>
      <c r="J19" s="74">
        <v>0</v>
      </c>
      <c r="K19" s="73">
        <v>0</v>
      </c>
      <c r="L19" s="74">
        <v>1</v>
      </c>
      <c r="M19" s="73">
        <v>1.7544</v>
      </c>
      <c r="N19" s="74">
        <v>38</v>
      </c>
      <c r="O19" s="73">
        <v>66.666700000000006</v>
      </c>
      <c r="P19" s="76">
        <v>2</v>
      </c>
      <c r="Q19" s="69">
        <v>3.5087999999999999</v>
      </c>
      <c r="R19" s="72">
        <v>12</v>
      </c>
      <c r="S19" s="69">
        <v>21.052600000000002</v>
      </c>
      <c r="T19" s="80">
        <v>290</v>
      </c>
      <c r="U19" s="70">
        <v>100</v>
      </c>
    </row>
    <row r="20" spans="1:21" s="24" customFormat="1" ht="15" customHeight="1" x14ac:dyDescent="0.2">
      <c r="A20" s="22" t="s">
        <v>19</v>
      </c>
      <c r="B20" s="64" t="s">
        <v>32</v>
      </c>
      <c r="C20" s="49">
        <v>27</v>
      </c>
      <c r="D20" s="47">
        <v>0</v>
      </c>
      <c r="E20" s="42">
        <v>0</v>
      </c>
      <c r="F20" s="43">
        <v>0</v>
      </c>
      <c r="G20" s="42">
        <v>0</v>
      </c>
      <c r="H20" s="44">
        <v>5</v>
      </c>
      <c r="I20" s="42">
        <v>18.5185</v>
      </c>
      <c r="J20" s="43">
        <v>1</v>
      </c>
      <c r="K20" s="42">
        <v>3.7037</v>
      </c>
      <c r="L20" s="43">
        <v>19</v>
      </c>
      <c r="M20" s="42">
        <v>70.370400000000004</v>
      </c>
      <c r="N20" s="43">
        <v>0</v>
      </c>
      <c r="O20" s="42">
        <v>0</v>
      </c>
      <c r="P20" s="45">
        <v>2</v>
      </c>
      <c r="Q20" s="41">
        <v>7.4074</v>
      </c>
      <c r="R20" s="47">
        <v>0</v>
      </c>
      <c r="S20" s="41">
        <v>0</v>
      </c>
      <c r="T20" s="25">
        <v>720</v>
      </c>
      <c r="U20" s="46">
        <v>100</v>
      </c>
    </row>
    <row r="21" spans="1:21" s="24" customFormat="1" ht="15" customHeight="1" x14ac:dyDescent="0.2">
      <c r="A21" s="22" t="s">
        <v>19</v>
      </c>
      <c r="B21" s="65" t="s">
        <v>33</v>
      </c>
      <c r="C21" s="63">
        <v>1841</v>
      </c>
      <c r="D21" s="71">
        <v>2</v>
      </c>
      <c r="E21" s="73">
        <v>0.1086</v>
      </c>
      <c r="F21" s="74">
        <v>13</v>
      </c>
      <c r="G21" s="73">
        <v>0.70609999999999995</v>
      </c>
      <c r="H21" s="75">
        <v>321</v>
      </c>
      <c r="I21" s="73">
        <v>17.436199999999999</v>
      </c>
      <c r="J21" s="74">
        <v>877</v>
      </c>
      <c r="K21" s="73">
        <v>47.6372</v>
      </c>
      <c r="L21" s="74">
        <v>552</v>
      </c>
      <c r="M21" s="73">
        <v>29.983699999999999</v>
      </c>
      <c r="N21" s="74">
        <v>1</v>
      </c>
      <c r="O21" s="73">
        <v>5.4300000000000001E-2</v>
      </c>
      <c r="P21" s="77">
        <v>75</v>
      </c>
      <c r="Q21" s="69">
        <v>4.0739000000000001</v>
      </c>
      <c r="R21" s="72">
        <v>60</v>
      </c>
      <c r="S21" s="69">
        <v>3.2591000000000001</v>
      </c>
      <c r="T21" s="80">
        <v>4081</v>
      </c>
      <c r="U21" s="70">
        <v>99.73</v>
      </c>
    </row>
    <row r="22" spans="1:21" s="24" customFormat="1" ht="15" customHeight="1" x14ac:dyDescent="0.2">
      <c r="A22" s="22" t="s">
        <v>19</v>
      </c>
      <c r="B22" s="64" t="s">
        <v>34</v>
      </c>
      <c r="C22" s="39">
        <v>1133</v>
      </c>
      <c r="D22" s="40">
        <v>2</v>
      </c>
      <c r="E22" s="42">
        <v>0.17649999999999999</v>
      </c>
      <c r="F22" s="43">
        <v>2</v>
      </c>
      <c r="G22" s="42">
        <v>0.17649999999999999</v>
      </c>
      <c r="H22" s="43">
        <v>121</v>
      </c>
      <c r="I22" s="42">
        <v>10.679600000000001</v>
      </c>
      <c r="J22" s="44">
        <v>322</v>
      </c>
      <c r="K22" s="42">
        <v>28.420100000000001</v>
      </c>
      <c r="L22" s="44">
        <v>603</v>
      </c>
      <c r="M22" s="42">
        <v>53.221499999999999</v>
      </c>
      <c r="N22" s="44">
        <v>0</v>
      </c>
      <c r="O22" s="42">
        <v>0</v>
      </c>
      <c r="P22" s="48">
        <v>83</v>
      </c>
      <c r="Q22" s="41">
        <v>7.3257000000000003</v>
      </c>
      <c r="R22" s="47">
        <v>34</v>
      </c>
      <c r="S22" s="41">
        <v>3.0009000000000001</v>
      </c>
      <c r="T22" s="25">
        <v>1879</v>
      </c>
      <c r="U22" s="46">
        <v>100</v>
      </c>
    </row>
    <row r="23" spans="1:21" s="24" customFormat="1" ht="15" customHeight="1" x14ac:dyDescent="0.2">
      <c r="A23" s="22" t="s">
        <v>19</v>
      </c>
      <c r="B23" s="65" t="s">
        <v>35</v>
      </c>
      <c r="C23" s="63">
        <v>205</v>
      </c>
      <c r="D23" s="72">
        <v>0</v>
      </c>
      <c r="E23" s="73">
        <v>0</v>
      </c>
      <c r="F23" s="74">
        <v>1</v>
      </c>
      <c r="G23" s="73">
        <v>0.48780000000000001</v>
      </c>
      <c r="H23" s="74">
        <v>24</v>
      </c>
      <c r="I23" s="73">
        <v>11.7073</v>
      </c>
      <c r="J23" s="74">
        <v>65</v>
      </c>
      <c r="K23" s="73">
        <v>31.7073</v>
      </c>
      <c r="L23" s="74">
        <v>104</v>
      </c>
      <c r="M23" s="73">
        <v>50.731699999999996</v>
      </c>
      <c r="N23" s="74">
        <v>1</v>
      </c>
      <c r="O23" s="73">
        <v>0.48780000000000001</v>
      </c>
      <c r="P23" s="77">
        <v>10</v>
      </c>
      <c r="Q23" s="69">
        <v>4.8780000000000001</v>
      </c>
      <c r="R23" s="71">
        <v>11</v>
      </c>
      <c r="S23" s="69">
        <v>5.3658999999999999</v>
      </c>
      <c r="T23" s="80">
        <v>1365</v>
      </c>
      <c r="U23" s="70">
        <v>100</v>
      </c>
    </row>
    <row r="24" spans="1:21" s="24" customFormat="1" ht="15" customHeight="1" x14ac:dyDescent="0.2">
      <c r="A24" s="22" t="s">
        <v>19</v>
      </c>
      <c r="B24" s="64" t="s">
        <v>36</v>
      </c>
      <c r="C24" s="39">
        <v>667</v>
      </c>
      <c r="D24" s="47">
        <v>3</v>
      </c>
      <c r="E24" s="42">
        <v>0.44979999999999998</v>
      </c>
      <c r="F24" s="44">
        <v>2</v>
      </c>
      <c r="G24" s="42">
        <v>0.2999</v>
      </c>
      <c r="H24" s="43">
        <v>101</v>
      </c>
      <c r="I24" s="42">
        <v>15.1424</v>
      </c>
      <c r="J24" s="44">
        <v>374</v>
      </c>
      <c r="K24" s="42">
        <v>56.072000000000003</v>
      </c>
      <c r="L24" s="44">
        <v>149</v>
      </c>
      <c r="M24" s="42">
        <v>22.338799999999999</v>
      </c>
      <c r="N24" s="44">
        <v>3</v>
      </c>
      <c r="O24" s="42">
        <v>0.44979999999999998</v>
      </c>
      <c r="P24" s="48">
        <v>35</v>
      </c>
      <c r="Q24" s="41">
        <v>5.2473999999999998</v>
      </c>
      <c r="R24" s="47">
        <v>68</v>
      </c>
      <c r="S24" s="41">
        <v>10.194900000000001</v>
      </c>
      <c r="T24" s="25">
        <v>1356</v>
      </c>
      <c r="U24" s="46">
        <v>100</v>
      </c>
    </row>
    <row r="25" spans="1:21" s="24" customFormat="1" ht="15" customHeight="1" x14ac:dyDescent="0.2">
      <c r="A25" s="22" t="s">
        <v>19</v>
      </c>
      <c r="B25" s="65" t="s">
        <v>37</v>
      </c>
      <c r="C25" s="66">
        <v>794</v>
      </c>
      <c r="D25" s="72">
        <v>0</v>
      </c>
      <c r="E25" s="73">
        <v>0</v>
      </c>
      <c r="F25" s="74">
        <v>1</v>
      </c>
      <c r="G25" s="73">
        <v>0.12590000000000001</v>
      </c>
      <c r="H25" s="74">
        <v>30</v>
      </c>
      <c r="I25" s="73">
        <v>3.7783000000000002</v>
      </c>
      <c r="J25" s="74">
        <v>210</v>
      </c>
      <c r="K25" s="73">
        <v>26.448399999999999</v>
      </c>
      <c r="L25" s="75">
        <v>520</v>
      </c>
      <c r="M25" s="73">
        <v>65.491200000000006</v>
      </c>
      <c r="N25" s="74">
        <v>0</v>
      </c>
      <c r="O25" s="73">
        <v>0</v>
      </c>
      <c r="P25" s="77">
        <v>33</v>
      </c>
      <c r="Q25" s="69">
        <v>4.1562000000000001</v>
      </c>
      <c r="R25" s="72">
        <v>4</v>
      </c>
      <c r="S25" s="69">
        <v>0.50380000000000003</v>
      </c>
      <c r="T25" s="80">
        <v>1407</v>
      </c>
      <c r="U25" s="70">
        <v>100</v>
      </c>
    </row>
    <row r="26" spans="1:21" s="24" customFormat="1" ht="15" customHeight="1" x14ac:dyDescent="0.2">
      <c r="A26" s="22" t="s">
        <v>19</v>
      </c>
      <c r="B26" s="64" t="s">
        <v>38</v>
      </c>
      <c r="C26" s="39">
        <v>3970</v>
      </c>
      <c r="D26" s="40">
        <v>13</v>
      </c>
      <c r="E26" s="42">
        <v>0.32750000000000001</v>
      </c>
      <c r="F26" s="43">
        <v>7</v>
      </c>
      <c r="G26" s="42">
        <v>0.17630000000000001</v>
      </c>
      <c r="H26" s="43">
        <v>83</v>
      </c>
      <c r="I26" s="42">
        <v>2.0907</v>
      </c>
      <c r="J26" s="44">
        <v>3013</v>
      </c>
      <c r="K26" s="42">
        <v>75.894199999999998</v>
      </c>
      <c r="L26" s="44">
        <v>807</v>
      </c>
      <c r="M26" s="42">
        <v>20.327500000000001</v>
      </c>
      <c r="N26" s="43">
        <v>1</v>
      </c>
      <c r="O26" s="42">
        <v>2.52E-2</v>
      </c>
      <c r="P26" s="48">
        <v>46</v>
      </c>
      <c r="Q26" s="41">
        <v>1.1587000000000001</v>
      </c>
      <c r="R26" s="40">
        <v>34</v>
      </c>
      <c r="S26" s="41">
        <v>0.85640000000000005</v>
      </c>
      <c r="T26" s="25">
        <v>1367</v>
      </c>
      <c r="U26" s="46">
        <v>100</v>
      </c>
    </row>
    <row r="27" spans="1:21" s="24" customFormat="1" ht="15" customHeight="1" x14ac:dyDescent="0.2">
      <c r="A27" s="22" t="s">
        <v>19</v>
      </c>
      <c r="B27" s="65" t="s">
        <v>39</v>
      </c>
      <c r="C27" s="66">
        <v>19</v>
      </c>
      <c r="D27" s="71">
        <v>1</v>
      </c>
      <c r="E27" s="73">
        <v>5.2632000000000003</v>
      </c>
      <c r="F27" s="74">
        <v>1</v>
      </c>
      <c r="G27" s="73">
        <v>5.2632000000000003</v>
      </c>
      <c r="H27" s="74">
        <v>1</v>
      </c>
      <c r="I27" s="73">
        <v>5.2632000000000003</v>
      </c>
      <c r="J27" s="74">
        <v>2</v>
      </c>
      <c r="K27" s="73">
        <v>10.526300000000001</v>
      </c>
      <c r="L27" s="75">
        <v>13</v>
      </c>
      <c r="M27" s="73">
        <v>68.421099999999996</v>
      </c>
      <c r="N27" s="74">
        <v>0</v>
      </c>
      <c r="O27" s="73">
        <v>0</v>
      </c>
      <c r="P27" s="77">
        <v>1</v>
      </c>
      <c r="Q27" s="69">
        <v>5.2632000000000003</v>
      </c>
      <c r="R27" s="71">
        <v>1</v>
      </c>
      <c r="S27" s="69">
        <v>5.2632000000000003</v>
      </c>
      <c r="T27" s="80">
        <v>589</v>
      </c>
      <c r="U27" s="70">
        <v>100</v>
      </c>
    </row>
    <row r="28" spans="1:21" s="24" customFormat="1" ht="15" customHeight="1" x14ac:dyDescent="0.2">
      <c r="A28" s="22" t="s">
        <v>19</v>
      </c>
      <c r="B28" s="64" t="s">
        <v>40</v>
      </c>
      <c r="C28" s="49">
        <v>300</v>
      </c>
      <c r="D28" s="47">
        <v>0</v>
      </c>
      <c r="E28" s="42">
        <v>0</v>
      </c>
      <c r="F28" s="44">
        <v>1</v>
      </c>
      <c r="G28" s="42">
        <v>0.33329999999999999</v>
      </c>
      <c r="H28" s="44">
        <v>63</v>
      </c>
      <c r="I28" s="42">
        <v>21</v>
      </c>
      <c r="J28" s="44">
        <v>209</v>
      </c>
      <c r="K28" s="42">
        <v>69.666700000000006</v>
      </c>
      <c r="L28" s="43">
        <v>21</v>
      </c>
      <c r="M28" s="42">
        <v>7</v>
      </c>
      <c r="N28" s="44">
        <v>0</v>
      </c>
      <c r="O28" s="42">
        <v>0</v>
      </c>
      <c r="P28" s="45">
        <v>6</v>
      </c>
      <c r="Q28" s="41">
        <v>2</v>
      </c>
      <c r="R28" s="40">
        <v>26</v>
      </c>
      <c r="S28" s="41">
        <v>8.6667000000000005</v>
      </c>
      <c r="T28" s="25">
        <v>1434</v>
      </c>
      <c r="U28" s="46">
        <v>100</v>
      </c>
    </row>
    <row r="29" spans="1:21" s="24" customFormat="1" ht="15" customHeight="1" x14ac:dyDescent="0.2">
      <c r="A29" s="22" t="s">
        <v>19</v>
      </c>
      <c r="B29" s="65" t="s">
        <v>41</v>
      </c>
      <c r="C29" s="63">
        <v>261</v>
      </c>
      <c r="D29" s="72">
        <v>0</v>
      </c>
      <c r="E29" s="73">
        <v>0</v>
      </c>
      <c r="F29" s="74">
        <v>1</v>
      </c>
      <c r="G29" s="73">
        <v>0.3831</v>
      </c>
      <c r="H29" s="75">
        <v>120</v>
      </c>
      <c r="I29" s="73">
        <v>45.976999999999997</v>
      </c>
      <c r="J29" s="74">
        <v>48</v>
      </c>
      <c r="K29" s="73">
        <v>18.390799999999999</v>
      </c>
      <c r="L29" s="75">
        <v>79</v>
      </c>
      <c r="M29" s="73">
        <v>30.2682</v>
      </c>
      <c r="N29" s="74">
        <v>0</v>
      </c>
      <c r="O29" s="73">
        <v>0</v>
      </c>
      <c r="P29" s="77">
        <v>13</v>
      </c>
      <c r="Q29" s="69">
        <v>4.9808000000000003</v>
      </c>
      <c r="R29" s="72">
        <v>28</v>
      </c>
      <c r="S29" s="69">
        <v>10.728</v>
      </c>
      <c r="T29" s="80">
        <v>1873</v>
      </c>
      <c r="U29" s="70">
        <v>100</v>
      </c>
    </row>
    <row r="30" spans="1:21" s="24" customFormat="1" ht="15" customHeight="1" x14ac:dyDescent="0.2">
      <c r="A30" s="22" t="s">
        <v>19</v>
      </c>
      <c r="B30" s="64" t="s">
        <v>42</v>
      </c>
      <c r="C30" s="39">
        <v>468</v>
      </c>
      <c r="D30" s="47">
        <v>3</v>
      </c>
      <c r="E30" s="42">
        <v>0.64100000000000001</v>
      </c>
      <c r="F30" s="43">
        <v>1</v>
      </c>
      <c r="G30" s="42">
        <v>0.2137</v>
      </c>
      <c r="H30" s="44">
        <v>26</v>
      </c>
      <c r="I30" s="42">
        <v>5.5556000000000001</v>
      </c>
      <c r="J30" s="44">
        <v>109</v>
      </c>
      <c r="K30" s="42">
        <v>23.290600000000001</v>
      </c>
      <c r="L30" s="44">
        <v>309</v>
      </c>
      <c r="M30" s="42">
        <v>66.025599999999997</v>
      </c>
      <c r="N30" s="44">
        <v>0</v>
      </c>
      <c r="O30" s="42">
        <v>0</v>
      </c>
      <c r="P30" s="45">
        <v>20</v>
      </c>
      <c r="Q30" s="41">
        <v>4.2735000000000003</v>
      </c>
      <c r="R30" s="40">
        <v>5</v>
      </c>
      <c r="S30" s="41">
        <v>1.0684</v>
      </c>
      <c r="T30" s="25">
        <v>3616</v>
      </c>
      <c r="U30" s="46">
        <v>100</v>
      </c>
    </row>
    <row r="31" spans="1:21" s="24" customFormat="1" ht="15" customHeight="1" x14ac:dyDescent="0.2">
      <c r="A31" s="22" t="s">
        <v>19</v>
      </c>
      <c r="B31" s="65" t="s">
        <v>43</v>
      </c>
      <c r="C31" s="66">
        <v>222</v>
      </c>
      <c r="D31" s="72">
        <v>10</v>
      </c>
      <c r="E31" s="73">
        <v>4.5045000000000002</v>
      </c>
      <c r="F31" s="75">
        <v>1</v>
      </c>
      <c r="G31" s="73">
        <v>0.45050000000000001</v>
      </c>
      <c r="H31" s="74">
        <v>42</v>
      </c>
      <c r="I31" s="73">
        <v>18.918900000000001</v>
      </c>
      <c r="J31" s="75">
        <v>90</v>
      </c>
      <c r="K31" s="73">
        <v>40.540500000000002</v>
      </c>
      <c r="L31" s="74">
        <v>71</v>
      </c>
      <c r="M31" s="73">
        <v>31.981999999999999</v>
      </c>
      <c r="N31" s="74">
        <v>0</v>
      </c>
      <c r="O31" s="73">
        <v>0</v>
      </c>
      <c r="P31" s="76">
        <v>8</v>
      </c>
      <c r="Q31" s="69">
        <v>3.6036000000000001</v>
      </c>
      <c r="R31" s="72">
        <v>13</v>
      </c>
      <c r="S31" s="69">
        <v>5.8559000000000001</v>
      </c>
      <c r="T31" s="80">
        <v>2170</v>
      </c>
      <c r="U31" s="70">
        <v>99.953999999999994</v>
      </c>
    </row>
    <row r="32" spans="1:21" s="24" customFormat="1" ht="15" customHeight="1" x14ac:dyDescent="0.2">
      <c r="A32" s="22" t="s">
        <v>19</v>
      </c>
      <c r="B32" s="64" t="s">
        <v>44</v>
      </c>
      <c r="C32" s="39">
        <v>1378</v>
      </c>
      <c r="D32" s="40">
        <v>1</v>
      </c>
      <c r="E32" s="42">
        <v>7.2599999999999998E-2</v>
      </c>
      <c r="F32" s="44">
        <v>1</v>
      </c>
      <c r="G32" s="42">
        <v>7.2599999999999998E-2</v>
      </c>
      <c r="H32" s="44">
        <v>26</v>
      </c>
      <c r="I32" s="42">
        <v>1.8868</v>
      </c>
      <c r="J32" s="44">
        <v>921</v>
      </c>
      <c r="K32" s="42">
        <v>66.835999999999999</v>
      </c>
      <c r="L32" s="43">
        <v>424</v>
      </c>
      <c r="M32" s="42">
        <v>30.769200000000001</v>
      </c>
      <c r="N32" s="43">
        <v>0</v>
      </c>
      <c r="O32" s="42">
        <v>0</v>
      </c>
      <c r="P32" s="48">
        <v>5</v>
      </c>
      <c r="Q32" s="41">
        <v>0.36280000000000001</v>
      </c>
      <c r="R32" s="47">
        <v>9</v>
      </c>
      <c r="S32" s="41">
        <v>0.65310000000000001</v>
      </c>
      <c r="T32" s="25">
        <v>978</v>
      </c>
      <c r="U32" s="46">
        <v>100</v>
      </c>
    </row>
    <row r="33" spans="1:21" s="24" customFormat="1" ht="15" customHeight="1" x14ac:dyDescent="0.2">
      <c r="A33" s="22" t="s">
        <v>19</v>
      </c>
      <c r="B33" s="65" t="s">
        <v>45</v>
      </c>
      <c r="C33" s="63">
        <v>457</v>
      </c>
      <c r="D33" s="71">
        <v>3</v>
      </c>
      <c r="E33" s="73">
        <v>0.65649999999999997</v>
      </c>
      <c r="F33" s="74">
        <v>6</v>
      </c>
      <c r="G33" s="73">
        <v>1.3129</v>
      </c>
      <c r="H33" s="75">
        <v>22</v>
      </c>
      <c r="I33" s="73">
        <v>4.8140000000000001</v>
      </c>
      <c r="J33" s="74">
        <v>82</v>
      </c>
      <c r="K33" s="73">
        <v>17.943100000000001</v>
      </c>
      <c r="L33" s="74">
        <v>330</v>
      </c>
      <c r="M33" s="73">
        <v>72.210099999999997</v>
      </c>
      <c r="N33" s="75">
        <v>0</v>
      </c>
      <c r="O33" s="73">
        <v>0</v>
      </c>
      <c r="P33" s="77">
        <v>14</v>
      </c>
      <c r="Q33" s="69">
        <v>3.0634999999999999</v>
      </c>
      <c r="R33" s="71">
        <v>4</v>
      </c>
      <c r="S33" s="69">
        <v>0.87529999999999997</v>
      </c>
      <c r="T33" s="80">
        <v>2372</v>
      </c>
      <c r="U33" s="70">
        <v>100</v>
      </c>
    </row>
    <row r="34" spans="1:21" s="24" customFormat="1" ht="15" customHeight="1" x14ac:dyDescent="0.2">
      <c r="A34" s="22" t="s">
        <v>19</v>
      </c>
      <c r="B34" s="64" t="s">
        <v>46</v>
      </c>
      <c r="C34" s="49">
        <v>22</v>
      </c>
      <c r="D34" s="40">
        <v>9</v>
      </c>
      <c r="E34" s="42">
        <v>40.909100000000002</v>
      </c>
      <c r="F34" s="44">
        <v>0</v>
      </c>
      <c r="G34" s="42">
        <v>0</v>
      </c>
      <c r="H34" s="43">
        <v>0</v>
      </c>
      <c r="I34" s="42">
        <v>0</v>
      </c>
      <c r="J34" s="44">
        <v>0</v>
      </c>
      <c r="K34" s="42">
        <v>0</v>
      </c>
      <c r="L34" s="43">
        <v>13</v>
      </c>
      <c r="M34" s="42">
        <v>59.090899999999998</v>
      </c>
      <c r="N34" s="43">
        <v>0</v>
      </c>
      <c r="O34" s="42">
        <v>0</v>
      </c>
      <c r="P34" s="45">
        <v>0</v>
      </c>
      <c r="Q34" s="41">
        <v>0</v>
      </c>
      <c r="R34" s="47">
        <v>0</v>
      </c>
      <c r="S34" s="41">
        <v>0</v>
      </c>
      <c r="T34" s="25">
        <v>825</v>
      </c>
      <c r="U34" s="46">
        <v>100</v>
      </c>
    </row>
    <row r="35" spans="1:21" s="24" customFormat="1" ht="15" customHeight="1" x14ac:dyDescent="0.2">
      <c r="A35" s="22" t="s">
        <v>19</v>
      </c>
      <c r="B35" s="65" t="s">
        <v>47</v>
      </c>
      <c r="C35" s="66">
        <v>527</v>
      </c>
      <c r="D35" s="71">
        <v>14</v>
      </c>
      <c r="E35" s="73">
        <v>2.6564999999999999</v>
      </c>
      <c r="F35" s="74">
        <v>8</v>
      </c>
      <c r="G35" s="73">
        <v>1.518</v>
      </c>
      <c r="H35" s="75">
        <v>112</v>
      </c>
      <c r="I35" s="73">
        <v>21.252400000000002</v>
      </c>
      <c r="J35" s="74">
        <v>143</v>
      </c>
      <c r="K35" s="73">
        <v>27.134699999999999</v>
      </c>
      <c r="L35" s="75">
        <v>203</v>
      </c>
      <c r="M35" s="73">
        <v>38.5199</v>
      </c>
      <c r="N35" s="74">
        <v>0</v>
      </c>
      <c r="O35" s="73">
        <v>0</v>
      </c>
      <c r="P35" s="77">
        <v>47</v>
      </c>
      <c r="Q35" s="69">
        <v>8.9184000000000001</v>
      </c>
      <c r="R35" s="71">
        <v>10</v>
      </c>
      <c r="S35" s="69">
        <v>1.8975</v>
      </c>
      <c r="T35" s="80">
        <v>1064</v>
      </c>
      <c r="U35" s="70">
        <v>100</v>
      </c>
    </row>
    <row r="36" spans="1:21" s="24" customFormat="1" ht="15" customHeight="1" x14ac:dyDescent="0.2">
      <c r="A36" s="22" t="s">
        <v>19</v>
      </c>
      <c r="B36" s="64" t="s">
        <v>48</v>
      </c>
      <c r="C36" s="49">
        <v>1880</v>
      </c>
      <c r="D36" s="47">
        <v>13</v>
      </c>
      <c r="E36" s="42">
        <v>0.6915</v>
      </c>
      <c r="F36" s="44">
        <v>40</v>
      </c>
      <c r="G36" s="42">
        <v>2.1276999999999999</v>
      </c>
      <c r="H36" s="44">
        <v>699</v>
      </c>
      <c r="I36" s="42">
        <v>37.180900000000001</v>
      </c>
      <c r="J36" s="43">
        <v>681</v>
      </c>
      <c r="K36" s="42">
        <v>36.223399999999998</v>
      </c>
      <c r="L36" s="43">
        <v>311</v>
      </c>
      <c r="M36" s="42">
        <v>16.5426</v>
      </c>
      <c r="N36" s="44">
        <v>23</v>
      </c>
      <c r="O36" s="42">
        <v>1.2234</v>
      </c>
      <c r="P36" s="48">
        <v>113</v>
      </c>
      <c r="Q36" s="41">
        <v>6.0106000000000002</v>
      </c>
      <c r="R36" s="47">
        <v>228</v>
      </c>
      <c r="S36" s="41">
        <v>12.127700000000001</v>
      </c>
      <c r="T36" s="25">
        <v>658</v>
      </c>
      <c r="U36" s="46">
        <v>100</v>
      </c>
    </row>
    <row r="37" spans="1:21" s="24" customFormat="1" ht="15" customHeight="1" x14ac:dyDescent="0.2">
      <c r="A37" s="22" t="s">
        <v>19</v>
      </c>
      <c r="B37" s="65" t="s">
        <v>49</v>
      </c>
      <c r="C37" s="63">
        <v>48</v>
      </c>
      <c r="D37" s="72">
        <v>1</v>
      </c>
      <c r="E37" s="73">
        <v>2.0832999999999999</v>
      </c>
      <c r="F37" s="74">
        <v>0</v>
      </c>
      <c r="G37" s="73">
        <v>0</v>
      </c>
      <c r="H37" s="74">
        <v>3</v>
      </c>
      <c r="I37" s="73">
        <v>6.25</v>
      </c>
      <c r="J37" s="74">
        <v>2</v>
      </c>
      <c r="K37" s="73">
        <v>4.1666999999999996</v>
      </c>
      <c r="L37" s="74">
        <v>41</v>
      </c>
      <c r="M37" s="73">
        <v>85.416700000000006</v>
      </c>
      <c r="N37" s="75">
        <v>1</v>
      </c>
      <c r="O37" s="73">
        <v>2.0832999999999999</v>
      </c>
      <c r="P37" s="77">
        <v>0</v>
      </c>
      <c r="Q37" s="69">
        <v>0</v>
      </c>
      <c r="R37" s="71">
        <v>0</v>
      </c>
      <c r="S37" s="69">
        <v>0</v>
      </c>
      <c r="T37" s="80">
        <v>483</v>
      </c>
      <c r="U37" s="70">
        <v>100</v>
      </c>
    </row>
    <row r="38" spans="1:21" s="24" customFormat="1" ht="15" customHeight="1" x14ac:dyDescent="0.2">
      <c r="A38" s="22" t="s">
        <v>19</v>
      </c>
      <c r="B38" s="64" t="s">
        <v>50</v>
      </c>
      <c r="C38" s="39">
        <v>146</v>
      </c>
      <c r="D38" s="40">
        <v>0</v>
      </c>
      <c r="E38" s="42">
        <v>0</v>
      </c>
      <c r="F38" s="44">
        <v>1</v>
      </c>
      <c r="G38" s="42">
        <v>0.68489999999999995</v>
      </c>
      <c r="H38" s="44">
        <v>39</v>
      </c>
      <c r="I38" s="42">
        <v>26.712299999999999</v>
      </c>
      <c r="J38" s="44">
        <v>60</v>
      </c>
      <c r="K38" s="42">
        <v>41.0959</v>
      </c>
      <c r="L38" s="44">
        <v>44</v>
      </c>
      <c r="M38" s="42">
        <v>30.137</v>
      </c>
      <c r="N38" s="44">
        <v>0</v>
      </c>
      <c r="O38" s="42">
        <v>0</v>
      </c>
      <c r="P38" s="45">
        <v>2</v>
      </c>
      <c r="Q38" s="41">
        <v>1.3698999999999999</v>
      </c>
      <c r="R38" s="47">
        <v>3</v>
      </c>
      <c r="S38" s="41">
        <v>2.0548000000000002</v>
      </c>
      <c r="T38" s="25">
        <v>2577</v>
      </c>
      <c r="U38" s="46">
        <v>100</v>
      </c>
    </row>
    <row r="39" spans="1:21" s="24" customFormat="1" ht="15" customHeight="1" x14ac:dyDescent="0.2">
      <c r="A39" s="22" t="s">
        <v>19</v>
      </c>
      <c r="B39" s="65" t="s">
        <v>51</v>
      </c>
      <c r="C39" s="63">
        <v>83</v>
      </c>
      <c r="D39" s="71">
        <v>15</v>
      </c>
      <c r="E39" s="73">
        <v>18.072299999999998</v>
      </c>
      <c r="F39" s="74">
        <v>0</v>
      </c>
      <c r="G39" s="73">
        <v>0</v>
      </c>
      <c r="H39" s="75">
        <v>52</v>
      </c>
      <c r="I39" s="73">
        <v>62.650599999999997</v>
      </c>
      <c r="J39" s="74">
        <v>1</v>
      </c>
      <c r="K39" s="73">
        <v>1.2048000000000001</v>
      </c>
      <c r="L39" s="75">
        <v>15</v>
      </c>
      <c r="M39" s="73">
        <v>18.072299999999998</v>
      </c>
      <c r="N39" s="74">
        <v>0</v>
      </c>
      <c r="O39" s="73">
        <v>0</v>
      </c>
      <c r="P39" s="77">
        <v>0</v>
      </c>
      <c r="Q39" s="69">
        <v>0</v>
      </c>
      <c r="R39" s="72">
        <v>6</v>
      </c>
      <c r="S39" s="69">
        <v>7.2289000000000003</v>
      </c>
      <c r="T39" s="80">
        <v>880</v>
      </c>
      <c r="U39" s="70">
        <v>100</v>
      </c>
    </row>
    <row r="40" spans="1:21" s="24" customFormat="1" ht="15" customHeight="1" x14ac:dyDescent="0.2">
      <c r="A40" s="22" t="s">
        <v>19</v>
      </c>
      <c r="B40" s="64" t="s">
        <v>52</v>
      </c>
      <c r="C40" s="49">
        <v>1256</v>
      </c>
      <c r="D40" s="40">
        <v>21</v>
      </c>
      <c r="E40" s="42">
        <v>1.6719999999999999</v>
      </c>
      <c r="F40" s="44">
        <v>22</v>
      </c>
      <c r="G40" s="42">
        <v>1.7516</v>
      </c>
      <c r="H40" s="44">
        <v>146</v>
      </c>
      <c r="I40" s="42">
        <v>11.6242</v>
      </c>
      <c r="J40" s="43">
        <v>308</v>
      </c>
      <c r="K40" s="42">
        <v>24.522300000000001</v>
      </c>
      <c r="L40" s="43">
        <v>712</v>
      </c>
      <c r="M40" s="42">
        <v>56.687899999999999</v>
      </c>
      <c r="N40" s="44">
        <v>0</v>
      </c>
      <c r="O40" s="42">
        <v>0</v>
      </c>
      <c r="P40" s="45">
        <v>47</v>
      </c>
      <c r="Q40" s="41">
        <v>3.742</v>
      </c>
      <c r="R40" s="47">
        <v>34</v>
      </c>
      <c r="S40" s="41">
        <v>2.7069999999999999</v>
      </c>
      <c r="T40" s="25">
        <v>4916</v>
      </c>
      <c r="U40" s="46">
        <v>100</v>
      </c>
    </row>
    <row r="41" spans="1:21" s="24" customFormat="1" ht="15" customHeight="1" x14ac:dyDescent="0.2">
      <c r="A41" s="22" t="s">
        <v>19</v>
      </c>
      <c r="B41" s="65" t="s">
        <v>53</v>
      </c>
      <c r="C41" s="63">
        <v>40</v>
      </c>
      <c r="D41" s="71">
        <v>0</v>
      </c>
      <c r="E41" s="73">
        <v>0</v>
      </c>
      <c r="F41" s="74">
        <v>0</v>
      </c>
      <c r="G41" s="73">
        <v>0</v>
      </c>
      <c r="H41" s="74">
        <v>3</v>
      </c>
      <c r="I41" s="73">
        <v>7.5</v>
      </c>
      <c r="J41" s="74">
        <v>22</v>
      </c>
      <c r="K41" s="73">
        <v>55</v>
      </c>
      <c r="L41" s="75">
        <v>12</v>
      </c>
      <c r="M41" s="73">
        <v>30</v>
      </c>
      <c r="N41" s="75">
        <v>0</v>
      </c>
      <c r="O41" s="73">
        <v>0</v>
      </c>
      <c r="P41" s="76">
        <v>3</v>
      </c>
      <c r="Q41" s="69">
        <v>7.5</v>
      </c>
      <c r="R41" s="72">
        <v>0</v>
      </c>
      <c r="S41" s="69">
        <v>0</v>
      </c>
      <c r="T41" s="80">
        <v>2618</v>
      </c>
      <c r="U41" s="70">
        <v>100</v>
      </c>
    </row>
    <row r="42" spans="1:21" s="24" customFormat="1" ht="15" customHeight="1" x14ac:dyDescent="0.2">
      <c r="A42" s="22" t="s">
        <v>19</v>
      </c>
      <c r="B42" s="64" t="s">
        <v>54</v>
      </c>
      <c r="C42" s="49">
        <v>35</v>
      </c>
      <c r="D42" s="40">
        <v>7</v>
      </c>
      <c r="E42" s="42">
        <v>20</v>
      </c>
      <c r="F42" s="44">
        <v>1</v>
      </c>
      <c r="G42" s="42">
        <v>2.8571</v>
      </c>
      <c r="H42" s="44">
        <v>0</v>
      </c>
      <c r="I42" s="42">
        <v>0</v>
      </c>
      <c r="J42" s="43">
        <v>6</v>
      </c>
      <c r="K42" s="42">
        <v>17.142900000000001</v>
      </c>
      <c r="L42" s="43">
        <v>20</v>
      </c>
      <c r="M42" s="42">
        <v>57.142899999999997</v>
      </c>
      <c r="N42" s="43">
        <v>1</v>
      </c>
      <c r="O42" s="42">
        <v>2.8571</v>
      </c>
      <c r="P42" s="45">
        <v>0</v>
      </c>
      <c r="Q42" s="41">
        <v>0</v>
      </c>
      <c r="R42" s="47">
        <v>1</v>
      </c>
      <c r="S42" s="41">
        <v>2.8571</v>
      </c>
      <c r="T42" s="25">
        <v>481</v>
      </c>
      <c r="U42" s="46">
        <v>100</v>
      </c>
    </row>
    <row r="43" spans="1:21" s="24" customFormat="1" ht="15" customHeight="1" x14ac:dyDescent="0.2">
      <c r="A43" s="22" t="s">
        <v>19</v>
      </c>
      <c r="B43" s="65" t="s">
        <v>55</v>
      </c>
      <c r="C43" s="63">
        <v>1384</v>
      </c>
      <c r="D43" s="72">
        <v>0</v>
      </c>
      <c r="E43" s="73">
        <v>0</v>
      </c>
      <c r="F43" s="74">
        <v>6</v>
      </c>
      <c r="G43" s="73">
        <v>0.4335</v>
      </c>
      <c r="H43" s="75">
        <v>32</v>
      </c>
      <c r="I43" s="73">
        <v>2.3121</v>
      </c>
      <c r="J43" s="74">
        <v>508</v>
      </c>
      <c r="K43" s="73">
        <v>36.705199999999998</v>
      </c>
      <c r="L43" s="74">
        <v>751</v>
      </c>
      <c r="M43" s="73">
        <v>54.262999999999998</v>
      </c>
      <c r="N43" s="74">
        <v>1</v>
      </c>
      <c r="O43" s="73">
        <v>7.2300000000000003E-2</v>
      </c>
      <c r="P43" s="76">
        <v>86</v>
      </c>
      <c r="Q43" s="69">
        <v>6.2138999999999998</v>
      </c>
      <c r="R43" s="71">
        <v>9</v>
      </c>
      <c r="S43" s="69">
        <v>0.65029999999999999</v>
      </c>
      <c r="T43" s="80">
        <v>3631</v>
      </c>
      <c r="U43" s="70">
        <v>100</v>
      </c>
    </row>
    <row r="44" spans="1:21" s="24" customFormat="1" ht="15" customHeight="1" x14ac:dyDescent="0.2">
      <c r="A44" s="22" t="s">
        <v>19</v>
      </c>
      <c r="B44" s="64" t="s">
        <v>56</v>
      </c>
      <c r="C44" s="39">
        <v>1848</v>
      </c>
      <c r="D44" s="40">
        <v>322</v>
      </c>
      <c r="E44" s="42">
        <v>17.424199999999999</v>
      </c>
      <c r="F44" s="43">
        <v>6</v>
      </c>
      <c r="G44" s="42">
        <v>0.32469999999999999</v>
      </c>
      <c r="H44" s="44">
        <v>180</v>
      </c>
      <c r="I44" s="42">
        <v>9.7402999999999995</v>
      </c>
      <c r="J44" s="44">
        <v>164</v>
      </c>
      <c r="K44" s="42">
        <v>8.8744999999999994</v>
      </c>
      <c r="L44" s="44">
        <v>1034</v>
      </c>
      <c r="M44" s="42">
        <v>55.952399999999997</v>
      </c>
      <c r="N44" s="43">
        <v>9</v>
      </c>
      <c r="O44" s="42">
        <v>0.48699999999999999</v>
      </c>
      <c r="P44" s="48">
        <v>133</v>
      </c>
      <c r="Q44" s="41">
        <v>7.1970000000000001</v>
      </c>
      <c r="R44" s="47">
        <v>33</v>
      </c>
      <c r="S44" s="41">
        <v>1.7857000000000001</v>
      </c>
      <c r="T44" s="25">
        <v>1815</v>
      </c>
      <c r="U44" s="46">
        <v>100</v>
      </c>
    </row>
    <row r="45" spans="1:21" s="24" customFormat="1" ht="15" customHeight="1" x14ac:dyDescent="0.2">
      <c r="A45" s="22" t="s">
        <v>19</v>
      </c>
      <c r="B45" s="65" t="s">
        <v>57</v>
      </c>
      <c r="C45" s="63">
        <v>518</v>
      </c>
      <c r="D45" s="71">
        <v>15</v>
      </c>
      <c r="E45" s="73">
        <v>2.8957999999999999</v>
      </c>
      <c r="F45" s="74">
        <v>7</v>
      </c>
      <c r="G45" s="73">
        <v>1.3513999999999999</v>
      </c>
      <c r="H45" s="75">
        <v>142</v>
      </c>
      <c r="I45" s="73">
        <v>27.4131</v>
      </c>
      <c r="J45" s="74">
        <v>12</v>
      </c>
      <c r="K45" s="73">
        <v>2.3166000000000002</v>
      </c>
      <c r="L45" s="75">
        <v>309</v>
      </c>
      <c r="M45" s="73">
        <v>59.652500000000003</v>
      </c>
      <c r="N45" s="74">
        <v>2</v>
      </c>
      <c r="O45" s="73">
        <v>0.3861</v>
      </c>
      <c r="P45" s="76">
        <v>31</v>
      </c>
      <c r="Q45" s="69">
        <v>5.9846000000000004</v>
      </c>
      <c r="R45" s="72">
        <v>13</v>
      </c>
      <c r="S45" s="69">
        <v>2.5097</v>
      </c>
      <c r="T45" s="80">
        <v>1283</v>
      </c>
      <c r="U45" s="70">
        <v>100</v>
      </c>
    </row>
    <row r="46" spans="1:21" s="24" customFormat="1" ht="15" customHeight="1" x14ac:dyDescent="0.2">
      <c r="A46" s="22" t="s">
        <v>19</v>
      </c>
      <c r="B46" s="64" t="s">
        <v>58</v>
      </c>
      <c r="C46" s="39">
        <v>1357</v>
      </c>
      <c r="D46" s="40">
        <v>2</v>
      </c>
      <c r="E46" s="42">
        <v>0.1474</v>
      </c>
      <c r="F46" s="44">
        <v>6</v>
      </c>
      <c r="G46" s="42">
        <v>0.44219999999999998</v>
      </c>
      <c r="H46" s="44">
        <v>197</v>
      </c>
      <c r="I46" s="42">
        <v>14.517300000000001</v>
      </c>
      <c r="J46" s="44">
        <v>514</v>
      </c>
      <c r="K46" s="42">
        <v>37.877699999999997</v>
      </c>
      <c r="L46" s="43">
        <v>578</v>
      </c>
      <c r="M46" s="42">
        <v>42.594000000000001</v>
      </c>
      <c r="N46" s="43">
        <v>0</v>
      </c>
      <c r="O46" s="42">
        <v>0</v>
      </c>
      <c r="P46" s="48">
        <v>60</v>
      </c>
      <c r="Q46" s="41">
        <v>4.4215</v>
      </c>
      <c r="R46" s="40">
        <v>53</v>
      </c>
      <c r="S46" s="41">
        <v>3.9056999999999999</v>
      </c>
      <c r="T46" s="25">
        <v>3027</v>
      </c>
      <c r="U46" s="46">
        <v>100</v>
      </c>
    </row>
    <row r="47" spans="1:21" s="24" customFormat="1" ht="15" customHeight="1" x14ac:dyDescent="0.2">
      <c r="A47" s="22" t="s">
        <v>19</v>
      </c>
      <c r="B47" s="65" t="s">
        <v>59</v>
      </c>
      <c r="C47" s="66">
        <v>8</v>
      </c>
      <c r="D47" s="72">
        <v>2</v>
      </c>
      <c r="E47" s="73">
        <v>25</v>
      </c>
      <c r="F47" s="75">
        <v>0</v>
      </c>
      <c r="G47" s="73">
        <v>0</v>
      </c>
      <c r="H47" s="75">
        <v>2</v>
      </c>
      <c r="I47" s="73">
        <v>25</v>
      </c>
      <c r="J47" s="75">
        <v>1</v>
      </c>
      <c r="K47" s="73">
        <v>12.5</v>
      </c>
      <c r="L47" s="75">
        <v>2</v>
      </c>
      <c r="M47" s="73">
        <v>25</v>
      </c>
      <c r="N47" s="74">
        <v>0</v>
      </c>
      <c r="O47" s="73">
        <v>0</v>
      </c>
      <c r="P47" s="76">
        <v>1</v>
      </c>
      <c r="Q47" s="69">
        <v>12.5</v>
      </c>
      <c r="R47" s="71">
        <v>1</v>
      </c>
      <c r="S47" s="69">
        <v>12.5</v>
      </c>
      <c r="T47" s="80">
        <v>308</v>
      </c>
      <c r="U47" s="70">
        <v>100</v>
      </c>
    </row>
    <row r="48" spans="1:21" s="24" customFormat="1" ht="15" customHeight="1" x14ac:dyDescent="0.2">
      <c r="A48" s="22" t="s">
        <v>19</v>
      </c>
      <c r="B48" s="64" t="s">
        <v>60</v>
      </c>
      <c r="C48" s="39">
        <v>1728</v>
      </c>
      <c r="D48" s="47">
        <v>6</v>
      </c>
      <c r="E48" s="42">
        <v>0.34720000000000001</v>
      </c>
      <c r="F48" s="44">
        <v>2</v>
      </c>
      <c r="G48" s="42">
        <v>0.1157</v>
      </c>
      <c r="H48" s="43">
        <v>65</v>
      </c>
      <c r="I48" s="42">
        <v>3.7616000000000001</v>
      </c>
      <c r="J48" s="44">
        <v>1018</v>
      </c>
      <c r="K48" s="42">
        <v>58.911999999999999</v>
      </c>
      <c r="L48" s="44">
        <v>576</v>
      </c>
      <c r="M48" s="42">
        <v>33.333300000000001</v>
      </c>
      <c r="N48" s="43">
        <v>0</v>
      </c>
      <c r="O48" s="42">
        <v>0</v>
      </c>
      <c r="P48" s="48">
        <v>61</v>
      </c>
      <c r="Q48" s="41">
        <v>3.5301</v>
      </c>
      <c r="R48" s="47">
        <v>33</v>
      </c>
      <c r="S48" s="41">
        <v>1.9097</v>
      </c>
      <c r="T48" s="25">
        <v>1236</v>
      </c>
      <c r="U48" s="46">
        <v>100</v>
      </c>
    </row>
    <row r="49" spans="1:23" s="24" customFormat="1" ht="15" customHeight="1" x14ac:dyDescent="0.2">
      <c r="A49" s="22" t="s">
        <v>19</v>
      </c>
      <c r="B49" s="65" t="s">
        <v>61</v>
      </c>
      <c r="C49" s="66">
        <v>33</v>
      </c>
      <c r="D49" s="72">
        <v>24</v>
      </c>
      <c r="E49" s="73">
        <v>72.7273</v>
      </c>
      <c r="F49" s="74">
        <v>0</v>
      </c>
      <c r="G49" s="73">
        <v>0</v>
      </c>
      <c r="H49" s="74">
        <v>0</v>
      </c>
      <c r="I49" s="73">
        <v>0</v>
      </c>
      <c r="J49" s="74">
        <v>1</v>
      </c>
      <c r="K49" s="73">
        <v>3.0303</v>
      </c>
      <c r="L49" s="75">
        <v>7</v>
      </c>
      <c r="M49" s="73">
        <v>21.2121</v>
      </c>
      <c r="N49" s="75">
        <v>0</v>
      </c>
      <c r="O49" s="73">
        <v>0</v>
      </c>
      <c r="P49" s="76">
        <v>1</v>
      </c>
      <c r="Q49" s="69">
        <v>3.0303</v>
      </c>
      <c r="R49" s="71">
        <v>0</v>
      </c>
      <c r="S49" s="69">
        <v>0</v>
      </c>
      <c r="T49" s="80">
        <v>688</v>
      </c>
      <c r="U49" s="70">
        <v>100</v>
      </c>
    </row>
    <row r="50" spans="1:23" s="24" customFormat="1" ht="15" customHeight="1" x14ac:dyDescent="0.2">
      <c r="A50" s="22" t="s">
        <v>19</v>
      </c>
      <c r="B50" s="64" t="s">
        <v>62</v>
      </c>
      <c r="C50" s="39">
        <v>4789</v>
      </c>
      <c r="D50" s="40">
        <v>10</v>
      </c>
      <c r="E50" s="42">
        <v>0.20880000000000001</v>
      </c>
      <c r="F50" s="44">
        <v>19</v>
      </c>
      <c r="G50" s="42">
        <v>0.3967</v>
      </c>
      <c r="H50" s="43">
        <v>269</v>
      </c>
      <c r="I50" s="42">
        <v>5.617</v>
      </c>
      <c r="J50" s="44">
        <v>2338</v>
      </c>
      <c r="K50" s="42">
        <v>48.8202</v>
      </c>
      <c r="L50" s="44">
        <v>2074</v>
      </c>
      <c r="M50" s="42">
        <v>43.307600000000001</v>
      </c>
      <c r="N50" s="43">
        <v>0</v>
      </c>
      <c r="O50" s="42">
        <v>0</v>
      </c>
      <c r="P50" s="48">
        <v>79</v>
      </c>
      <c r="Q50" s="41">
        <v>1.6496</v>
      </c>
      <c r="R50" s="40">
        <v>80</v>
      </c>
      <c r="S50" s="41">
        <v>1.6705000000000001</v>
      </c>
      <c r="T50" s="25">
        <v>1818</v>
      </c>
      <c r="U50" s="46">
        <v>100</v>
      </c>
    </row>
    <row r="51" spans="1:23" s="24" customFormat="1" ht="15" customHeight="1" x14ac:dyDescent="0.2">
      <c r="A51" s="22" t="s">
        <v>19</v>
      </c>
      <c r="B51" s="65" t="s">
        <v>63</v>
      </c>
      <c r="C51" s="63">
        <v>10090</v>
      </c>
      <c r="D51" s="72">
        <v>33</v>
      </c>
      <c r="E51" s="73">
        <v>0.3271</v>
      </c>
      <c r="F51" s="75">
        <v>106</v>
      </c>
      <c r="G51" s="73">
        <v>1.0505</v>
      </c>
      <c r="H51" s="74">
        <v>5585</v>
      </c>
      <c r="I51" s="73">
        <v>55.351799999999997</v>
      </c>
      <c r="J51" s="74">
        <v>2359</v>
      </c>
      <c r="K51" s="73">
        <v>23.3796</v>
      </c>
      <c r="L51" s="74">
        <v>1789</v>
      </c>
      <c r="M51" s="73">
        <v>17.730399999999999</v>
      </c>
      <c r="N51" s="75">
        <v>11</v>
      </c>
      <c r="O51" s="73">
        <v>0.109</v>
      </c>
      <c r="P51" s="76">
        <v>207</v>
      </c>
      <c r="Q51" s="69">
        <v>2.0514999999999999</v>
      </c>
      <c r="R51" s="72">
        <v>1219</v>
      </c>
      <c r="S51" s="69">
        <v>12.081300000000001</v>
      </c>
      <c r="T51" s="80">
        <v>8616</v>
      </c>
      <c r="U51" s="70">
        <v>100</v>
      </c>
    </row>
    <row r="52" spans="1:23" s="24" customFormat="1" ht="15" customHeight="1" x14ac:dyDescent="0.2">
      <c r="A52" s="22" t="s">
        <v>19</v>
      </c>
      <c r="B52" s="64" t="s">
        <v>64</v>
      </c>
      <c r="C52" s="39">
        <v>159</v>
      </c>
      <c r="D52" s="47">
        <v>5</v>
      </c>
      <c r="E52" s="42">
        <v>3.1446999999999998</v>
      </c>
      <c r="F52" s="44">
        <v>1</v>
      </c>
      <c r="G52" s="42">
        <v>0.62890000000000001</v>
      </c>
      <c r="H52" s="43">
        <v>45</v>
      </c>
      <c r="I52" s="42">
        <v>28.3019</v>
      </c>
      <c r="J52" s="43">
        <v>11</v>
      </c>
      <c r="K52" s="42">
        <v>6.9181999999999997</v>
      </c>
      <c r="L52" s="44">
        <v>87</v>
      </c>
      <c r="M52" s="42">
        <v>54.716999999999999</v>
      </c>
      <c r="N52" s="43">
        <v>9</v>
      </c>
      <c r="O52" s="42">
        <v>5.6604000000000001</v>
      </c>
      <c r="P52" s="45">
        <v>1</v>
      </c>
      <c r="Q52" s="41">
        <v>0.62890000000000001</v>
      </c>
      <c r="R52" s="40">
        <v>7</v>
      </c>
      <c r="S52" s="41">
        <v>4.4024999999999999</v>
      </c>
      <c r="T52" s="25">
        <v>1009</v>
      </c>
      <c r="U52" s="46">
        <v>100</v>
      </c>
    </row>
    <row r="53" spans="1:23" s="24" customFormat="1" ht="15" customHeight="1" x14ac:dyDescent="0.2">
      <c r="A53" s="22" t="s">
        <v>19</v>
      </c>
      <c r="B53" s="65" t="s">
        <v>65</v>
      </c>
      <c r="C53" s="66">
        <v>21</v>
      </c>
      <c r="D53" s="71">
        <v>0</v>
      </c>
      <c r="E53" s="73">
        <v>0</v>
      </c>
      <c r="F53" s="74">
        <v>0</v>
      </c>
      <c r="G53" s="73">
        <v>0</v>
      </c>
      <c r="H53" s="75">
        <v>1</v>
      </c>
      <c r="I53" s="73">
        <v>4.7618999999999998</v>
      </c>
      <c r="J53" s="74">
        <v>0</v>
      </c>
      <c r="K53" s="73">
        <v>0</v>
      </c>
      <c r="L53" s="75">
        <v>20</v>
      </c>
      <c r="M53" s="73">
        <v>95.238100000000003</v>
      </c>
      <c r="N53" s="75">
        <v>0</v>
      </c>
      <c r="O53" s="73">
        <v>0</v>
      </c>
      <c r="P53" s="76">
        <v>0</v>
      </c>
      <c r="Q53" s="69">
        <v>0</v>
      </c>
      <c r="R53" s="71">
        <v>6</v>
      </c>
      <c r="S53" s="69">
        <v>28.571400000000001</v>
      </c>
      <c r="T53" s="80">
        <v>306</v>
      </c>
      <c r="U53" s="70">
        <v>100</v>
      </c>
    </row>
    <row r="54" spans="1:23" s="24" customFormat="1" ht="15" customHeight="1" x14ac:dyDescent="0.2">
      <c r="A54" s="22" t="s">
        <v>19</v>
      </c>
      <c r="B54" s="64" t="s">
        <v>66</v>
      </c>
      <c r="C54" s="39">
        <v>564</v>
      </c>
      <c r="D54" s="47">
        <v>1</v>
      </c>
      <c r="E54" s="42">
        <v>0.17730000000000001</v>
      </c>
      <c r="F54" s="44">
        <v>2</v>
      </c>
      <c r="G54" s="78">
        <v>0.35460000000000003</v>
      </c>
      <c r="H54" s="43">
        <v>27</v>
      </c>
      <c r="I54" s="78">
        <v>4.7872000000000003</v>
      </c>
      <c r="J54" s="44">
        <v>228</v>
      </c>
      <c r="K54" s="42">
        <v>40.4255</v>
      </c>
      <c r="L54" s="44">
        <v>282</v>
      </c>
      <c r="M54" s="42">
        <v>50</v>
      </c>
      <c r="N54" s="44">
        <v>0</v>
      </c>
      <c r="O54" s="42">
        <v>0</v>
      </c>
      <c r="P54" s="48">
        <v>24</v>
      </c>
      <c r="Q54" s="41">
        <v>4.2553000000000001</v>
      </c>
      <c r="R54" s="40">
        <v>10</v>
      </c>
      <c r="S54" s="41">
        <v>1.7729999999999999</v>
      </c>
      <c r="T54" s="25">
        <v>1971</v>
      </c>
      <c r="U54" s="46">
        <v>100</v>
      </c>
    </row>
    <row r="55" spans="1:23" s="24" customFormat="1" ht="15" customHeight="1" x14ac:dyDescent="0.2">
      <c r="A55" s="22" t="s">
        <v>19</v>
      </c>
      <c r="B55" s="65" t="s">
        <v>67</v>
      </c>
      <c r="C55" s="63">
        <v>1531</v>
      </c>
      <c r="D55" s="72">
        <v>24</v>
      </c>
      <c r="E55" s="73">
        <v>1.5676000000000001</v>
      </c>
      <c r="F55" s="74">
        <v>72</v>
      </c>
      <c r="G55" s="73">
        <v>4.7027999999999999</v>
      </c>
      <c r="H55" s="75">
        <v>275</v>
      </c>
      <c r="I55" s="73">
        <v>17.9621</v>
      </c>
      <c r="J55" s="75">
        <v>75</v>
      </c>
      <c r="K55" s="73">
        <v>4.8987999999999996</v>
      </c>
      <c r="L55" s="74">
        <v>939</v>
      </c>
      <c r="M55" s="73">
        <v>61.332500000000003</v>
      </c>
      <c r="N55" s="74">
        <v>7</v>
      </c>
      <c r="O55" s="73">
        <v>0.4572</v>
      </c>
      <c r="P55" s="77">
        <v>139</v>
      </c>
      <c r="Q55" s="69">
        <v>9.0790000000000006</v>
      </c>
      <c r="R55" s="72">
        <v>58</v>
      </c>
      <c r="S55" s="69">
        <v>3.7884000000000002</v>
      </c>
      <c r="T55" s="80">
        <v>2305</v>
      </c>
      <c r="U55" s="70">
        <v>100</v>
      </c>
    </row>
    <row r="56" spans="1:23" s="24" customFormat="1" ht="15" customHeight="1" x14ac:dyDescent="0.2">
      <c r="A56" s="22" t="s">
        <v>19</v>
      </c>
      <c r="B56" s="64" t="s">
        <v>68</v>
      </c>
      <c r="C56" s="39">
        <v>438</v>
      </c>
      <c r="D56" s="40">
        <v>1</v>
      </c>
      <c r="E56" s="42">
        <v>0.2283</v>
      </c>
      <c r="F56" s="44">
        <v>1</v>
      </c>
      <c r="G56" s="42">
        <v>0.2283</v>
      </c>
      <c r="H56" s="44">
        <v>7</v>
      </c>
      <c r="I56" s="42">
        <v>1.5982000000000001</v>
      </c>
      <c r="J56" s="43">
        <v>60</v>
      </c>
      <c r="K56" s="42">
        <v>13.698600000000001</v>
      </c>
      <c r="L56" s="44">
        <v>352</v>
      </c>
      <c r="M56" s="42">
        <v>80.365300000000005</v>
      </c>
      <c r="N56" s="43">
        <v>0</v>
      </c>
      <c r="O56" s="42">
        <v>0</v>
      </c>
      <c r="P56" s="45">
        <v>17</v>
      </c>
      <c r="Q56" s="41">
        <v>3.8813</v>
      </c>
      <c r="R56" s="47">
        <v>1</v>
      </c>
      <c r="S56" s="41">
        <v>0.2283</v>
      </c>
      <c r="T56" s="25">
        <v>720</v>
      </c>
      <c r="U56" s="46">
        <v>100</v>
      </c>
    </row>
    <row r="57" spans="1:23" s="24" customFormat="1" ht="15" customHeight="1" x14ac:dyDescent="0.2">
      <c r="A57" s="22" t="s">
        <v>19</v>
      </c>
      <c r="B57" s="65" t="s">
        <v>69</v>
      </c>
      <c r="C57" s="63">
        <v>398</v>
      </c>
      <c r="D57" s="72">
        <v>9</v>
      </c>
      <c r="E57" s="73">
        <v>2.2612999999999999</v>
      </c>
      <c r="F57" s="75">
        <v>3</v>
      </c>
      <c r="G57" s="73">
        <v>0.75380000000000003</v>
      </c>
      <c r="H57" s="74">
        <v>24</v>
      </c>
      <c r="I57" s="73">
        <v>6.0301999999999998</v>
      </c>
      <c r="J57" s="74">
        <v>147</v>
      </c>
      <c r="K57" s="73">
        <v>36.934699999999999</v>
      </c>
      <c r="L57" s="74">
        <v>202</v>
      </c>
      <c r="M57" s="73">
        <v>50.753799999999998</v>
      </c>
      <c r="N57" s="74">
        <v>0</v>
      </c>
      <c r="O57" s="73">
        <v>0</v>
      </c>
      <c r="P57" s="77">
        <v>13</v>
      </c>
      <c r="Q57" s="69">
        <v>3.2663000000000002</v>
      </c>
      <c r="R57" s="71">
        <v>8</v>
      </c>
      <c r="S57" s="69">
        <v>2.0101</v>
      </c>
      <c r="T57" s="80">
        <v>2232</v>
      </c>
      <c r="U57" s="70">
        <v>100</v>
      </c>
    </row>
    <row r="58" spans="1:23" s="24" customFormat="1" ht="15" customHeight="1" thickBot="1" x14ac:dyDescent="0.25">
      <c r="A58" s="22" t="s">
        <v>19</v>
      </c>
      <c r="B58" s="67" t="s">
        <v>70</v>
      </c>
      <c r="C58" s="50">
        <v>67</v>
      </c>
      <c r="D58" s="53">
        <v>6</v>
      </c>
      <c r="E58" s="54">
        <v>8.9551999999999996</v>
      </c>
      <c r="F58" s="55">
        <v>0</v>
      </c>
      <c r="G58" s="54">
        <v>0</v>
      </c>
      <c r="H58" s="56">
        <v>6</v>
      </c>
      <c r="I58" s="54">
        <v>8.9551999999999996</v>
      </c>
      <c r="J58" s="55">
        <v>2</v>
      </c>
      <c r="K58" s="54">
        <v>2.9851000000000001</v>
      </c>
      <c r="L58" s="55">
        <v>51</v>
      </c>
      <c r="M58" s="54">
        <v>76.119399999999999</v>
      </c>
      <c r="N58" s="55">
        <v>0</v>
      </c>
      <c r="O58" s="54">
        <v>0</v>
      </c>
      <c r="P58" s="79">
        <v>2</v>
      </c>
      <c r="Q58" s="52">
        <v>2.9851000000000001</v>
      </c>
      <c r="R58" s="51">
        <v>1</v>
      </c>
      <c r="S58" s="52">
        <v>1.4924999999999999</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students without disabilities who received ", LOWER(A7), ", ",D68," (",TEXT(E7,"0.0"),"%) were American Indian or Alaska Native.")</f>
        <v>NOTE: Table reads (for US): Of all 55,258 public school students without disabilities who received expulsions with educational services, 755 (1.4%)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8" t="s">
        <v>82</v>
      </c>
      <c r="C61" s="108"/>
      <c r="D61" s="108"/>
      <c r="E61" s="108"/>
      <c r="F61" s="108"/>
      <c r="G61" s="108"/>
      <c r="H61" s="108"/>
      <c r="I61" s="108"/>
      <c r="J61" s="108"/>
      <c r="K61" s="108"/>
      <c r="L61" s="108"/>
      <c r="M61" s="108"/>
      <c r="N61" s="108"/>
      <c r="O61" s="108"/>
      <c r="P61" s="108"/>
      <c r="Q61" s="108"/>
      <c r="R61" s="108"/>
      <c r="S61" s="108"/>
      <c r="T61" s="108"/>
      <c r="U61" s="108"/>
      <c r="V61" s="108"/>
      <c r="W61" s="108"/>
    </row>
    <row r="62" spans="1:23" s="35" customFormat="1" ht="14.1" customHeight="1" x14ac:dyDescent="0.2">
      <c r="A62" s="38"/>
      <c r="B62" s="108" t="s">
        <v>83</v>
      </c>
      <c r="C62" s="108"/>
      <c r="D62" s="108"/>
      <c r="E62" s="108"/>
      <c r="F62" s="108"/>
      <c r="G62" s="108"/>
      <c r="H62" s="108"/>
      <c r="I62" s="108"/>
      <c r="J62" s="108"/>
      <c r="K62" s="108"/>
      <c r="L62" s="108"/>
      <c r="M62" s="108"/>
      <c r="N62" s="108"/>
      <c r="O62" s="108"/>
      <c r="P62" s="108"/>
      <c r="Q62" s="108"/>
      <c r="R62" s="108"/>
      <c r="S62" s="108"/>
      <c r="T62" s="108"/>
      <c r="U62" s="108"/>
      <c r="V62" s="108"/>
      <c r="W62" s="108"/>
    </row>
    <row r="64" spans="1:23" ht="15" customHeight="1" x14ac:dyDescent="0.2">
      <c r="B64" s="58"/>
      <c r="C64" s="59" t="str">
        <f>IF(ISTEXT(C7),LEFT(C7,3),TEXT(C7,"#,##0"))</f>
        <v>55,258</v>
      </c>
      <c r="D64" s="59" t="str">
        <f>IF(ISTEXT(D7),LEFT(D7,3),TEXT(D7,"#,##0"))</f>
        <v>755</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ht="15" customHeight="1" x14ac:dyDescent="0.2">
      <c r="A68" s="38"/>
      <c r="C68" s="85" t="str">
        <f>IF(ISTEXT(C7),LEFT(C7,3),TEXT(C7,"#,##0"))</f>
        <v>55,258</v>
      </c>
      <c r="D68" s="85" t="str">
        <f>IF(ISTEXT(D7),LEFT(D7,3),TEXT(D7,"#,##0"))</f>
        <v>755</v>
      </c>
    </row>
  </sheetData>
  <mergeCells count="16">
    <mergeCell ref="R4:S5"/>
    <mergeCell ref="B2:W2"/>
    <mergeCell ref="B61:W61"/>
    <mergeCell ref="B62:W62"/>
    <mergeCell ref="B4:B5"/>
    <mergeCell ref="C4:C5"/>
    <mergeCell ref="D4:Q4"/>
    <mergeCell ref="T4:T5"/>
    <mergeCell ref="U4:U5"/>
    <mergeCell ref="D5:E5"/>
    <mergeCell ref="F5:G5"/>
    <mergeCell ref="H5:I5"/>
    <mergeCell ref="J5:K5"/>
    <mergeCell ref="L5:M5"/>
    <mergeCell ref="N5:O5"/>
    <mergeCell ref="P5:Q5"/>
  </mergeCells>
  <printOptions horizontalCentered="1"/>
  <pageMargins left="0.25" right="0.25" top="0.75" bottom="0.75" header="0.3" footer="0.3"/>
  <pageSetup scale="46" orientation="landscape" horizontalDpi="2400" verticalDpi="24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2.5703125" style="36" customWidth="1"/>
    <col min="2" max="2" width="18.710937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7" t="str">
        <f>CONCATENATE("Number and percentage of public school male students without disabilities receiving ",LOWER(A7), " by race/ethnicity and English proficiency, by state: School Year 2015-16")</f>
        <v>Number and percentage of public school male students without disabilities receiving expulsions with educational services by race/ethnicity and English proficiency, by state: School Year 2015-16</v>
      </c>
      <c r="C2" s="87"/>
      <c r="D2" s="87"/>
      <c r="E2" s="87"/>
      <c r="F2" s="87"/>
      <c r="G2" s="87"/>
      <c r="H2" s="87"/>
      <c r="I2" s="87"/>
      <c r="J2" s="87"/>
      <c r="K2" s="87"/>
      <c r="L2" s="87"/>
      <c r="M2" s="87"/>
      <c r="N2" s="87"/>
      <c r="O2" s="87"/>
      <c r="P2" s="87"/>
      <c r="Q2" s="87"/>
      <c r="R2" s="87"/>
      <c r="S2" s="87"/>
      <c r="T2" s="87"/>
      <c r="U2" s="87"/>
      <c r="V2" s="87"/>
      <c r="W2" s="87"/>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8" t="s">
        <v>0</v>
      </c>
      <c r="C4" s="90" t="s">
        <v>87</v>
      </c>
      <c r="D4" s="96" t="s">
        <v>86</v>
      </c>
      <c r="E4" s="97"/>
      <c r="F4" s="97"/>
      <c r="G4" s="97"/>
      <c r="H4" s="97"/>
      <c r="I4" s="97"/>
      <c r="J4" s="97"/>
      <c r="K4" s="97"/>
      <c r="L4" s="97"/>
      <c r="M4" s="97"/>
      <c r="N4" s="97"/>
      <c r="O4" s="97"/>
      <c r="P4" s="97"/>
      <c r="Q4" s="98"/>
      <c r="R4" s="92" t="s">
        <v>85</v>
      </c>
      <c r="S4" s="93"/>
      <c r="T4" s="99" t="s">
        <v>5</v>
      </c>
      <c r="U4" s="101" t="s">
        <v>6</v>
      </c>
    </row>
    <row r="5" spans="1:23" s="12" customFormat="1" ht="24.95" customHeight="1" x14ac:dyDescent="0.2">
      <c r="A5" s="11"/>
      <c r="B5" s="89"/>
      <c r="C5" s="91"/>
      <c r="D5" s="103" t="s">
        <v>7</v>
      </c>
      <c r="E5" s="104"/>
      <c r="F5" s="105" t="s">
        <v>8</v>
      </c>
      <c r="G5" s="104"/>
      <c r="H5" s="106" t="s">
        <v>9</v>
      </c>
      <c r="I5" s="104"/>
      <c r="J5" s="106" t="s">
        <v>10</v>
      </c>
      <c r="K5" s="104"/>
      <c r="L5" s="106" t="s">
        <v>11</v>
      </c>
      <c r="M5" s="104"/>
      <c r="N5" s="106" t="s">
        <v>12</v>
      </c>
      <c r="O5" s="104"/>
      <c r="P5" s="106" t="s">
        <v>13</v>
      </c>
      <c r="Q5" s="107"/>
      <c r="R5" s="94"/>
      <c r="S5" s="95"/>
      <c r="T5" s="100"/>
      <c r="U5" s="102"/>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84</v>
      </c>
      <c r="T6" s="20"/>
      <c r="U6" s="21"/>
    </row>
    <row r="7" spans="1:23" s="24" customFormat="1" ht="15" customHeight="1" x14ac:dyDescent="0.2">
      <c r="A7" s="22" t="s">
        <v>17</v>
      </c>
      <c r="B7" s="62" t="s">
        <v>18</v>
      </c>
      <c r="C7" s="63">
        <v>39030</v>
      </c>
      <c r="D7" s="72">
        <v>537</v>
      </c>
      <c r="E7" s="73">
        <v>1.3758999999999999</v>
      </c>
      <c r="F7" s="74">
        <v>447</v>
      </c>
      <c r="G7" s="73">
        <v>1.1453</v>
      </c>
      <c r="H7" s="74">
        <v>9310</v>
      </c>
      <c r="I7" s="73">
        <v>23.853400000000001</v>
      </c>
      <c r="J7" s="74">
        <v>13665</v>
      </c>
      <c r="K7" s="73">
        <v>35.011499999999998</v>
      </c>
      <c r="L7" s="74">
        <v>13629</v>
      </c>
      <c r="M7" s="73">
        <v>34.9193</v>
      </c>
      <c r="N7" s="75">
        <v>118</v>
      </c>
      <c r="O7" s="73">
        <v>0.30230000000000001</v>
      </c>
      <c r="P7" s="76">
        <v>1324</v>
      </c>
      <c r="Q7" s="69">
        <v>3.3923000000000001</v>
      </c>
      <c r="R7" s="68">
        <v>2509</v>
      </c>
      <c r="S7" s="69">
        <v>6.4283999999999999</v>
      </c>
      <c r="T7" s="80">
        <v>96360</v>
      </c>
      <c r="U7" s="70">
        <v>99.988</v>
      </c>
    </row>
    <row r="8" spans="1:23" s="24" customFormat="1" ht="15" customHeight="1" x14ac:dyDescent="0.2">
      <c r="A8" s="22" t="s">
        <v>19</v>
      </c>
      <c r="B8" s="64" t="s">
        <v>20</v>
      </c>
      <c r="C8" s="39">
        <v>1440</v>
      </c>
      <c r="D8" s="40">
        <v>10</v>
      </c>
      <c r="E8" s="42">
        <v>0.69440000000000002</v>
      </c>
      <c r="F8" s="44">
        <v>6</v>
      </c>
      <c r="G8" s="42">
        <v>0.41670000000000001</v>
      </c>
      <c r="H8" s="43">
        <v>39</v>
      </c>
      <c r="I8" s="42">
        <v>2.7082999999999999</v>
      </c>
      <c r="J8" s="44">
        <v>857</v>
      </c>
      <c r="K8" s="42">
        <v>59.5139</v>
      </c>
      <c r="L8" s="44">
        <v>510</v>
      </c>
      <c r="M8" s="42">
        <v>35.416699999999999</v>
      </c>
      <c r="N8" s="44">
        <v>1</v>
      </c>
      <c r="O8" s="42">
        <v>6.9400000000000003E-2</v>
      </c>
      <c r="P8" s="48">
        <v>17</v>
      </c>
      <c r="Q8" s="41">
        <v>1.1806000000000001</v>
      </c>
      <c r="R8" s="40">
        <v>12</v>
      </c>
      <c r="S8" s="41">
        <v>0.83330000000000004</v>
      </c>
      <c r="T8" s="25">
        <v>1400</v>
      </c>
      <c r="U8" s="46">
        <v>100</v>
      </c>
      <c r="W8" s="86"/>
    </row>
    <row r="9" spans="1:23" s="24" customFormat="1" ht="15" customHeight="1" x14ac:dyDescent="0.2">
      <c r="A9" s="22" t="s">
        <v>19</v>
      </c>
      <c r="B9" s="65" t="s">
        <v>21</v>
      </c>
      <c r="C9" s="63">
        <v>16</v>
      </c>
      <c r="D9" s="72">
        <v>2</v>
      </c>
      <c r="E9" s="73">
        <v>12.5</v>
      </c>
      <c r="F9" s="74">
        <v>1</v>
      </c>
      <c r="G9" s="73">
        <v>6.25</v>
      </c>
      <c r="H9" s="74">
        <v>3</v>
      </c>
      <c r="I9" s="73">
        <v>18.75</v>
      </c>
      <c r="J9" s="75">
        <v>4</v>
      </c>
      <c r="K9" s="73">
        <v>25</v>
      </c>
      <c r="L9" s="75">
        <v>3</v>
      </c>
      <c r="M9" s="73">
        <v>18.75</v>
      </c>
      <c r="N9" s="74">
        <v>1</v>
      </c>
      <c r="O9" s="73">
        <v>6.25</v>
      </c>
      <c r="P9" s="77">
        <v>2</v>
      </c>
      <c r="Q9" s="69">
        <v>12.5</v>
      </c>
      <c r="R9" s="71">
        <v>1</v>
      </c>
      <c r="S9" s="69">
        <v>6.25</v>
      </c>
      <c r="T9" s="80">
        <v>503</v>
      </c>
      <c r="U9" s="70">
        <v>100</v>
      </c>
    </row>
    <row r="10" spans="1:23" s="24" customFormat="1" ht="15" customHeight="1" x14ac:dyDescent="0.2">
      <c r="A10" s="22" t="s">
        <v>19</v>
      </c>
      <c r="B10" s="64" t="s">
        <v>22</v>
      </c>
      <c r="C10" s="39">
        <v>115</v>
      </c>
      <c r="D10" s="47">
        <v>28</v>
      </c>
      <c r="E10" s="42">
        <v>24.347799999999999</v>
      </c>
      <c r="F10" s="44">
        <v>0</v>
      </c>
      <c r="G10" s="42">
        <v>0</v>
      </c>
      <c r="H10" s="43">
        <v>43</v>
      </c>
      <c r="I10" s="42">
        <v>37.391300000000001</v>
      </c>
      <c r="J10" s="44">
        <v>4</v>
      </c>
      <c r="K10" s="42">
        <v>3.4782999999999999</v>
      </c>
      <c r="L10" s="43">
        <v>33</v>
      </c>
      <c r="M10" s="42">
        <v>28.695699999999999</v>
      </c>
      <c r="N10" s="43">
        <v>0</v>
      </c>
      <c r="O10" s="42">
        <v>0</v>
      </c>
      <c r="P10" s="45">
        <v>7</v>
      </c>
      <c r="Q10" s="41">
        <v>6.0869999999999997</v>
      </c>
      <c r="R10" s="47">
        <v>4</v>
      </c>
      <c r="S10" s="41">
        <v>3.4782999999999999</v>
      </c>
      <c r="T10" s="25">
        <v>1977</v>
      </c>
      <c r="U10" s="46">
        <v>100</v>
      </c>
    </row>
    <row r="11" spans="1:23" s="24" customFormat="1" ht="15" customHeight="1" x14ac:dyDescent="0.2">
      <c r="A11" s="22" t="s">
        <v>19</v>
      </c>
      <c r="B11" s="65" t="s">
        <v>23</v>
      </c>
      <c r="C11" s="63">
        <v>234</v>
      </c>
      <c r="D11" s="72">
        <v>0</v>
      </c>
      <c r="E11" s="73">
        <v>0</v>
      </c>
      <c r="F11" s="75">
        <v>0</v>
      </c>
      <c r="G11" s="73">
        <v>0</v>
      </c>
      <c r="H11" s="74">
        <v>9</v>
      </c>
      <c r="I11" s="73">
        <v>3.8462000000000001</v>
      </c>
      <c r="J11" s="74">
        <v>116</v>
      </c>
      <c r="K11" s="73">
        <v>49.572600000000001</v>
      </c>
      <c r="L11" s="74">
        <v>104</v>
      </c>
      <c r="M11" s="73">
        <v>44.444400000000002</v>
      </c>
      <c r="N11" s="74">
        <v>0</v>
      </c>
      <c r="O11" s="73">
        <v>0</v>
      </c>
      <c r="P11" s="77">
        <v>5</v>
      </c>
      <c r="Q11" s="69">
        <v>2.1368</v>
      </c>
      <c r="R11" s="71">
        <v>3</v>
      </c>
      <c r="S11" s="69">
        <v>1.2821</v>
      </c>
      <c r="T11" s="80">
        <v>1092</v>
      </c>
      <c r="U11" s="70">
        <v>100</v>
      </c>
    </row>
    <row r="12" spans="1:23" s="24" customFormat="1" ht="15" customHeight="1" x14ac:dyDescent="0.2">
      <c r="A12" s="22" t="s">
        <v>19</v>
      </c>
      <c r="B12" s="64" t="s">
        <v>24</v>
      </c>
      <c r="C12" s="39">
        <v>4111</v>
      </c>
      <c r="D12" s="40">
        <v>68</v>
      </c>
      <c r="E12" s="42">
        <v>1.6540999999999999</v>
      </c>
      <c r="F12" s="43">
        <v>140</v>
      </c>
      <c r="G12" s="42">
        <v>3.4055</v>
      </c>
      <c r="H12" s="44">
        <v>2309</v>
      </c>
      <c r="I12" s="42">
        <v>56.166400000000003</v>
      </c>
      <c r="J12" s="44">
        <v>475</v>
      </c>
      <c r="K12" s="42">
        <v>11.554399999999999</v>
      </c>
      <c r="L12" s="44">
        <v>949</v>
      </c>
      <c r="M12" s="42">
        <v>23.084399999999999</v>
      </c>
      <c r="N12" s="43">
        <v>32</v>
      </c>
      <c r="O12" s="42">
        <v>0.77839999999999998</v>
      </c>
      <c r="P12" s="48">
        <v>138</v>
      </c>
      <c r="Q12" s="41">
        <v>3.3567999999999998</v>
      </c>
      <c r="R12" s="47">
        <v>703</v>
      </c>
      <c r="S12" s="41">
        <v>17.1005</v>
      </c>
      <c r="T12" s="25">
        <v>10138</v>
      </c>
      <c r="U12" s="46">
        <v>100</v>
      </c>
    </row>
    <row r="13" spans="1:23" s="24" customFormat="1" ht="15" customHeight="1" x14ac:dyDescent="0.2">
      <c r="A13" s="22" t="s">
        <v>19</v>
      </c>
      <c r="B13" s="65" t="s">
        <v>25</v>
      </c>
      <c r="C13" s="63">
        <v>570</v>
      </c>
      <c r="D13" s="72">
        <v>9</v>
      </c>
      <c r="E13" s="73">
        <v>1.5789</v>
      </c>
      <c r="F13" s="75">
        <v>8</v>
      </c>
      <c r="G13" s="73">
        <v>1.4035</v>
      </c>
      <c r="H13" s="74">
        <v>213</v>
      </c>
      <c r="I13" s="73">
        <v>37.368400000000001</v>
      </c>
      <c r="J13" s="75">
        <v>78</v>
      </c>
      <c r="K13" s="73">
        <v>13.684200000000001</v>
      </c>
      <c r="L13" s="74">
        <v>225</v>
      </c>
      <c r="M13" s="73">
        <v>39.473700000000001</v>
      </c>
      <c r="N13" s="74">
        <v>1</v>
      </c>
      <c r="O13" s="73">
        <v>0.1754</v>
      </c>
      <c r="P13" s="76">
        <v>36</v>
      </c>
      <c r="Q13" s="69">
        <v>6.3158000000000003</v>
      </c>
      <c r="R13" s="72">
        <v>103</v>
      </c>
      <c r="S13" s="69">
        <v>18.0702</v>
      </c>
      <c r="T13" s="80">
        <v>1868</v>
      </c>
      <c r="U13" s="70">
        <v>100</v>
      </c>
    </row>
    <row r="14" spans="1:23" s="24" customFormat="1" ht="15" customHeight="1" x14ac:dyDescent="0.2">
      <c r="A14" s="22" t="s">
        <v>19</v>
      </c>
      <c r="B14" s="64" t="s">
        <v>26</v>
      </c>
      <c r="C14" s="49">
        <v>431</v>
      </c>
      <c r="D14" s="40">
        <v>1</v>
      </c>
      <c r="E14" s="42">
        <v>0.23200000000000001</v>
      </c>
      <c r="F14" s="44">
        <v>7</v>
      </c>
      <c r="G14" s="42">
        <v>1.6241000000000001</v>
      </c>
      <c r="H14" s="43">
        <v>140</v>
      </c>
      <c r="I14" s="42">
        <v>32.482599999999998</v>
      </c>
      <c r="J14" s="43">
        <v>125</v>
      </c>
      <c r="K14" s="42">
        <v>29.002300000000002</v>
      </c>
      <c r="L14" s="43">
        <v>143</v>
      </c>
      <c r="M14" s="42">
        <v>33.178699999999999</v>
      </c>
      <c r="N14" s="44">
        <v>0</v>
      </c>
      <c r="O14" s="42">
        <v>0</v>
      </c>
      <c r="P14" s="45">
        <v>15</v>
      </c>
      <c r="Q14" s="41">
        <v>3.4803000000000002</v>
      </c>
      <c r="R14" s="47">
        <v>12</v>
      </c>
      <c r="S14" s="41">
        <v>2.7841999999999998</v>
      </c>
      <c r="T14" s="25">
        <v>1238</v>
      </c>
      <c r="U14" s="46">
        <v>100</v>
      </c>
      <c r="W14" s="86"/>
    </row>
    <row r="15" spans="1:23" s="24" customFormat="1" ht="15" customHeight="1" x14ac:dyDescent="0.2">
      <c r="A15" s="22" t="s">
        <v>19</v>
      </c>
      <c r="B15" s="65" t="s">
        <v>27</v>
      </c>
      <c r="C15" s="66">
        <v>90</v>
      </c>
      <c r="D15" s="72">
        <v>0</v>
      </c>
      <c r="E15" s="73">
        <v>0</v>
      </c>
      <c r="F15" s="74">
        <v>2</v>
      </c>
      <c r="G15" s="73">
        <v>2.2222</v>
      </c>
      <c r="H15" s="74">
        <v>7</v>
      </c>
      <c r="I15" s="73">
        <v>7.7778</v>
      </c>
      <c r="J15" s="75">
        <v>54</v>
      </c>
      <c r="K15" s="73">
        <v>60</v>
      </c>
      <c r="L15" s="74">
        <v>27</v>
      </c>
      <c r="M15" s="73">
        <v>30</v>
      </c>
      <c r="N15" s="75">
        <v>0</v>
      </c>
      <c r="O15" s="73">
        <v>0</v>
      </c>
      <c r="P15" s="76">
        <v>0</v>
      </c>
      <c r="Q15" s="69">
        <v>0</v>
      </c>
      <c r="R15" s="71">
        <v>1</v>
      </c>
      <c r="S15" s="69">
        <v>1.1111</v>
      </c>
      <c r="T15" s="80">
        <v>235</v>
      </c>
      <c r="U15" s="70">
        <v>100</v>
      </c>
    </row>
    <row r="16" spans="1:23" s="24" customFormat="1" ht="15" customHeight="1" x14ac:dyDescent="0.2">
      <c r="A16" s="22" t="s">
        <v>19</v>
      </c>
      <c r="B16" s="64" t="s">
        <v>28</v>
      </c>
      <c r="C16" s="49">
        <v>29</v>
      </c>
      <c r="D16" s="47">
        <v>0</v>
      </c>
      <c r="E16" s="42">
        <v>0</v>
      </c>
      <c r="F16" s="43">
        <v>0</v>
      </c>
      <c r="G16" s="42">
        <v>0</v>
      </c>
      <c r="H16" s="44">
        <v>3</v>
      </c>
      <c r="I16" s="42">
        <v>10.344799999999999</v>
      </c>
      <c r="J16" s="43">
        <v>26</v>
      </c>
      <c r="K16" s="42">
        <v>89.655199999999994</v>
      </c>
      <c r="L16" s="44">
        <v>0</v>
      </c>
      <c r="M16" s="42">
        <v>0</v>
      </c>
      <c r="N16" s="43">
        <v>0</v>
      </c>
      <c r="O16" s="42">
        <v>0</v>
      </c>
      <c r="P16" s="45">
        <v>0</v>
      </c>
      <c r="Q16" s="41">
        <v>0</v>
      </c>
      <c r="R16" s="40">
        <v>2</v>
      </c>
      <c r="S16" s="41">
        <v>6.8966000000000003</v>
      </c>
      <c r="T16" s="25">
        <v>221</v>
      </c>
      <c r="U16" s="46">
        <v>100</v>
      </c>
    </row>
    <row r="17" spans="1:21" s="24" customFormat="1" ht="15" customHeight="1" x14ac:dyDescent="0.2">
      <c r="A17" s="22" t="s">
        <v>19</v>
      </c>
      <c r="B17" s="65" t="s">
        <v>29</v>
      </c>
      <c r="C17" s="63">
        <v>112</v>
      </c>
      <c r="D17" s="72">
        <v>0</v>
      </c>
      <c r="E17" s="73">
        <v>0</v>
      </c>
      <c r="F17" s="75">
        <v>0</v>
      </c>
      <c r="G17" s="73">
        <v>0</v>
      </c>
      <c r="H17" s="74">
        <v>13</v>
      </c>
      <c r="I17" s="73">
        <v>11.607100000000001</v>
      </c>
      <c r="J17" s="75">
        <v>47</v>
      </c>
      <c r="K17" s="73">
        <v>41.964300000000001</v>
      </c>
      <c r="L17" s="75">
        <v>49</v>
      </c>
      <c r="M17" s="73">
        <v>43.75</v>
      </c>
      <c r="N17" s="75">
        <v>0</v>
      </c>
      <c r="O17" s="73">
        <v>0</v>
      </c>
      <c r="P17" s="77">
        <v>3</v>
      </c>
      <c r="Q17" s="69">
        <v>2.6785999999999999</v>
      </c>
      <c r="R17" s="72">
        <v>2</v>
      </c>
      <c r="S17" s="69">
        <v>1.7857000000000001</v>
      </c>
      <c r="T17" s="80">
        <v>3952</v>
      </c>
      <c r="U17" s="70">
        <v>100</v>
      </c>
    </row>
    <row r="18" spans="1:21" s="24" customFormat="1" ht="15" customHeight="1" x14ac:dyDescent="0.2">
      <c r="A18" s="22" t="s">
        <v>19</v>
      </c>
      <c r="B18" s="64" t="s">
        <v>30</v>
      </c>
      <c r="C18" s="39">
        <v>3500</v>
      </c>
      <c r="D18" s="47">
        <v>9</v>
      </c>
      <c r="E18" s="42">
        <v>0.2571</v>
      </c>
      <c r="F18" s="44">
        <v>21</v>
      </c>
      <c r="G18" s="42">
        <v>0.6</v>
      </c>
      <c r="H18" s="44">
        <v>305</v>
      </c>
      <c r="I18" s="42">
        <v>8.7142999999999997</v>
      </c>
      <c r="J18" s="44">
        <v>1925</v>
      </c>
      <c r="K18" s="42">
        <v>55</v>
      </c>
      <c r="L18" s="44">
        <v>1112</v>
      </c>
      <c r="M18" s="42">
        <v>31.7714</v>
      </c>
      <c r="N18" s="44">
        <v>1</v>
      </c>
      <c r="O18" s="42">
        <v>2.86E-2</v>
      </c>
      <c r="P18" s="45">
        <v>127</v>
      </c>
      <c r="Q18" s="41">
        <v>3.6286</v>
      </c>
      <c r="R18" s="47">
        <v>47</v>
      </c>
      <c r="S18" s="41">
        <v>1.3429</v>
      </c>
      <c r="T18" s="25">
        <v>2407</v>
      </c>
      <c r="U18" s="46">
        <v>100</v>
      </c>
    </row>
    <row r="19" spans="1:21" s="24" customFormat="1" ht="15" customHeight="1" x14ac:dyDescent="0.2">
      <c r="A19" s="22" t="s">
        <v>19</v>
      </c>
      <c r="B19" s="65" t="s">
        <v>31</v>
      </c>
      <c r="C19" s="63">
        <v>49</v>
      </c>
      <c r="D19" s="72">
        <v>0</v>
      </c>
      <c r="E19" s="73">
        <v>0</v>
      </c>
      <c r="F19" s="74">
        <v>11</v>
      </c>
      <c r="G19" s="73">
        <v>22.449000000000002</v>
      </c>
      <c r="H19" s="74">
        <v>3</v>
      </c>
      <c r="I19" s="73">
        <v>6.1223999999999998</v>
      </c>
      <c r="J19" s="74">
        <v>0</v>
      </c>
      <c r="K19" s="73">
        <v>0</v>
      </c>
      <c r="L19" s="74">
        <v>0</v>
      </c>
      <c r="M19" s="73">
        <v>0</v>
      </c>
      <c r="N19" s="74">
        <v>33</v>
      </c>
      <c r="O19" s="73">
        <v>67.346900000000005</v>
      </c>
      <c r="P19" s="76">
        <v>2</v>
      </c>
      <c r="Q19" s="69">
        <v>4.0815999999999999</v>
      </c>
      <c r="R19" s="72">
        <v>11</v>
      </c>
      <c r="S19" s="69">
        <v>22.449000000000002</v>
      </c>
      <c r="T19" s="80">
        <v>290</v>
      </c>
      <c r="U19" s="70">
        <v>100</v>
      </c>
    </row>
    <row r="20" spans="1:21" s="24" customFormat="1" ht="15" customHeight="1" x14ac:dyDescent="0.2">
      <c r="A20" s="22" t="s">
        <v>19</v>
      </c>
      <c r="B20" s="64" t="s">
        <v>32</v>
      </c>
      <c r="C20" s="49">
        <v>22</v>
      </c>
      <c r="D20" s="47">
        <v>0</v>
      </c>
      <c r="E20" s="42">
        <v>0</v>
      </c>
      <c r="F20" s="43">
        <v>0</v>
      </c>
      <c r="G20" s="42">
        <v>0</v>
      </c>
      <c r="H20" s="44">
        <v>4</v>
      </c>
      <c r="I20" s="42">
        <v>18.181799999999999</v>
      </c>
      <c r="J20" s="43">
        <v>1</v>
      </c>
      <c r="K20" s="42">
        <v>4.5454999999999997</v>
      </c>
      <c r="L20" s="43">
        <v>17</v>
      </c>
      <c r="M20" s="42">
        <v>77.2727</v>
      </c>
      <c r="N20" s="43">
        <v>0</v>
      </c>
      <c r="O20" s="42">
        <v>0</v>
      </c>
      <c r="P20" s="45">
        <v>0</v>
      </c>
      <c r="Q20" s="41">
        <v>0</v>
      </c>
      <c r="R20" s="47">
        <v>0</v>
      </c>
      <c r="S20" s="41">
        <v>0</v>
      </c>
      <c r="T20" s="25">
        <v>720</v>
      </c>
      <c r="U20" s="46">
        <v>100</v>
      </c>
    </row>
    <row r="21" spans="1:21" s="24" customFormat="1" ht="15" customHeight="1" x14ac:dyDescent="0.2">
      <c r="A21" s="22" t="s">
        <v>19</v>
      </c>
      <c r="B21" s="65" t="s">
        <v>33</v>
      </c>
      <c r="C21" s="63">
        <v>1275</v>
      </c>
      <c r="D21" s="71">
        <v>2</v>
      </c>
      <c r="E21" s="73">
        <v>0.15690000000000001</v>
      </c>
      <c r="F21" s="74">
        <v>13</v>
      </c>
      <c r="G21" s="73">
        <v>1.0196000000000001</v>
      </c>
      <c r="H21" s="75">
        <v>242</v>
      </c>
      <c r="I21" s="73">
        <v>18.980399999999999</v>
      </c>
      <c r="J21" s="74">
        <v>540</v>
      </c>
      <c r="K21" s="73">
        <v>42.352899999999998</v>
      </c>
      <c r="L21" s="74">
        <v>426</v>
      </c>
      <c r="M21" s="73">
        <v>33.411799999999999</v>
      </c>
      <c r="N21" s="74">
        <v>1</v>
      </c>
      <c r="O21" s="73">
        <v>7.8399999999999997E-2</v>
      </c>
      <c r="P21" s="77">
        <v>51</v>
      </c>
      <c r="Q21" s="69">
        <v>4</v>
      </c>
      <c r="R21" s="72">
        <v>48</v>
      </c>
      <c r="S21" s="69">
        <v>3.7646999999999999</v>
      </c>
      <c r="T21" s="80">
        <v>4081</v>
      </c>
      <c r="U21" s="70">
        <v>99.73</v>
      </c>
    </row>
    <row r="22" spans="1:21" s="24" customFormat="1" ht="15" customHeight="1" x14ac:dyDescent="0.2">
      <c r="A22" s="22" t="s">
        <v>19</v>
      </c>
      <c r="B22" s="64" t="s">
        <v>34</v>
      </c>
      <c r="C22" s="39">
        <v>754</v>
      </c>
      <c r="D22" s="40">
        <v>1</v>
      </c>
      <c r="E22" s="42">
        <v>0.1326</v>
      </c>
      <c r="F22" s="43">
        <v>1</v>
      </c>
      <c r="G22" s="42">
        <v>0.1326</v>
      </c>
      <c r="H22" s="43">
        <v>71</v>
      </c>
      <c r="I22" s="42">
        <v>9.4163999999999994</v>
      </c>
      <c r="J22" s="44">
        <v>195</v>
      </c>
      <c r="K22" s="42">
        <v>25.862100000000002</v>
      </c>
      <c r="L22" s="44">
        <v>439</v>
      </c>
      <c r="M22" s="42">
        <v>58.222799999999999</v>
      </c>
      <c r="N22" s="44">
        <v>0</v>
      </c>
      <c r="O22" s="42">
        <v>0</v>
      </c>
      <c r="P22" s="48">
        <v>47</v>
      </c>
      <c r="Q22" s="41">
        <v>6.2333999999999996</v>
      </c>
      <c r="R22" s="47">
        <v>25</v>
      </c>
      <c r="S22" s="41">
        <v>3.3155999999999999</v>
      </c>
      <c r="T22" s="25">
        <v>1879</v>
      </c>
      <c r="U22" s="46">
        <v>100</v>
      </c>
    </row>
    <row r="23" spans="1:21" s="24" customFormat="1" ht="15" customHeight="1" x14ac:dyDescent="0.2">
      <c r="A23" s="22" t="s">
        <v>19</v>
      </c>
      <c r="B23" s="65" t="s">
        <v>35</v>
      </c>
      <c r="C23" s="63">
        <v>145</v>
      </c>
      <c r="D23" s="72">
        <v>0</v>
      </c>
      <c r="E23" s="73">
        <v>0</v>
      </c>
      <c r="F23" s="74">
        <v>1</v>
      </c>
      <c r="G23" s="73">
        <v>0.68969999999999998</v>
      </c>
      <c r="H23" s="74">
        <v>17</v>
      </c>
      <c r="I23" s="73">
        <v>11.7241</v>
      </c>
      <c r="J23" s="74">
        <v>49</v>
      </c>
      <c r="K23" s="73">
        <v>33.793100000000003</v>
      </c>
      <c r="L23" s="74">
        <v>69</v>
      </c>
      <c r="M23" s="73">
        <v>47.586199999999998</v>
      </c>
      <c r="N23" s="74">
        <v>1</v>
      </c>
      <c r="O23" s="73">
        <v>0.68969999999999998</v>
      </c>
      <c r="P23" s="77">
        <v>8</v>
      </c>
      <c r="Q23" s="69">
        <v>5.5171999999999999</v>
      </c>
      <c r="R23" s="71">
        <v>10</v>
      </c>
      <c r="S23" s="69">
        <v>6.8966000000000003</v>
      </c>
      <c r="T23" s="80">
        <v>1365</v>
      </c>
      <c r="U23" s="70">
        <v>100</v>
      </c>
    </row>
    <row r="24" spans="1:21" s="24" customFormat="1" ht="15" customHeight="1" x14ac:dyDescent="0.2">
      <c r="A24" s="22" t="s">
        <v>19</v>
      </c>
      <c r="B24" s="64" t="s">
        <v>36</v>
      </c>
      <c r="C24" s="39">
        <v>459</v>
      </c>
      <c r="D24" s="47">
        <v>2</v>
      </c>
      <c r="E24" s="42">
        <v>0.43569999999999998</v>
      </c>
      <c r="F24" s="44">
        <v>2</v>
      </c>
      <c r="G24" s="42">
        <v>0.43569999999999998</v>
      </c>
      <c r="H24" s="43">
        <v>77</v>
      </c>
      <c r="I24" s="42">
        <v>16.775600000000001</v>
      </c>
      <c r="J24" s="44">
        <v>233</v>
      </c>
      <c r="K24" s="42">
        <v>50.762500000000003</v>
      </c>
      <c r="L24" s="44">
        <v>115</v>
      </c>
      <c r="M24" s="42">
        <v>25.054500000000001</v>
      </c>
      <c r="N24" s="44">
        <v>1</v>
      </c>
      <c r="O24" s="42">
        <v>0.21790000000000001</v>
      </c>
      <c r="P24" s="48">
        <v>29</v>
      </c>
      <c r="Q24" s="41">
        <v>6.3181000000000003</v>
      </c>
      <c r="R24" s="47">
        <v>53</v>
      </c>
      <c r="S24" s="41">
        <v>11.546799999999999</v>
      </c>
      <c r="T24" s="25">
        <v>1356</v>
      </c>
      <c r="U24" s="46">
        <v>100</v>
      </c>
    </row>
    <row r="25" spans="1:21" s="24" customFormat="1" ht="15" customHeight="1" x14ac:dyDescent="0.2">
      <c r="A25" s="22" t="s">
        <v>19</v>
      </c>
      <c r="B25" s="65" t="s">
        <v>37</v>
      </c>
      <c r="C25" s="66">
        <v>540</v>
      </c>
      <c r="D25" s="72">
        <v>0</v>
      </c>
      <c r="E25" s="73">
        <v>0</v>
      </c>
      <c r="F25" s="74">
        <v>1</v>
      </c>
      <c r="G25" s="73">
        <v>0.1852</v>
      </c>
      <c r="H25" s="74">
        <v>24</v>
      </c>
      <c r="I25" s="73">
        <v>4.4443999999999999</v>
      </c>
      <c r="J25" s="74">
        <v>131</v>
      </c>
      <c r="K25" s="73">
        <v>24.2593</v>
      </c>
      <c r="L25" s="75">
        <v>367</v>
      </c>
      <c r="M25" s="73">
        <v>67.962999999999994</v>
      </c>
      <c r="N25" s="74">
        <v>0</v>
      </c>
      <c r="O25" s="73">
        <v>0</v>
      </c>
      <c r="P25" s="77">
        <v>17</v>
      </c>
      <c r="Q25" s="69">
        <v>3.1480999999999999</v>
      </c>
      <c r="R25" s="72">
        <v>2</v>
      </c>
      <c r="S25" s="69">
        <v>0.37040000000000001</v>
      </c>
      <c r="T25" s="80">
        <v>1407</v>
      </c>
      <c r="U25" s="70">
        <v>100</v>
      </c>
    </row>
    <row r="26" spans="1:21" s="24" customFormat="1" ht="15" customHeight="1" x14ac:dyDescent="0.2">
      <c r="A26" s="22" t="s">
        <v>19</v>
      </c>
      <c r="B26" s="64" t="s">
        <v>38</v>
      </c>
      <c r="C26" s="39">
        <v>2758</v>
      </c>
      <c r="D26" s="40">
        <v>10</v>
      </c>
      <c r="E26" s="42">
        <v>0.36259999999999998</v>
      </c>
      <c r="F26" s="43">
        <v>5</v>
      </c>
      <c r="G26" s="42">
        <v>0.18129999999999999</v>
      </c>
      <c r="H26" s="43">
        <v>57</v>
      </c>
      <c r="I26" s="42">
        <v>2.0667</v>
      </c>
      <c r="J26" s="44">
        <v>2031</v>
      </c>
      <c r="K26" s="42">
        <v>73.640299999999996</v>
      </c>
      <c r="L26" s="44">
        <v>620</v>
      </c>
      <c r="M26" s="42">
        <v>22.4801</v>
      </c>
      <c r="N26" s="43">
        <v>1</v>
      </c>
      <c r="O26" s="42">
        <v>3.6299999999999999E-2</v>
      </c>
      <c r="P26" s="48">
        <v>34</v>
      </c>
      <c r="Q26" s="41">
        <v>1.2327999999999999</v>
      </c>
      <c r="R26" s="40">
        <v>28</v>
      </c>
      <c r="S26" s="41">
        <v>1.0152000000000001</v>
      </c>
      <c r="T26" s="25">
        <v>1367</v>
      </c>
      <c r="U26" s="46">
        <v>100</v>
      </c>
    </row>
    <row r="27" spans="1:21" s="24" customFormat="1" ht="15" customHeight="1" x14ac:dyDescent="0.2">
      <c r="A27" s="22" t="s">
        <v>19</v>
      </c>
      <c r="B27" s="65" t="s">
        <v>39</v>
      </c>
      <c r="C27" s="66">
        <v>16</v>
      </c>
      <c r="D27" s="71">
        <v>1</v>
      </c>
      <c r="E27" s="73">
        <v>6.25</v>
      </c>
      <c r="F27" s="74">
        <v>1</v>
      </c>
      <c r="G27" s="73">
        <v>6.25</v>
      </c>
      <c r="H27" s="74">
        <v>1</v>
      </c>
      <c r="I27" s="73">
        <v>6.25</v>
      </c>
      <c r="J27" s="74">
        <v>1</v>
      </c>
      <c r="K27" s="73">
        <v>6.25</v>
      </c>
      <c r="L27" s="75">
        <v>11</v>
      </c>
      <c r="M27" s="73">
        <v>68.75</v>
      </c>
      <c r="N27" s="74">
        <v>0</v>
      </c>
      <c r="O27" s="73">
        <v>0</v>
      </c>
      <c r="P27" s="77">
        <v>1</v>
      </c>
      <c r="Q27" s="69">
        <v>6.25</v>
      </c>
      <c r="R27" s="71">
        <v>1</v>
      </c>
      <c r="S27" s="69">
        <v>6.25</v>
      </c>
      <c r="T27" s="80">
        <v>589</v>
      </c>
      <c r="U27" s="70">
        <v>100</v>
      </c>
    </row>
    <row r="28" spans="1:21" s="24" customFormat="1" ht="15" customHeight="1" x14ac:dyDescent="0.2">
      <c r="A28" s="22" t="s">
        <v>19</v>
      </c>
      <c r="B28" s="64" t="s">
        <v>40</v>
      </c>
      <c r="C28" s="49">
        <v>212</v>
      </c>
      <c r="D28" s="47">
        <v>0</v>
      </c>
      <c r="E28" s="42">
        <v>0</v>
      </c>
      <c r="F28" s="44">
        <v>1</v>
      </c>
      <c r="G28" s="42">
        <v>0.47170000000000001</v>
      </c>
      <c r="H28" s="44">
        <v>60</v>
      </c>
      <c r="I28" s="42">
        <v>28.3019</v>
      </c>
      <c r="J28" s="44">
        <v>136</v>
      </c>
      <c r="K28" s="42">
        <v>64.150899999999993</v>
      </c>
      <c r="L28" s="43">
        <v>12</v>
      </c>
      <c r="M28" s="42">
        <v>5.6604000000000001</v>
      </c>
      <c r="N28" s="44">
        <v>0</v>
      </c>
      <c r="O28" s="42">
        <v>0</v>
      </c>
      <c r="P28" s="45">
        <v>3</v>
      </c>
      <c r="Q28" s="41">
        <v>1.4151</v>
      </c>
      <c r="R28" s="40">
        <v>26</v>
      </c>
      <c r="S28" s="41">
        <v>12.264200000000001</v>
      </c>
      <c r="T28" s="25">
        <v>1434</v>
      </c>
      <c r="U28" s="46">
        <v>100</v>
      </c>
    </row>
    <row r="29" spans="1:21" s="24" customFormat="1" ht="15" customHeight="1" x14ac:dyDescent="0.2">
      <c r="A29" s="22" t="s">
        <v>19</v>
      </c>
      <c r="B29" s="65" t="s">
        <v>41</v>
      </c>
      <c r="C29" s="63">
        <v>173</v>
      </c>
      <c r="D29" s="72">
        <v>0</v>
      </c>
      <c r="E29" s="73">
        <v>0</v>
      </c>
      <c r="F29" s="74">
        <v>0</v>
      </c>
      <c r="G29" s="73">
        <v>0</v>
      </c>
      <c r="H29" s="75">
        <v>70</v>
      </c>
      <c r="I29" s="73">
        <v>40.462400000000002</v>
      </c>
      <c r="J29" s="74">
        <v>35</v>
      </c>
      <c r="K29" s="73">
        <v>20.231200000000001</v>
      </c>
      <c r="L29" s="75">
        <v>57</v>
      </c>
      <c r="M29" s="73">
        <v>32.948</v>
      </c>
      <c r="N29" s="74">
        <v>0</v>
      </c>
      <c r="O29" s="73">
        <v>0</v>
      </c>
      <c r="P29" s="77">
        <v>11</v>
      </c>
      <c r="Q29" s="69">
        <v>6.3583999999999996</v>
      </c>
      <c r="R29" s="72">
        <v>21</v>
      </c>
      <c r="S29" s="69">
        <v>12.1387</v>
      </c>
      <c r="T29" s="80">
        <v>1873</v>
      </c>
      <c r="U29" s="70">
        <v>100</v>
      </c>
    </row>
    <row r="30" spans="1:21" s="24" customFormat="1" ht="15" customHeight="1" x14ac:dyDescent="0.2">
      <c r="A30" s="22" t="s">
        <v>19</v>
      </c>
      <c r="B30" s="64" t="s">
        <v>42</v>
      </c>
      <c r="C30" s="39">
        <v>339</v>
      </c>
      <c r="D30" s="47">
        <v>2</v>
      </c>
      <c r="E30" s="42">
        <v>0.59</v>
      </c>
      <c r="F30" s="43">
        <v>1</v>
      </c>
      <c r="G30" s="42">
        <v>0.29499999999999998</v>
      </c>
      <c r="H30" s="44">
        <v>23</v>
      </c>
      <c r="I30" s="42">
        <v>6.7847</v>
      </c>
      <c r="J30" s="44">
        <v>72</v>
      </c>
      <c r="K30" s="42">
        <v>21.238900000000001</v>
      </c>
      <c r="L30" s="44">
        <v>225</v>
      </c>
      <c r="M30" s="42">
        <v>66.371700000000004</v>
      </c>
      <c r="N30" s="44">
        <v>0</v>
      </c>
      <c r="O30" s="42">
        <v>0</v>
      </c>
      <c r="P30" s="45">
        <v>16</v>
      </c>
      <c r="Q30" s="41">
        <v>4.7198000000000002</v>
      </c>
      <c r="R30" s="40">
        <v>4</v>
      </c>
      <c r="S30" s="41">
        <v>1.1798999999999999</v>
      </c>
      <c r="T30" s="25">
        <v>3616</v>
      </c>
      <c r="U30" s="46">
        <v>100</v>
      </c>
    </row>
    <row r="31" spans="1:21" s="24" customFormat="1" ht="15" customHeight="1" x14ac:dyDescent="0.2">
      <c r="A31" s="22" t="s">
        <v>19</v>
      </c>
      <c r="B31" s="65" t="s">
        <v>43</v>
      </c>
      <c r="C31" s="66">
        <v>145</v>
      </c>
      <c r="D31" s="72">
        <v>4</v>
      </c>
      <c r="E31" s="73">
        <v>2.7585999999999999</v>
      </c>
      <c r="F31" s="75">
        <v>1</v>
      </c>
      <c r="G31" s="73">
        <v>0.68969999999999998</v>
      </c>
      <c r="H31" s="74">
        <v>36</v>
      </c>
      <c r="I31" s="73">
        <v>24.8276</v>
      </c>
      <c r="J31" s="75">
        <v>45</v>
      </c>
      <c r="K31" s="73">
        <v>31.034500000000001</v>
      </c>
      <c r="L31" s="74">
        <v>54</v>
      </c>
      <c r="M31" s="73">
        <v>37.241399999999999</v>
      </c>
      <c r="N31" s="74">
        <v>0</v>
      </c>
      <c r="O31" s="73">
        <v>0</v>
      </c>
      <c r="P31" s="76">
        <v>5</v>
      </c>
      <c r="Q31" s="69">
        <v>3.4483000000000001</v>
      </c>
      <c r="R31" s="72">
        <v>12</v>
      </c>
      <c r="S31" s="69">
        <v>8.2759</v>
      </c>
      <c r="T31" s="80">
        <v>2170</v>
      </c>
      <c r="U31" s="70">
        <v>99.953999999999994</v>
      </c>
    </row>
    <row r="32" spans="1:21" s="24" customFormat="1" ht="15" customHeight="1" x14ac:dyDescent="0.2">
      <c r="A32" s="22" t="s">
        <v>19</v>
      </c>
      <c r="B32" s="64" t="s">
        <v>44</v>
      </c>
      <c r="C32" s="39">
        <v>952</v>
      </c>
      <c r="D32" s="40">
        <v>0</v>
      </c>
      <c r="E32" s="42">
        <v>0</v>
      </c>
      <c r="F32" s="44">
        <v>1</v>
      </c>
      <c r="G32" s="42">
        <v>0.105</v>
      </c>
      <c r="H32" s="44">
        <v>24</v>
      </c>
      <c r="I32" s="42">
        <v>2.5209999999999999</v>
      </c>
      <c r="J32" s="44">
        <v>609</v>
      </c>
      <c r="K32" s="42">
        <v>63.970599999999997</v>
      </c>
      <c r="L32" s="43">
        <v>316</v>
      </c>
      <c r="M32" s="42">
        <v>33.193300000000001</v>
      </c>
      <c r="N32" s="43">
        <v>0</v>
      </c>
      <c r="O32" s="42">
        <v>0</v>
      </c>
      <c r="P32" s="48">
        <v>2</v>
      </c>
      <c r="Q32" s="41">
        <v>0.21010000000000001</v>
      </c>
      <c r="R32" s="47">
        <v>9</v>
      </c>
      <c r="S32" s="41">
        <v>0.94540000000000002</v>
      </c>
      <c r="T32" s="25">
        <v>978</v>
      </c>
      <c r="U32" s="46">
        <v>100</v>
      </c>
    </row>
    <row r="33" spans="1:21" s="24" customFormat="1" ht="15" customHeight="1" x14ac:dyDescent="0.2">
      <c r="A33" s="22" t="s">
        <v>19</v>
      </c>
      <c r="B33" s="65" t="s">
        <v>45</v>
      </c>
      <c r="C33" s="63">
        <v>330</v>
      </c>
      <c r="D33" s="71">
        <v>3</v>
      </c>
      <c r="E33" s="73">
        <v>0.90910000000000002</v>
      </c>
      <c r="F33" s="74">
        <v>5</v>
      </c>
      <c r="G33" s="73">
        <v>1.5152000000000001</v>
      </c>
      <c r="H33" s="75">
        <v>17</v>
      </c>
      <c r="I33" s="73">
        <v>5.1515000000000004</v>
      </c>
      <c r="J33" s="74">
        <v>54</v>
      </c>
      <c r="K33" s="73">
        <v>16.363600000000002</v>
      </c>
      <c r="L33" s="74">
        <v>242</v>
      </c>
      <c r="M33" s="73">
        <v>73.333299999999994</v>
      </c>
      <c r="N33" s="75">
        <v>0</v>
      </c>
      <c r="O33" s="73">
        <v>0</v>
      </c>
      <c r="P33" s="77">
        <v>9</v>
      </c>
      <c r="Q33" s="69">
        <v>2.7273000000000001</v>
      </c>
      <c r="R33" s="71">
        <v>3</v>
      </c>
      <c r="S33" s="69">
        <v>0.90910000000000002</v>
      </c>
      <c r="T33" s="80">
        <v>2372</v>
      </c>
      <c r="U33" s="70">
        <v>100</v>
      </c>
    </row>
    <row r="34" spans="1:21" s="24" customFormat="1" ht="15" customHeight="1" x14ac:dyDescent="0.2">
      <c r="A34" s="22" t="s">
        <v>19</v>
      </c>
      <c r="B34" s="64" t="s">
        <v>46</v>
      </c>
      <c r="C34" s="49">
        <v>17</v>
      </c>
      <c r="D34" s="40">
        <v>7</v>
      </c>
      <c r="E34" s="42">
        <v>41.176499999999997</v>
      </c>
      <c r="F34" s="44">
        <v>0</v>
      </c>
      <c r="G34" s="42">
        <v>0</v>
      </c>
      <c r="H34" s="43">
        <v>0</v>
      </c>
      <c r="I34" s="42">
        <v>0</v>
      </c>
      <c r="J34" s="44">
        <v>0</v>
      </c>
      <c r="K34" s="42">
        <v>0</v>
      </c>
      <c r="L34" s="43">
        <v>10</v>
      </c>
      <c r="M34" s="42">
        <v>58.823500000000003</v>
      </c>
      <c r="N34" s="43">
        <v>0</v>
      </c>
      <c r="O34" s="42">
        <v>0</v>
      </c>
      <c r="P34" s="45">
        <v>0</v>
      </c>
      <c r="Q34" s="41">
        <v>0</v>
      </c>
      <c r="R34" s="47">
        <v>0</v>
      </c>
      <c r="S34" s="41">
        <v>0</v>
      </c>
      <c r="T34" s="25">
        <v>825</v>
      </c>
      <c r="U34" s="46">
        <v>100</v>
      </c>
    </row>
    <row r="35" spans="1:21" s="24" customFormat="1" ht="15" customHeight="1" x14ac:dyDescent="0.2">
      <c r="A35" s="22" t="s">
        <v>19</v>
      </c>
      <c r="B35" s="65" t="s">
        <v>47</v>
      </c>
      <c r="C35" s="66">
        <v>348</v>
      </c>
      <c r="D35" s="71">
        <v>7</v>
      </c>
      <c r="E35" s="73">
        <v>2.0114999999999998</v>
      </c>
      <c r="F35" s="74">
        <v>6</v>
      </c>
      <c r="G35" s="73">
        <v>1.7241</v>
      </c>
      <c r="H35" s="75">
        <v>78</v>
      </c>
      <c r="I35" s="73">
        <v>22.413799999999998</v>
      </c>
      <c r="J35" s="74">
        <v>79</v>
      </c>
      <c r="K35" s="73">
        <v>22.7011</v>
      </c>
      <c r="L35" s="75">
        <v>148</v>
      </c>
      <c r="M35" s="73">
        <v>42.528700000000001</v>
      </c>
      <c r="N35" s="74">
        <v>0</v>
      </c>
      <c r="O35" s="73">
        <v>0</v>
      </c>
      <c r="P35" s="77">
        <v>30</v>
      </c>
      <c r="Q35" s="69">
        <v>8.6206999999999994</v>
      </c>
      <c r="R35" s="71">
        <v>10</v>
      </c>
      <c r="S35" s="69">
        <v>2.8736000000000002</v>
      </c>
      <c r="T35" s="80">
        <v>1064</v>
      </c>
      <c r="U35" s="70">
        <v>100</v>
      </c>
    </row>
    <row r="36" spans="1:21" s="24" customFormat="1" ht="15" customHeight="1" x14ac:dyDescent="0.2">
      <c r="A36" s="22" t="s">
        <v>19</v>
      </c>
      <c r="B36" s="64" t="s">
        <v>48</v>
      </c>
      <c r="C36" s="49">
        <v>1269</v>
      </c>
      <c r="D36" s="47">
        <v>6</v>
      </c>
      <c r="E36" s="42">
        <v>0.4728</v>
      </c>
      <c r="F36" s="44">
        <v>28</v>
      </c>
      <c r="G36" s="42">
        <v>2.2065000000000001</v>
      </c>
      <c r="H36" s="44">
        <v>481</v>
      </c>
      <c r="I36" s="42">
        <v>37.9039</v>
      </c>
      <c r="J36" s="43">
        <v>447</v>
      </c>
      <c r="K36" s="42">
        <v>35.224600000000002</v>
      </c>
      <c r="L36" s="43">
        <v>218</v>
      </c>
      <c r="M36" s="42">
        <v>17.178899999999999</v>
      </c>
      <c r="N36" s="44">
        <v>12</v>
      </c>
      <c r="O36" s="42">
        <v>0.9456</v>
      </c>
      <c r="P36" s="48">
        <v>77</v>
      </c>
      <c r="Q36" s="41">
        <v>6.0678000000000001</v>
      </c>
      <c r="R36" s="47">
        <v>174</v>
      </c>
      <c r="S36" s="41">
        <v>13.711600000000001</v>
      </c>
      <c r="T36" s="25">
        <v>658</v>
      </c>
      <c r="U36" s="46">
        <v>100</v>
      </c>
    </row>
    <row r="37" spans="1:21" s="24" customFormat="1" ht="15" customHeight="1" x14ac:dyDescent="0.2">
      <c r="A37" s="22" t="s">
        <v>19</v>
      </c>
      <c r="B37" s="65" t="s">
        <v>49</v>
      </c>
      <c r="C37" s="63">
        <v>35</v>
      </c>
      <c r="D37" s="72">
        <v>1</v>
      </c>
      <c r="E37" s="73">
        <v>2.8571</v>
      </c>
      <c r="F37" s="74">
        <v>0</v>
      </c>
      <c r="G37" s="73">
        <v>0</v>
      </c>
      <c r="H37" s="74">
        <v>1</v>
      </c>
      <c r="I37" s="73">
        <v>2.8571</v>
      </c>
      <c r="J37" s="74">
        <v>2</v>
      </c>
      <c r="K37" s="73">
        <v>5.7142999999999997</v>
      </c>
      <c r="L37" s="74">
        <v>31</v>
      </c>
      <c r="M37" s="73">
        <v>88.571399999999997</v>
      </c>
      <c r="N37" s="75">
        <v>0</v>
      </c>
      <c r="O37" s="73">
        <v>0</v>
      </c>
      <c r="P37" s="77">
        <v>0</v>
      </c>
      <c r="Q37" s="69">
        <v>0</v>
      </c>
      <c r="R37" s="71">
        <v>0</v>
      </c>
      <c r="S37" s="69">
        <v>0</v>
      </c>
      <c r="T37" s="80">
        <v>483</v>
      </c>
      <c r="U37" s="70">
        <v>100</v>
      </c>
    </row>
    <row r="38" spans="1:21" s="24" customFormat="1" ht="15" customHeight="1" x14ac:dyDescent="0.2">
      <c r="A38" s="22" t="s">
        <v>19</v>
      </c>
      <c r="B38" s="64" t="s">
        <v>50</v>
      </c>
      <c r="C38" s="39">
        <v>96</v>
      </c>
      <c r="D38" s="40">
        <v>0</v>
      </c>
      <c r="E38" s="42">
        <v>0</v>
      </c>
      <c r="F38" s="44">
        <v>1</v>
      </c>
      <c r="G38" s="42">
        <v>1.0417000000000001</v>
      </c>
      <c r="H38" s="44">
        <v>23</v>
      </c>
      <c r="I38" s="42">
        <v>23.958300000000001</v>
      </c>
      <c r="J38" s="44">
        <v>40</v>
      </c>
      <c r="K38" s="42">
        <v>41.666699999999999</v>
      </c>
      <c r="L38" s="44">
        <v>31</v>
      </c>
      <c r="M38" s="42">
        <v>32.291699999999999</v>
      </c>
      <c r="N38" s="44">
        <v>0</v>
      </c>
      <c r="O38" s="42">
        <v>0</v>
      </c>
      <c r="P38" s="45">
        <v>1</v>
      </c>
      <c r="Q38" s="41">
        <v>1.0417000000000001</v>
      </c>
      <c r="R38" s="47">
        <v>3</v>
      </c>
      <c r="S38" s="41">
        <v>3.125</v>
      </c>
      <c r="T38" s="25">
        <v>2577</v>
      </c>
      <c r="U38" s="46">
        <v>100</v>
      </c>
    </row>
    <row r="39" spans="1:21" s="24" customFormat="1" ht="15" customHeight="1" x14ac:dyDescent="0.2">
      <c r="A39" s="22" t="s">
        <v>19</v>
      </c>
      <c r="B39" s="65" t="s">
        <v>51</v>
      </c>
      <c r="C39" s="63">
        <v>58</v>
      </c>
      <c r="D39" s="71">
        <v>10</v>
      </c>
      <c r="E39" s="73">
        <v>17.241399999999999</v>
      </c>
      <c r="F39" s="74">
        <v>0</v>
      </c>
      <c r="G39" s="73">
        <v>0</v>
      </c>
      <c r="H39" s="75">
        <v>39</v>
      </c>
      <c r="I39" s="73">
        <v>67.241399999999999</v>
      </c>
      <c r="J39" s="74">
        <v>1</v>
      </c>
      <c r="K39" s="73">
        <v>1.7241</v>
      </c>
      <c r="L39" s="75">
        <v>8</v>
      </c>
      <c r="M39" s="73">
        <v>13.793100000000001</v>
      </c>
      <c r="N39" s="74">
        <v>0</v>
      </c>
      <c r="O39" s="73">
        <v>0</v>
      </c>
      <c r="P39" s="77">
        <v>0</v>
      </c>
      <c r="Q39" s="69">
        <v>0</v>
      </c>
      <c r="R39" s="72">
        <v>4</v>
      </c>
      <c r="S39" s="69">
        <v>6.8966000000000003</v>
      </c>
      <c r="T39" s="80">
        <v>880</v>
      </c>
      <c r="U39" s="70">
        <v>100</v>
      </c>
    </row>
    <row r="40" spans="1:21" s="24" customFormat="1" ht="15" customHeight="1" x14ac:dyDescent="0.2">
      <c r="A40" s="22" t="s">
        <v>19</v>
      </c>
      <c r="B40" s="64" t="s">
        <v>52</v>
      </c>
      <c r="C40" s="49">
        <v>873</v>
      </c>
      <c r="D40" s="40">
        <v>19</v>
      </c>
      <c r="E40" s="42">
        <v>2.1764000000000001</v>
      </c>
      <c r="F40" s="44">
        <v>20</v>
      </c>
      <c r="G40" s="42">
        <v>2.2909999999999999</v>
      </c>
      <c r="H40" s="44">
        <v>107</v>
      </c>
      <c r="I40" s="42">
        <v>12.256600000000001</v>
      </c>
      <c r="J40" s="43">
        <v>184</v>
      </c>
      <c r="K40" s="42">
        <v>21.076699999999999</v>
      </c>
      <c r="L40" s="43">
        <v>520</v>
      </c>
      <c r="M40" s="42">
        <v>59.564700000000002</v>
      </c>
      <c r="N40" s="44">
        <v>0</v>
      </c>
      <c r="O40" s="42">
        <v>0</v>
      </c>
      <c r="P40" s="45">
        <v>23</v>
      </c>
      <c r="Q40" s="41">
        <v>2.6345999999999998</v>
      </c>
      <c r="R40" s="47">
        <v>29</v>
      </c>
      <c r="S40" s="41">
        <v>3.3218999999999999</v>
      </c>
      <c r="T40" s="25">
        <v>4916</v>
      </c>
      <c r="U40" s="46">
        <v>100</v>
      </c>
    </row>
    <row r="41" spans="1:21" s="24" customFormat="1" ht="15" customHeight="1" x14ac:dyDescent="0.2">
      <c r="A41" s="22" t="s">
        <v>19</v>
      </c>
      <c r="B41" s="65" t="s">
        <v>53</v>
      </c>
      <c r="C41" s="63">
        <v>28</v>
      </c>
      <c r="D41" s="71">
        <v>0</v>
      </c>
      <c r="E41" s="73">
        <v>0</v>
      </c>
      <c r="F41" s="74">
        <v>0</v>
      </c>
      <c r="G41" s="73">
        <v>0</v>
      </c>
      <c r="H41" s="74">
        <v>3</v>
      </c>
      <c r="I41" s="73">
        <v>10.7143</v>
      </c>
      <c r="J41" s="74">
        <v>13</v>
      </c>
      <c r="K41" s="73">
        <v>46.428600000000003</v>
      </c>
      <c r="L41" s="75">
        <v>11</v>
      </c>
      <c r="M41" s="73">
        <v>39.285699999999999</v>
      </c>
      <c r="N41" s="75">
        <v>0</v>
      </c>
      <c r="O41" s="73">
        <v>0</v>
      </c>
      <c r="P41" s="76">
        <v>1</v>
      </c>
      <c r="Q41" s="69">
        <v>3.5714000000000001</v>
      </c>
      <c r="R41" s="72">
        <v>0</v>
      </c>
      <c r="S41" s="69">
        <v>0</v>
      </c>
      <c r="T41" s="80">
        <v>2618</v>
      </c>
      <c r="U41" s="70">
        <v>100</v>
      </c>
    </row>
    <row r="42" spans="1:21" s="24" customFormat="1" ht="15" customHeight="1" x14ac:dyDescent="0.2">
      <c r="A42" s="22" t="s">
        <v>19</v>
      </c>
      <c r="B42" s="64" t="s">
        <v>54</v>
      </c>
      <c r="C42" s="49">
        <v>23</v>
      </c>
      <c r="D42" s="40">
        <v>6</v>
      </c>
      <c r="E42" s="42">
        <v>26.087</v>
      </c>
      <c r="F42" s="44">
        <v>1</v>
      </c>
      <c r="G42" s="42">
        <v>4.3478000000000003</v>
      </c>
      <c r="H42" s="44">
        <v>0</v>
      </c>
      <c r="I42" s="42">
        <v>0</v>
      </c>
      <c r="J42" s="43">
        <v>2</v>
      </c>
      <c r="K42" s="42">
        <v>8.6957000000000004</v>
      </c>
      <c r="L42" s="43">
        <v>13</v>
      </c>
      <c r="M42" s="42">
        <v>56.521700000000003</v>
      </c>
      <c r="N42" s="43">
        <v>1</v>
      </c>
      <c r="O42" s="42">
        <v>4.3478000000000003</v>
      </c>
      <c r="P42" s="45">
        <v>0</v>
      </c>
      <c r="Q42" s="41">
        <v>0</v>
      </c>
      <c r="R42" s="47">
        <v>1</v>
      </c>
      <c r="S42" s="41">
        <v>4.3478000000000003</v>
      </c>
      <c r="T42" s="25">
        <v>481</v>
      </c>
      <c r="U42" s="46">
        <v>100</v>
      </c>
    </row>
    <row r="43" spans="1:21" s="24" customFormat="1" ht="15" customHeight="1" x14ac:dyDescent="0.2">
      <c r="A43" s="22" t="s">
        <v>19</v>
      </c>
      <c r="B43" s="65" t="s">
        <v>55</v>
      </c>
      <c r="C43" s="63">
        <v>926</v>
      </c>
      <c r="D43" s="72">
        <v>0</v>
      </c>
      <c r="E43" s="73">
        <v>0</v>
      </c>
      <c r="F43" s="74">
        <v>6</v>
      </c>
      <c r="G43" s="73">
        <v>0.64790000000000003</v>
      </c>
      <c r="H43" s="75">
        <v>23</v>
      </c>
      <c r="I43" s="73">
        <v>2.4838</v>
      </c>
      <c r="J43" s="74">
        <v>309</v>
      </c>
      <c r="K43" s="73">
        <v>33.369300000000003</v>
      </c>
      <c r="L43" s="74">
        <v>528</v>
      </c>
      <c r="M43" s="73">
        <v>57.019399999999997</v>
      </c>
      <c r="N43" s="74">
        <v>1</v>
      </c>
      <c r="O43" s="73">
        <v>0.108</v>
      </c>
      <c r="P43" s="76">
        <v>59</v>
      </c>
      <c r="Q43" s="69">
        <v>6.3715000000000002</v>
      </c>
      <c r="R43" s="71">
        <v>8</v>
      </c>
      <c r="S43" s="69">
        <v>0.8639</v>
      </c>
      <c r="T43" s="80">
        <v>3631</v>
      </c>
      <c r="U43" s="70">
        <v>100</v>
      </c>
    </row>
    <row r="44" spans="1:21" s="24" customFormat="1" ht="15" customHeight="1" x14ac:dyDescent="0.2">
      <c r="A44" s="22" t="s">
        <v>19</v>
      </c>
      <c r="B44" s="64" t="s">
        <v>56</v>
      </c>
      <c r="C44" s="39">
        <v>1308</v>
      </c>
      <c r="D44" s="40">
        <v>229</v>
      </c>
      <c r="E44" s="42">
        <v>17.5076</v>
      </c>
      <c r="F44" s="43">
        <v>4</v>
      </c>
      <c r="G44" s="42">
        <v>0.30580000000000002</v>
      </c>
      <c r="H44" s="44">
        <v>126</v>
      </c>
      <c r="I44" s="42">
        <v>9.6329999999999991</v>
      </c>
      <c r="J44" s="44">
        <v>112</v>
      </c>
      <c r="K44" s="42">
        <v>8.5626999999999995</v>
      </c>
      <c r="L44" s="44">
        <v>736</v>
      </c>
      <c r="M44" s="42">
        <v>56.269100000000002</v>
      </c>
      <c r="N44" s="43">
        <v>6</v>
      </c>
      <c r="O44" s="42">
        <v>0.4587</v>
      </c>
      <c r="P44" s="48">
        <v>95</v>
      </c>
      <c r="Q44" s="41">
        <v>7.2629999999999999</v>
      </c>
      <c r="R44" s="47">
        <v>26</v>
      </c>
      <c r="S44" s="41">
        <v>1.9878</v>
      </c>
      <c r="T44" s="25">
        <v>1815</v>
      </c>
      <c r="U44" s="46">
        <v>100</v>
      </c>
    </row>
    <row r="45" spans="1:21" s="24" customFormat="1" ht="15" customHeight="1" x14ac:dyDescent="0.2">
      <c r="A45" s="22" t="s">
        <v>19</v>
      </c>
      <c r="B45" s="65" t="s">
        <v>57</v>
      </c>
      <c r="C45" s="63">
        <v>382</v>
      </c>
      <c r="D45" s="71">
        <v>10</v>
      </c>
      <c r="E45" s="73">
        <v>2.6177999999999999</v>
      </c>
      <c r="F45" s="74">
        <v>7</v>
      </c>
      <c r="G45" s="73">
        <v>1.8325</v>
      </c>
      <c r="H45" s="75">
        <v>100</v>
      </c>
      <c r="I45" s="73">
        <v>26.178000000000001</v>
      </c>
      <c r="J45" s="74">
        <v>9</v>
      </c>
      <c r="K45" s="73">
        <v>2.3559999999999999</v>
      </c>
      <c r="L45" s="75">
        <v>232</v>
      </c>
      <c r="M45" s="73">
        <v>60.732999999999997</v>
      </c>
      <c r="N45" s="74">
        <v>2</v>
      </c>
      <c r="O45" s="73">
        <v>0.52359999999999995</v>
      </c>
      <c r="P45" s="76">
        <v>22</v>
      </c>
      <c r="Q45" s="69">
        <v>5.7591999999999999</v>
      </c>
      <c r="R45" s="72">
        <v>10</v>
      </c>
      <c r="S45" s="69">
        <v>2.6177999999999999</v>
      </c>
      <c r="T45" s="80">
        <v>1283</v>
      </c>
      <c r="U45" s="70">
        <v>100</v>
      </c>
    </row>
    <row r="46" spans="1:21" s="24" customFormat="1" ht="15" customHeight="1" x14ac:dyDescent="0.2">
      <c r="A46" s="22" t="s">
        <v>19</v>
      </c>
      <c r="B46" s="64" t="s">
        <v>58</v>
      </c>
      <c r="C46" s="39">
        <v>915</v>
      </c>
      <c r="D46" s="40">
        <v>1</v>
      </c>
      <c r="E46" s="42">
        <v>0.10929999999999999</v>
      </c>
      <c r="F46" s="44">
        <v>5</v>
      </c>
      <c r="G46" s="42">
        <v>0.5464</v>
      </c>
      <c r="H46" s="44">
        <v>126</v>
      </c>
      <c r="I46" s="42">
        <v>13.7705</v>
      </c>
      <c r="J46" s="44">
        <v>317</v>
      </c>
      <c r="K46" s="42">
        <v>34.644799999999996</v>
      </c>
      <c r="L46" s="43">
        <v>423</v>
      </c>
      <c r="M46" s="42">
        <v>46.229500000000002</v>
      </c>
      <c r="N46" s="43">
        <v>0</v>
      </c>
      <c r="O46" s="42">
        <v>0</v>
      </c>
      <c r="P46" s="48">
        <v>43</v>
      </c>
      <c r="Q46" s="41">
        <v>4.6994999999999996</v>
      </c>
      <c r="R46" s="40">
        <v>39</v>
      </c>
      <c r="S46" s="41">
        <v>4.2622999999999998</v>
      </c>
      <c r="T46" s="25">
        <v>3027</v>
      </c>
      <c r="U46" s="46">
        <v>100</v>
      </c>
    </row>
    <row r="47" spans="1:21" s="24" customFormat="1" ht="15" customHeight="1" x14ac:dyDescent="0.2">
      <c r="A47" s="22" t="s">
        <v>19</v>
      </c>
      <c r="B47" s="65" t="s">
        <v>59</v>
      </c>
      <c r="C47" s="66">
        <v>6</v>
      </c>
      <c r="D47" s="72">
        <v>1</v>
      </c>
      <c r="E47" s="73">
        <v>16.666699999999999</v>
      </c>
      <c r="F47" s="75">
        <v>0</v>
      </c>
      <c r="G47" s="73">
        <v>0</v>
      </c>
      <c r="H47" s="75">
        <v>2</v>
      </c>
      <c r="I47" s="73">
        <v>33.333300000000001</v>
      </c>
      <c r="J47" s="75">
        <v>1</v>
      </c>
      <c r="K47" s="73">
        <v>16.666699999999999</v>
      </c>
      <c r="L47" s="75">
        <v>2</v>
      </c>
      <c r="M47" s="73">
        <v>33.333300000000001</v>
      </c>
      <c r="N47" s="74">
        <v>0</v>
      </c>
      <c r="O47" s="73">
        <v>0</v>
      </c>
      <c r="P47" s="76">
        <v>0</v>
      </c>
      <c r="Q47" s="69">
        <v>0</v>
      </c>
      <c r="R47" s="71">
        <v>1</v>
      </c>
      <c r="S47" s="69">
        <v>16.666699999999999</v>
      </c>
      <c r="T47" s="80">
        <v>308</v>
      </c>
      <c r="U47" s="70">
        <v>100</v>
      </c>
    </row>
    <row r="48" spans="1:21" s="24" customFormat="1" ht="15" customHeight="1" x14ac:dyDescent="0.2">
      <c r="A48" s="22" t="s">
        <v>19</v>
      </c>
      <c r="B48" s="64" t="s">
        <v>60</v>
      </c>
      <c r="C48" s="39">
        <v>1205</v>
      </c>
      <c r="D48" s="47">
        <v>4</v>
      </c>
      <c r="E48" s="42">
        <v>0.33200000000000002</v>
      </c>
      <c r="F48" s="44">
        <v>2</v>
      </c>
      <c r="G48" s="42">
        <v>0.16600000000000001</v>
      </c>
      <c r="H48" s="43">
        <v>48</v>
      </c>
      <c r="I48" s="42">
        <v>3.9834000000000001</v>
      </c>
      <c r="J48" s="44">
        <v>699</v>
      </c>
      <c r="K48" s="42">
        <v>58.008299999999998</v>
      </c>
      <c r="L48" s="44">
        <v>413</v>
      </c>
      <c r="M48" s="42">
        <v>34.273899999999998</v>
      </c>
      <c r="N48" s="43">
        <v>0</v>
      </c>
      <c r="O48" s="42">
        <v>0</v>
      </c>
      <c r="P48" s="48">
        <v>39</v>
      </c>
      <c r="Q48" s="41">
        <v>3.2364999999999999</v>
      </c>
      <c r="R48" s="47">
        <v>24</v>
      </c>
      <c r="S48" s="41">
        <v>1.9917</v>
      </c>
      <c r="T48" s="25">
        <v>1236</v>
      </c>
      <c r="U48" s="46">
        <v>100</v>
      </c>
    </row>
    <row r="49" spans="1:23" s="24" customFormat="1" ht="15" customHeight="1" x14ac:dyDescent="0.2">
      <c r="A49" s="22" t="s">
        <v>19</v>
      </c>
      <c r="B49" s="65" t="s">
        <v>61</v>
      </c>
      <c r="C49" s="66">
        <v>27</v>
      </c>
      <c r="D49" s="72">
        <v>19</v>
      </c>
      <c r="E49" s="73">
        <v>70.370400000000004</v>
      </c>
      <c r="F49" s="74">
        <v>0</v>
      </c>
      <c r="G49" s="73">
        <v>0</v>
      </c>
      <c r="H49" s="74">
        <v>0</v>
      </c>
      <c r="I49" s="73">
        <v>0</v>
      </c>
      <c r="J49" s="74">
        <v>1</v>
      </c>
      <c r="K49" s="73">
        <v>3.7037</v>
      </c>
      <c r="L49" s="75">
        <v>6</v>
      </c>
      <c r="M49" s="73">
        <v>22.222200000000001</v>
      </c>
      <c r="N49" s="75">
        <v>0</v>
      </c>
      <c r="O49" s="73">
        <v>0</v>
      </c>
      <c r="P49" s="76">
        <v>1</v>
      </c>
      <c r="Q49" s="69">
        <v>3.7037</v>
      </c>
      <c r="R49" s="71">
        <v>0</v>
      </c>
      <c r="S49" s="69">
        <v>0</v>
      </c>
      <c r="T49" s="80">
        <v>688</v>
      </c>
      <c r="U49" s="70">
        <v>100</v>
      </c>
    </row>
    <row r="50" spans="1:23" s="24" customFormat="1" ht="15" customHeight="1" x14ac:dyDescent="0.2">
      <c r="A50" s="22" t="s">
        <v>19</v>
      </c>
      <c r="B50" s="64" t="s">
        <v>62</v>
      </c>
      <c r="C50" s="39">
        <v>3427</v>
      </c>
      <c r="D50" s="40">
        <v>6</v>
      </c>
      <c r="E50" s="42">
        <v>0.17510000000000001</v>
      </c>
      <c r="F50" s="44">
        <v>11</v>
      </c>
      <c r="G50" s="42">
        <v>0.32100000000000001</v>
      </c>
      <c r="H50" s="43">
        <v>195</v>
      </c>
      <c r="I50" s="42">
        <v>5.6901000000000002</v>
      </c>
      <c r="J50" s="44">
        <v>1649</v>
      </c>
      <c r="K50" s="42">
        <v>48.117899999999999</v>
      </c>
      <c r="L50" s="44">
        <v>1511</v>
      </c>
      <c r="M50" s="42">
        <v>44.091000000000001</v>
      </c>
      <c r="N50" s="43">
        <v>0</v>
      </c>
      <c r="O50" s="42">
        <v>0</v>
      </c>
      <c r="P50" s="48">
        <v>55</v>
      </c>
      <c r="Q50" s="41">
        <v>1.6049</v>
      </c>
      <c r="R50" s="40">
        <v>69</v>
      </c>
      <c r="S50" s="41">
        <v>2.0133999999999999</v>
      </c>
      <c r="T50" s="25">
        <v>1818</v>
      </c>
      <c r="U50" s="46">
        <v>100</v>
      </c>
    </row>
    <row r="51" spans="1:23" s="24" customFormat="1" ht="15" customHeight="1" x14ac:dyDescent="0.2">
      <c r="A51" s="22" t="s">
        <v>19</v>
      </c>
      <c r="B51" s="65" t="s">
        <v>63</v>
      </c>
      <c r="C51" s="63">
        <v>7105</v>
      </c>
      <c r="D51" s="72">
        <v>28</v>
      </c>
      <c r="E51" s="73">
        <v>0.39410000000000001</v>
      </c>
      <c r="F51" s="75">
        <v>77</v>
      </c>
      <c r="G51" s="73">
        <v>1.0837000000000001</v>
      </c>
      <c r="H51" s="74">
        <v>3878</v>
      </c>
      <c r="I51" s="73">
        <v>54.581299999999999</v>
      </c>
      <c r="J51" s="74">
        <v>1615</v>
      </c>
      <c r="K51" s="73">
        <v>22.730499999999999</v>
      </c>
      <c r="L51" s="74">
        <v>1346</v>
      </c>
      <c r="M51" s="73">
        <v>18.944400000000002</v>
      </c>
      <c r="N51" s="75">
        <v>9</v>
      </c>
      <c r="O51" s="73">
        <v>0.12670000000000001</v>
      </c>
      <c r="P51" s="76">
        <v>152</v>
      </c>
      <c r="Q51" s="69">
        <v>2.1393</v>
      </c>
      <c r="R51" s="72">
        <v>903</v>
      </c>
      <c r="S51" s="69">
        <v>12.7094</v>
      </c>
      <c r="T51" s="80">
        <v>8616</v>
      </c>
      <c r="U51" s="70">
        <v>100</v>
      </c>
    </row>
    <row r="52" spans="1:23" s="24" customFormat="1" ht="15" customHeight="1" x14ac:dyDescent="0.2">
      <c r="A52" s="22" t="s">
        <v>19</v>
      </c>
      <c r="B52" s="64" t="s">
        <v>64</v>
      </c>
      <c r="C52" s="39">
        <v>132</v>
      </c>
      <c r="D52" s="47">
        <v>5</v>
      </c>
      <c r="E52" s="42">
        <v>3.7879</v>
      </c>
      <c r="F52" s="44">
        <v>1</v>
      </c>
      <c r="G52" s="42">
        <v>0.75760000000000005</v>
      </c>
      <c r="H52" s="43">
        <v>37</v>
      </c>
      <c r="I52" s="42">
        <v>28.0303</v>
      </c>
      <c r="J52" s="43">
        <v>11</v>
      </c>
      <c r="K52" s="42">
        <v>8.3332999999999995</v>
      </c>
      <c r="L52" s="44">
        <v>68</v>
      </c>
      <c r="M52" s="42">
        <v>51.5152</v>
      </c>
      <c r="N52" s="43">
        <v>9</v>
      </c>
      <c r="O52" s="42">
        <v>6.8182</v>
      </c>
      <c r="P52" s="45">
        <v>1</v>
      </c>
      <c r="Q52" s="41">
        <v>0.75760000000000005</v>
      </c>
      <c r="R52" s="40">
        <v>3</v>
      </c>
      <c r="S52" s="41">
        <v>2.2726999999999999</v>
      </c>
      <c r="T52" s="25">
        <v>1009</v>
      </c>
      <c r="U52" s="46">
        <v>100</v>
      </c>
    </row>
    <row r="53" spans="1:23" s="24" customFormat="1" ht="15" customHeight="1" x14ac:dyDescent="0.2">
      <c r="A53" s="22" t="s">
        <v>19</v>
      </c>
      <c r="B53" s="65" t="s">
        <v>65</v>
      </c>
      <c r="C53" s="66">
        <v>17</v>
      </c>
      <c r="D53" s="71">
        <v>0</v>
      </c>
      <c r="E53" s="73">
        <v>0</v>
      </c>
      <c r="F53" s="74">
        <v>0</v>
      </c>
      <c r="G53" s="73">
        <v>0</v>
      </c>
      <c r="H53" s="75">
        <v>1</v>
      </c>
      <c r="I53" s="73">
        <v>5.8823999999999996</v>
      </c>
      <c r="J53" s="74">
        <v>0</v>
      </c>
      <c r="K53" s="73">
        <v>0</v>
      </c>
      <c r="L53" s="75">
        <v>16</v>
      </c>
      <c r="M53" s="73">
        <v>94.117599999999996</v>
      </c>
      <c r="N53" s="75">
        <v>0</v>
      </c>
      <c r="O53" s="73">
        <v>0</v>
      </c>
      <c r="P53" s="76">
        <v>0</v>
      </c>
      <c r="Q53" s="69">
        <v>0</v>
      </c>
      <c r="R53" s="71">
        <v>5</v>
      </c>
      <c r="S53" s="69">
        <v>29.411799999999999</v>
      </c>
      <c r="T53" s="80">
        <v>306</v>
      </c>
      <c r="U53" s="70">
        <v>100</v>
      </c>
    </row>
    <row r="54" spans="1:23" s="24" customFormat="1" ht="15" customHeight="1" x14ac:dyDescent="0.2">
      <c r="A54" s="22" t="s">
        <v>19</v>
      </c>
      <c r="B54" s="64" t="s">
        <v>66</v>
      </c>
      <c r="C54" s="39">
        <v>406</v>
      </c>
      <c r="D54" s="47">
        <v>1</v>
      </c>
      <c r="E54" s="42">
        <v>0.24629999999999999</v>
      </c>
      <c r="F54" s="44">
        <v>1</v>
      </c>
      <c r="G54" s="78">
        <v>0.24629999999999999</v>
      </c>
      <c r="H54" s="43">
        <v>22</v>
      </c>
      <c r="I54" s="78">
        <v>5.4187000000000003</v>
      </c>
      <c r="J54" s="44">
        <v>155</v>
      </c>
      <c r="K54" s="42">
        <v>38.177300000000002</v>
      </c>
      <c r="L54" s="44">
        <v>209</v>
      </c>
      <c r="M54" s="42">
        <v>51.477800000000002</v>
      </c>
      <c r="N54" s="44">
        <v>0</v>
      </c>
      <c r="O54" s="42">
        <v>0</v>
      </c>
      <c r="P54" s="48">
        <v>18</v>
      </c>
      <c r="Q54" s="41">
        <v>4.4335000000000004</v>
      </c>
      <c r="R54" s="40">
        <v>10</v>
      </c>
      <c r="S54" s="41">
        <v>2.4630999999999998</v>
      </c>
      <c r="T54" s="25">
        <v>1971</v>
      </c>
      <c r="U54" s="46">
        <v>100</v>
      </c>
    </row>
    <row r="55" spans="1:23" s="24" customFormat="1" ht="15" customHeight="1" x14ac:dyDescent="0.2">
      <c r="A55" s="22" t="s">
        <v>19</v>
      </c>
      <c r="B55" s="65" t="s">
        <v>67</v>
      </c>
      <c r="C55" s="63">
        <v>966</v>
      </c>
      <c r="D55" s="72">
        <v>15</v>
      </c>
      <c r="E55" s="73">
        <v>1.5528</v>
      </c>
      <c r="F55" s="74">
        <v>45</v>
      </c>
      <c r="G55" s="73">
        <v>4.6584000000000003</v>
      </c>
      <c r="H55" s="75">
        <v>183</v>
      </c>
      <c r="I55" s="73">
        <v>18.944099999999999</v>
      </c>
      <c r="J55" s="75">
        <v>38</v>
      </c>
      <c r="K55" s="73">
        <v>3.9337</v>
      </c>
      <c r="L55" s="74">
        <v>581</v>
      </c>
      <c r="M55" s="73">
        <v>60.1449</v>
      </c>
      <c r="N55" s="74">
        <v>5</v>
      </c>
      <c r="O55" s="73">
        <v>0.51759999999999995</v>
      </c>
      <c r="P55" s="77">
        <v>99</v>
      </c>
      <c r="Q55" s="69">
        <v>10.2484</v>
      </c>
      <c r="R55" s="72">
        <v>39</v>
      </c>
      <c r="S55" s="69">
        <v>4.0373000000000001</v>
      </c>
      <c r="T55" s="80">
        <v>2305</v>
      </c>
      <c r="U55" s="70">
        <v>100</v>
      </c>
    </row>
    <row r="56" spans="1:23" s="24" customFormat="1" ht="15" customHeight="1" x14ac:dyDescent="0.2">
      <c r="A56" s="22" t="s">
        <v>19</v>
      </c>
      <c r="B56" s="64" t="s">
        <v>68</v>
      </c>
      <c r="C56" s="39">
        <v>317</v>
      </c>
      <c r="D56" s="40">
        <v>1</v>
      </c>
      <c r="E56" s="42">
        <v>0.3155</v>
      </c>
      <c r="F56" s="44">
        <v>1</v>
      </c>
      <c r="G56" s="42">
        <v>0.3155</v>
      </c>
      <c r="H56" s="44">
        <v>7</v>
      </c>
      <c r="I56" s="42">
        <v>2.2082000000000002</v>
      </c>
      <c r="J56" s="43">
        <v>36</v>
      </c>
      <c r="K56" s="42">
        <v>11.3565</v>
      </c>
      <c r="L56" s="44">
        <v>263</v>
      </c>
      <c r="M56" s="42">
        <v>82.965299999999999</v>
      </c>
      <c r="N56" s="43">
        <v>0</v>
      </c>
      <c r="O56" s="42">
        <v>0</v>
      </c>
      <c r="P56" s="45">
        <v>9</v>
      </c>
      <c r="Q56" s="41">
        <v>2.8391000000000002</v>
      </c>
      <c r="R56" s="47">
        <v>1</v>
      </c>
      <c r="S56" s="41">
        <v>0.3155</v>
      </c>
      <c r="T56" s="25">
        <v>720</v>
      </c>
      <c r="U56" s="46">
        <v>100</v>
      </c>
    </row>
    <row r="57" spans="1:23" s="24" customFormat="1" ht="15" customHeight="1" x14ac:dyDescent="0.2">
      <c r="A57" s="22" t="s">
        <v>19</v>
      </c>
      <c r="B57" s="65" t="s">
        <v>69</v>
      </c>
      <c r="C57" s="63">
        <v>272</v>
      </c>
      <c r="D57" s="72">
        <v>5</v>
      </c>
      <c r="E57" s="73">
        <v>1.8382000000000001</v>
      </c>
      <c r="F57" s="75">
        <v>2</v>
      </c>
      <c r="G57" s="73">
        <v>0.73529999999999995</v>
      </c>
      <c r="H57" s="74">
        <v>16</v>
      </c>
      <c r="I57" s="73">
        <v>5.8823999999999996</v>
      </c>
      <c r="J57" s="74">
        <v>100</v>
      </c>
      <c r="K57" s="73">
        <v>36.764699999999998</v>
      </c>
      <c r="L57" s="74">
        <v>137</v>
      </c>
      <c r="M57" s="73">
        <v>50.367600000000003</v>
      </c>
      <c r="N57" s="74">
        <v>0</v>
      </c>
      <c r="O57" s="73">
        <v>0</v>
      </c>
      <c r="P57" s="77">
        <v>12</v>
      </c>
      <c r="Q57" s="69">
        <v>4.4118000000000004</v>
      </c>
      <c r="R57" s="71">
        <v>6</v>
      </c>
      <c r="S57" s="69">
        <v>2.2059000000000002</v>
      </c>
      <c r="T57" s="80">
        <v>2232</v>
      </c>
      <c r="U57" s="70">
        <v>100</v>
      </c>
    </row>
    <row r="58" spans="1:23" s="24" customFormat="1" ht="15" customHeight="1" thickBot="1" x14ac:dyDescent="0.25">
      <c r="A58" s="22" t="s">
        <v>19</v>
      </c>
      <c r="B58" s="67" t="s">
        <v>70</v>
      </c>
      <c r="C58" s="50">
        <v>55</v>
      </c>
      <c r="D58" s="53">
        <v>4</v>
      </c>
      <c r="E58" s="54">
        <v>7.2727000000000004</v>
      </c>
      <c r="F58" s="55">
        <v>0</v>
      </c>
      <c r="G58" s="54">
        <v>0</v>
      </c>
      <c r="H58" s="56">
        <v>4</v>
      </c>
      <c r="I58" s="54">
        <v>7.2727000000000004</v>
      </c>
      <c r="J58" s="55">
        <v>2</v>
      </c>
      <c r="K58" s="54">
        <v>3.6364000000000001</v>
      </c>
      <c r="L58" s="55">
        <v>43</v>
      </c>
      <c r="M58" s="54">
        <v>78.181799999999996</v>
      </c>
      <c r="N58" s="55">
        <v>0</v>
      </c>
      <c r="O58" s="54">
        <v>0</v>
      </c>
      <c r="P58" s="79">
        <v>2</v>
      </c>
      <c r="Q58" s="52">
        <v>3.6364000000000001</v>
      </c>
      <c r="R58" s="51">
        <v>1</v>
      </c>
      <c r="S58" s="52">
        <v>1.8182</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male students without disabilities who received ", LOWER(A7), ", ",D68," (",TEXT(E7,"0.0"),"%) were American Indian or Alaska Native.")</f>
        <v>NOTE: Table reads (for US): Of all 39,030 public school male students without disabilities who received expulsions with educational services, 537 (1.4%)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8" t="s">
        <v>82</v>
      </c>
      <c r="C61" s="108"/>
      <c r="D61" s="108"/>
      <c r="E61" s="108"/>
      <c r="F61" s="108"/>
      <c r="G61" s="108"/>
      <c r="H61" s="108"/>
      <c r="I61" s="108"/>
      <c r="J61" s="108"/>
      <c r="K61" s="108"/>
      <c r="L61" s="108"/>
      <c r="M61" s="108"/>
      <c r="N61" s="108"/>
      <c r="O61" s="108"/>
      <c r="P61" s="108"/>
      <c r="Q61" s="108"/>
      <c r="R61" s="108"/>
      <c r="S61" s="108"/>
      <c r="T61" s="108"/>
      <c r="U61" s="108"/>
      <c r="V61" s="108"/>
      <c r="W61" s="108"/>
    </row>
    <row r="62" spans="1:23" s="35" customFormat="1" ht="14.1" customHeight="1" x14ac:dyDescent="0.2">
      <c r="A62" s="38"/>
      <c r="B62" s="108" t="s">
        <v>83</v>
      </c>
      <c r="C62" s="108"/>
      <c r="D62" s="108"/>
      <c r="E62" s="108"/>
      <c r="F62" s="108"/>
      <c r="G62" s="108"/>
      <c r="H62" s="108"/>
      <c r="I62" s="108"/>
      <c r="J62" s="108"/>
      <c r="K62" s="108"/>
      <c r="L62" s="108"/>
      <c r="M62" s="108"/>
      <c r="N62" s="108"/>
      <c r="O62" s="108"/>
      <c r="P62" s="108"/>
      <c r="Q62" s="108"/>
      <c r="R62" s="108"/>
      <c r="S62" s="108"/>
      <c r="T62" s="108"/>
      <c r="U62" s="108"/>
      <c r="V62" s="108"/>
      <c r="W62" s="108"/>
    </row>
    <row r="63" spans="1:23" ht="15" customHeight="1" x14ac:dyDescent="0.2"/>
    <row r="64" spans="1:23" x14ac:dyDescent="0.2">
      <c r="B64" s="58"/>
      <c r="C64" s="59" t="str">
        <f>IF(ISTEXT(C7),LEFT(C7,3),TEXT(C7,"#,##0"))</f>
        <v>39,030</v>
      </c>
      <c r="D64" s="59" t="str">
        <f>IF(ISTEXT(D7),LEFT(D7,3),TEXT(D7,"#,##0"))</f>
        <v>537</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x14ac:dyDescent="0.2">
      <c r="A68" s="38"/>
      <c r="C68" s="85" t="str">
        <f>IF(ISTEXT(C7),LEFT(C7,3),TEXT(C7,"#,##0"))</f>
        <v>39,030</v>
      </c>
      <c r="D68" s="85" t="str">
        <f>IF(ISTEXT(D7),LEFT(D7,3),TEXT(D7,"#,##0"))</f>
        <v>537</v>
      </c>
    </row>
    <row r="69" spans="1:23" ht="15" customHeight="1" x14ac:dyDescent="0.2">
      <c r="A69" s="38"/>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2.85546875" style="36" customWidth="1"/>
    <col min="2" max="2" width="18.710937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7" t="str">
        <f>CONCATENATE("Number and percentage of public school female students without disabilities receiving ",LOWER(A7), " by race/ethnicity and English proficiency, by state: School Year 2015-16")</f>
        <v>Number and percentage of public school female students without disabilities receiving expulsions with educational services by race/ethnicity and English proficiency, by state: School Year 2015-16</v>
      </c>
      <c r="C2" s="87"/>
      <c r="D2" s="87"/>
      <c r="E2" s="87"/>
      <c r="F2" s="87"/>
      <c r="G2" s="87"/>
      <c r="H2" s="87"/>
      <c r="I2" s="87"/>
      <c r="J2" s="87"/>
      <c r="K2" s="87"/>
      <c r="L2" s="87"/>
      <c r="M2" s="87"/>
      <c r="N2" s="87"/>
      <c r="O2" s="87"/>
      <c r="P2" s="87"/>
      <c r="Q2" s="87"/>
      <c r="R2" s="87"/>
      <c r="S2" s="87"/>
      <c r="T2" s="87"/>
      <c r="U2" s="87"/>
      <c r="V2" s="87"/>
      <c r="W2" s="87"/>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8" t="s">
        <v>0</v>
      </c>
      <c r="C4" s="90" t="s">
        <v>87</v>
      </c>
      <c r="D4" s="96" t="s">
        <v>86</v>
      </c>
      <c r="E4" s="97"/>
      <c r="F4" s="97"/>
      <c r="G4" s="97"/>
      <c r="H4" s="97"/>
      <c r="I4" s="97"/>
      <c r="J4" s="97"/>
      <c r="K4" s="97"/>
      <c r="L4" s="97"/>
      <c r="M4" s="97"/>
      <c r="N4" s="97"/>
      <c r="O4" s="97"/>
      <c r="P4" s="97"/>
      <c r="Q4" s="98"/>
      <c r="R4" s="92" t="s">
        <v>85</v>
      </c>
      <c r="S4" s="93"/>
      <c r="T4" s="99" t="s">
        <v>5</v>
      </c>
      <c r="U4" s="101" t="s">
        <v>6</v>
      </c>
    </row>
    <row r="5" spans="1:23" s="12" customFormat="1" ht="24.95" customHeight="1" x14ac:dyDescent="0.2">
      <c r="A5" s="11"/>
      <c r="B5" s="89"/>
      <c r="C5" s="91"/>
      <c r="D5" s="103" t="s">
        <v>7</v>
      </c>
      <c r="E5" s="104"/>
      <c r="F5" s="105" t="s">
        <v>8</v>
      </c>
      <c r="G5" s="104"/>
      <c r="H5" s="106" t="s">
        <v>9</v>
      </c>
      <c r="I5" s="104"/>
      <c r="J5" s="106" t="s">
        <v>10</v>
      </c>
      <c r="K5" s="104"/>
      <c r="L5" s="106" t="s">
        <v>11</v>
      </c>
      <c r="M5" s="104"/>
      <c r="N5" s="106" t="s">
        <v>12</v>
      </c>
      <c r="O5" s="104"/>
      <c r="P5" s="106" t="s">
        <v>13</v>
      </c>
      <c r="Q5" s="107"/>
      <c r="R5" s="94"/>
      <c r="S5" s="95"/>
      <c r="T5" s="100"/>
      <c r="U5" s="102"/>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84</v>
      </c>
      <c r="T6" s="20"/>
      <c r="U6" s="21"/>
    </row>
    <row r="7" spans="1:23" s="24" customFormat="1" ht="15" customHeight="1" x14ac:dyDescent="0.2">
      <c r="A7" s="22" t="s">
        <v>17</v>
      </c>
      <c r="B7" s="62" t="s">
        <v>18</v>
      </c>
      <c r="C7" s="63">
        <v>16228</v>
      </c>
      <c r="D7" s="72">
        <v>218</v>
      </c>
      <c r="E7" s="73">
        <v>1.3433999999999999</v>
      </c>
      <c r="F7" s="74">
        <v>140</v>
      </c>
      <c r="G7" s="73">
        <v>0.86270999999999998</v>
      </c>
      <c r="H7" s="74">
        <v>3601</v>
      </c>
      <c r="I7" s="73">
        <v>22.19</v>
      </c>
      <c r="J7" s="74">
        <v>6709</v>
      </c>
      <c r="K7" s="73">
        <v>41.342100000000002</v>
      </c>
      <c r="L7" s="74">
        <v>4938</v>
      </c>
      <c r="M7" s="73">
        <v>30.428999999999998</v>
      </c>
      <c r="N7" s="75">
        <v>36</v>
      </c>
      <c r="O7" s="73">
        <v>0.222</v>
      </c>
      <c r="P7" s="76">
        <v>586</v>
      </c>
      <c r="Q7" s="69">
        <v>3.6110000000000002</v>
      </c>
      <c r="R7" s="68">
        <v>735</v>
      </c>
      <c r="S7" s="69">
        <v>4.5292000000000003</v>
      </c>
      <c r="T7" s="80">
        <v>96360</v>
      </c>
      <c r="U7" s="70">
        <v>99.988</v>
      </c>
    </row>
    <row r="8" spans="1:23" s="24" customFormat="1" ht="15" customHeight="1" x14ac:dyDescent="0.2">
      <c r="A8" s="22" t="s">
        <v>19</v>
      </c>
      <c r="B8" s="64" t="s">
        <v>20</v>
      </c>
      <c r="C8" s="39">
        <v>634</v>
      </c>
      <c r="D8" s="40">
        <v>2</v>
      </c>
      <c r="E8" s="42">
        <v>0.3155</v>
      </c>
      <c r="F8" s="44">
        <v>2</v>
      </c>
      <c r="G8" s="42">
        <v>0.31546000000000002</v>
      </c>
      <c r="H8" s="43">
        <v>17</v>
      </c>
      <c r="I8" s="42">
        <v>2.6814</v>
      </c>
      <c r="J8" s="44">
        <v>436</v>
      </c>
      <c r="K8" s="42">
        <v>68.7697</v>
      </c>
      <c r="L8" s="44">
        <v>170</v>
      </c>
      <c r="M8" s="42">
        <v>26.814</v>
      </c>
      <c r="N8" s="44">
        <v>1</v>
      </c>
      <c r="O8" s="42">
        <v>0.158</v>
      </c>
      <c r="P8" s="48">
        <v>6</v>
      </c>
      <c r="Q8" s="41">
        <v>0.94640000000000002</v>
      </c>
      <c r="R8" s="40">
        <v>7</v>
      </c>
      <c r="S8" s="41">
        <v>1.1041000000000001</v>
      </c>
      <c r="T8" s="25">
        <v>1400</v>
      </c>
      <c r="U8" s="46">
        <v>100</v>
      </c>
      <c r="W8" s="86"/>
    </row>
    <row r="9" spans="1:23" s="24" customFormat="1" ht="15" customHeight="1" x14ac:dyDescent="0.2">
      <c r="A9" s="22" t="s">
        <v>19</v>
      </c>
      <c r="B9" s="65" t="s">
        <v>21</v>
      </c>
      <c r="C9" s="63">
        <v>1</v>
      </c>
      <c r="D9" s="72">
        <v>0</v>
      </c>
      <c r="E9" s="73">
        <v>0</v>
      </c>
      <c r="F9" s="74">
        <v>0</v>
      </c>
      <c r="G9" s="73">
        <v>0</v>
      </c>
      <c r="H9" s="74">
        <v>0</v>
      </c>
      <c r="I9" s="73">
        <v>0</v>
      </c>
      <c r="J9" s="75">
        <v>0</v>
      </c>
      <c r="K9" s="73">
        <v>0</v>
      </c>
      <c r="L9" s="75">
        <v>0</v>
      </c>
      <c r="M9" s="73">
        <v>0</v>
      </c>
      <c r="N9" s="74">
        <v>1</v>
      </c>
      <c r="O9" s="73">
        <v>100</v>
      </c>
      <c r="P9" s="77">
        <v>0</v>
      </c>
      <c r="Q9" s="69">
        <v>0</v>
      </c>
      <c r="R9" s="71">
        <v>0</v>
      </c>
      <c r="S9" s="69">
        <v>0</v>
      </c>
      <c r="T9" s="80">
        <v>503</v>
      </c>
      <c r="U9" s="70">
        <v>100</v>
      </c>
    </row>
    <row r="10" spans="1:23" s="24" customFormat="1" ht="15" customHeight="1" x14ac:dyDescent="0.2">
      <c r="A10" s="22" t="s">
        <v>19</v>
      </c>
      <c r="B10" s="64" t="s">
        <v>22</v>
      </c>
      <c r="C10" s="39">
        <v>25</v>
      </c>
      <c r="D10" s="47">
        <v>6</v>
      </c>
      <c r="E10" s="42">
        <v>24</v>
      </c>
      <c r="F10" s="44">
        <v>0</v>
      </c>
      <c r="G10" s="42">
        <v>0</v>
      </c>
      <c r="H10" s="43">
        <v>9</v>
      </c>
      <c r="I10" s="42">
        <v>36</v>
      </c>
      <c r="J10" s="44">
        <v>0</v>
      </c>
      <c r="K10" s="42">
        <v>0</v>
      </c>
      <c r="L10" s="43">
        <v>9</v>
      </c>
      <c r="M10" s="42">
        <v>36</v>
      </c>
      <c r="N10" s="43">
        <v>1</v>
      </c>
      <c r="O10" s="42">
        <v>4</v>
      </c>
      <c r="P10" s="45">
        <v>0</v>
      </c>
      <c r="Q10" s="41">
        <v>0</v>
      </c>
      <c r="R10" s="47">
        <v>0</v>
      </c>
      <c r="S10" s="41">
        <v>0</v>
      </c>
      <c r="T10" s="25">
        <v>1977</v>
      </c>
      <c r="U10" s="46">
        <v>100</v>
      </c>
    </row>
    <row r="11" spans="1:23" s="24" customFormat="1" ht="15" customHeight="1" x14ac:dyDescent="0.2">
      <c r="A11" s="22" t="s">
        <v>19</v>
      </c>
      <c r="B11" s="65" t="s">
        <v>23</v>
      </c>
      <c r="C11" s="63">
        <v>74</v>
      </c>
      <c r="D11" s="72">
        <v>0</v>
      </c>
      <c r="E11" s="73">
        <v>0</v>
      </c>
      <c r="F11" s="75">
        <v>0</v>
      </c>
      <c r="G11" s="73">
        <v>0</v>
      </c>
      <c r="H11" s="74">
        <v>3</v>
      </c>
      <c r="I11" s="73">
        <v>4.0541</v>
      </c>
      <c r="J11" s="74">
        <v>49</v>
      </c>
      <c r="K11" s="73">
        <v>66.216200000000001</v>
      </c>
      <c r="L11" s="74">
        <v>21</v>
      </c>
      <c r="M11" s="73">
        <v>28.378</v>
      </c>
      <c r="N11" s="74">
        <v>0</v>
      </c>
      <c r="O11" s="73">
        <v>0</v>
      </c>
      <c r="P11" s="77">
        <v>1</v>
      </c>
      <c r="Q11" s="69">
        <v>1.3513999999999999</v>
      </c>
      <c r="R11" s="71">
        <v>2</v>
      </c>
      <c r="S11" s="69">
        <v>2.7027000000000001</v>
      </c>
      <c r="T11" s="80">
        <v>1092</v>
      </c>
      <c r="U11" s="70">
        <v>100</v>
      </c>
    </row>
    <row r="12" spans="1:23" s="24" customFormat="1" ht="15" customHeight="1" x14ac:dyDescent="0.2">
      <c r="A12" s="22" t="s">
        <v>19</v>
      </c>
      <c r="B12" s="64" t="s">
        <v>24</v>
      </c>
      <c r="C12" s="39">
        <v>1287</v>
      </c>
      <c r="D12" s="40">
        <v>36</v>
      </c>
      <c r="E12" s="42">
        <v>2.7972000000000001</v>
      </c>
      <c r="F12" s="43">
        <v>31</v>
      </c>
      <c r="G12" s="42">
        <v>2.4087000000000001</v>
      </c>
      <c r="H12" s="44">
        <v>661</v>
      </c>
      <c r="I12" s="42">
        <v>51.3598</v>
      </c>
      <c r="J12" s="44">
        <v>213</v>
      </c>
      <c r="K12" s="42">
        <v>16.5501</v>
      </c>
      <c r="L12" s="44">
        <v>269</v>
      </c>
      <c r="M12" s="42">
        <v>20.901</v>
      </c>
      <c r="N12" s="43">
        <v>6</v>
      </c>
      <c r="O12" s="42">
        <v>0.46600000000000003</v>
      </c>
      <c r="P12" s="48">
        <v>71</v>
      </c>
      <c r="Q12" s="41">
        <v>5.5167000000000002</v>
      </c>
      <c r="R12" s="47">
        <v>168</v>
      </c>
      <c r="S12" s="41">
        <v>13.053599999999999</v>
      </c>
      <c r="T12" s="25">
        <v>10138</v>
      </c>
      <c r="U12" s="46">
        <v>100</v>
      </c>
    </row>
    <row r="13" spans="1:23" s="24" customFormat="1" ht="15" customHeight="1" x14ac:dyDescent="0.2">
      <c r="A13" s="22" t="s">
        <v>19</v>
      </c>
      <c r="B13" s="65" t="s">
        <v>25</v>
      </c>
      <c r="C13" s="63">
        <v>174</v>
      </c>
      <c r="D13" s="72">
        <v>1</v>
      </c>
      <c r="E13" s="73">
        <v>0.57469999999999999</v>
      </c>
      <c r="F13" s="75">
        <v>1</v>
      </c>
      <c r="G13" s="73">
        <v>0.57471000000000005</v>
      </c>
      <c r="H13" s="74">
        <v>66</v>
      </c>
      <c r="I13" s="73">
        <v>37.930999999999997</v>
      </c>
      <c r="J13" s="75">
        <v>25</v>
      </c>
      <c r="K13" s="73">
        <v>14.367800000000001</v>
      </c>
      <c r="L13" s="74">
        <v>75</v>
      </c>
      <c r="M13" s="73">
        <v>43.103000000000002</v>
      </c>
      <c r="N13" s="74">
        <v>0</v>
      </c>
      <c r="O13" s="73">
        <v>0</v>
      </c>
      <c r="P13" s="76">
        <v>6</v>
      </c>
      <c r="Q13" s="69">
        <v>3.4483000000000001</v>
      </c>
      <c r="R13" s="72">
        <v>27</v>
      </c>
      <c r="S13" s="69">
        <v>15.517200000000001</v>
      </c>
      <c r="T13" s="80">
        <v>1868</v>
      </c>
      <c r="U13" s="70">
        <v>100</v>
      </c>
    </row>
    <row r="14" spans="1:23" s="24" customFormat="1" ht="15" customHeight="1" x14ac:dyDescent="0.2">
      <c r="A14" s="22" t="s">
        <v>19</v>
      </c>
      <c r="B14" s="64" t="s">
        <v>26</v>
      </c>
      <c r="C14" s="49">
        <v>142</v>
      </c>
      <c r="D14" s="40">
        <v>2</v>
      </c>
      <c r="E14" s="42">
        <v>1.4085000000000001</v>
      </c>
      <c r="F14" s="44">
        <v>2</v>
      </c>
      <c r="G14" s="42">
        <v>1.40845</v>
      </c>
      <c r="H14" s="43">
        <v>49</v>
      </c>
      <c r="I14" s="42">
        <v>34.506999999999998</v>
      </c>
      <c r="J14" s="43">
        <v>49</v>
      </c>
      <c r="K14" s="42">
        <v>34.506999999999998</v>
      </c>
      <c r="L14" s="43">
        <v>37</v>
      </c>
      <c r="M14" s="42">
        <v>26.056000000000001</v>
      </c>
      <c r="N14" s="44">
        <v>0</v>
      </c>
      <c r="O14" s="42">
        <v>0</v>
      </c>
      <c r="P14" s="45">
        <v>3</v>
      </c>
      <c r="Q14" s="41">
        <v>2.1126999999999998</v>
      </c>
      <c r="R14" s="47">
        <v>7</v>
      </c>
      <c r="S14" s="41">
        <v>4.9295999999999998</v>
      </c>
      <c r="T14" s="25">
        <v>1238</v>
      </c>
      <c r="U14" s="46">
        <v>100</v>
      </c>
      <c r="W14" s="86"/>
    </row>
    <row r="15" spans="1:23" s="24" customFormat="1" ht="15" customHeight="1" x14ac:dyDescent="0.2">
      <c r="A15" s="22" t="s">
        <v>19</v>
      </c>
      <c r="B15" s="65" t="s">
        <v>27</v>
      </c>
      <c r="C15" s="66">
        <v>27</v>
      </c>
      <c r="D15" s="72">
        <v>0</v>
      </c>
      <c r="E15" s="73">
        <v>0</v>
      </c>
      <c r="F15" s="74">
        <v>0</v>
      </c>
      <c r="G15" s="73">
        <v>0</v>
      </c>
      <c r="H15" s="74">
        <v>1</v>
      </c>
      <c r="I15" s="73">
        <v>3.7037</v>
      </c>
      <c r="J15" s="75">
        <v>14</v>
      </c>
      <c r="K15" s="73">
        <v>51.851900000000001</v>
      </c>
      <c r="L15" s="74">
        <v>8</v>
      </c>
      <c r="M15" s="73">
        <v>29.63</v>
      </c>
      <c r="N15" s="75">
        <v>0</v>
      </c>
      <c r="O15" s="73">
        <v>0</v>
      </c>
      <c r="P15" s="76">
        <v>4</v>
      </c>
      <c r="Q15" s="69">
        <v>14.8148</v>
      </c>
      <c r="R15" s="71">
        <v>0</v>
      </c>
      <c r="S15" s="69">
        <v>0</v>
      </c>
      <c r="T15" s="80">
        <v>235</v>
      </c>
      <c r="U15" s="70">
        <v>100</v>
      </c>
    </row>
    <row r="16" spans="1:23" s="24" customFormat="1" ht="15" customHeight="1" x14ac:dyDescent="0.2">
      <c r="A16" s="22" t="s">
        <v>19</v>
      </c>
      <c r="B16" s="64" t="s">
        <v>28</v>
      </c>
      <c r="C16" s="49">
        <v>8</v>
      </c>
      <c r="D16" s="47">
        <v>0</v>
      </c>
      <c r="E16" s="42">
        <v>0</v>
      </c>
      <c r="F16" s="43">
        <v>0</v>
      </c>
      <c r="G16" s="42">
        <v>0</v>
      </c>
      <c r="H16" s="44">
        <v>1</v>
      </c>
      <c r="I16" s="42">
        <v>12.5</v>
      </c>
      <c r="J16" s="43">
        <v>7</v>
      </c>
      <c r="K16" s="42">
        <v>87.5</v>
      </c>
      <c r="L16" s="44">
        <v>0</v>
      </c>
      <c r="M16" s="42">
        <v>0</v>
      </c>
      <c r="N16" s="43">
        <v>0</v>
      </c>
      <c r="O16" s="42">
        <v>0</v>
      </c>
      <c r="P16" s="45">
        <v>0</v>
      </c>
      <c r="Q16" s="41">
        <v>0</v>
      </c>
      <c r="R16" s="40">
        <v>0</v>
      </c>
      <c r="S16" s="41">
        <v>0</v>
      </c>
      <c r="T16" s="25">
        <v>221</v>
      </c>
      <c r="U16" s="46">
        <v>100</v>
      </c>
    </row>
    <row r="17" spans="1:21" s="24" customFormat="1" ht="15" customHeight="1" x14ac:dyDescent="0.2">
      <c r="A17" s="22" t="s">
        <v>19</v>
      </c>
      <c r="B17" s="65" t="s">
        <v>29</v>
      </c>
      <c r="C17" s="63">
        <v>64</v>
      </c>
      <c r="D17" s="72">
        <v>0</v>
      </c>
      <c r="E17" s="73">
        <v>0</v>
      </c>
      <c r="F17" s="75">
        <v>0</v>
      </c>
      <c r="G17" s="73">
        <v>0</v>
      </c>
      <c r="H17" s="74">
        <v>12</v>
      </c>
      <c r="I17" s="73">
        <v>18.75</v>
      </c>
      <c r="J17" s="75">
        <v>29</v>
      </c>
      <c r="K17" s="73">
        <v>45.3125</v>
      </c>
      <c r="L17" s="75">
        <v>20</v>
      </c>
      <c r="M17" s="73">
        <v>31.25</v>
      </c>
      <c r="N17" s="75">
        <v>0</v>
      </c>
      <c r="O17" s="73">
        <v>0</v>
      </c>
      <c r="P17" s="77">
        <v>3</v>
      </c>
      <c r="Q17" s="69">
        <v>4.6875</v>
      </c>
      <c r="R17" s="72">
        <v>1</v>
      </c>
      <c r="S17" s="69">
        <v>1.5625</v>
      </c>
      <c r="T17" s="80">
        <v>3952</v>
      </c>
      <c r="U17" s="70">
        <v>100</v>
      </c>
    </row>
    <row r="18" spans="1:21" s="24" customFormat="1" ht="15" customHeight="1" x14ac:dyDescent="0.2">
      <c r="A18" s="22" t="s">
        <v>19</v>
      </c>
      <c r="B18" s="64" t="s">
        <v>30</v>
      </c>
      <c r="C18" s="39">
        <v>1405</v>
      </c>
      <c r="D18" s="47">
        <v>3</v>
      </c>
      <c r="E18" s="42">
        <v>0.2135</v>
      </c>
      <c r="F18" s="44">
        <v>14</v>
      </c>
      <c r="G18" s="42">
        <v>0.99643999999999999</v>
      </c>
      <c r="H18" s="44">
        <v>107</v>
      </c>
      <c r="I18" s="42">
        <v>7.6157000000000004</v>
      </c>
      <c r="J18" s="44">
        <v>857</v>
      </c>
      <c r="K18" s="42">
        <v>60.996400000000001</v>
      </c>
      <c r="L18" s="44">
        <v>377</v>
      </c>
      <c r="M18" s="42">
        <v>26.832999999999998</v>
      </c>
      <c r="N18" s="44">
        <v>1</v>
      </c>
      <c r="O18" s="42">
        <v>7.0999999999999994E-2</v>
      </c>
      <c r="P18" s="45">
        <v>46</v>
      </c>
      <c r="Q18" s="41">
        <v>3.274</v>
      </c>
      <c r="R18" s="47">
        <v>19</v>
      </c>
      <c r="S18" s="41">
        <v>1.3523000000000001</v>
      </c>
      <c r="T18" s="25">
        <v>2407</v>
      </c>
      <c r="U18" s="46">
        <v>100</v>
      </c>
    </row>
    <row r="19" spans="1:21" s="24" customFormat="1" ht="15" customHeight="1" x14ac:dyDescent="0.2">
      <c r="A19" s="22" t="s">
        <v>19</v>
      </c>
      <c r="B19" s="65" t="s">
        <v>31</v>
      </c>
      <c r="C19" s="63">
        <v>8</v>
      </c>
      <c r="D19" s="72">
        <v>0</v>
      </c>
      <c r="E19" s="73">
        <v>0</v>
      </c>
      <c r="F19" s="74">
        <v>0</v>
      </c>
      <c r="G19" s="73">
        <v>0</v>
      </c>
      <c r="H19" s="74">
        <v>2</v>
      </c>
      <c r="I19" s="73">
        <v>25</v>
      </c>
      <c r="J19" s="74">
        <v>0</v>
      </c>
      <c r="K19" s="73">
        <v>0</v>
      </c>
      <c r="L19" s="74">
        <v>1</v>
      </c>
      <c r="M19" s="73">
        <v>12.5</v>
      </c>
      <c r="N19" s="74">
        <v>5</v>
      </c>
      <c r="O19" s="73">
        <v>62.5</v>
      </c>
      <c r="P19" s="76">
        <v>0</v>
      </c>
      <c r="Q19" s="69">
        <v>0</v>
      </c>
      <c r="R19" s="72">
        <v>1</v>
      </c>
      <c r="S19" s="69">
        <v>12.5</v>
      </c>
      <c r="T19" s="80">
        <v>290</v>
      </c>
      <c r="U19" s="70">
        <v>100</v>
      </c>
    </row>
    <row r="20" spans="1:21" s="24" customFormat="1" ht="15" customHeight="1" x14ac:dyDescent="0.2">
      <c r="A20" s="22" t="s">
        <v>19</v>
      </c>
      <c r="B20" s="64" t="s">
        <v>32</v>
      </c>
      <c r="C20" s="49">
        <v>5</v>
      </c>
      <c r="D20" s="47">
        <v>0</v>
      </c>
      <c r="E20" s="42">
        <v>0</v>
      </c>
      <c r="F20" s="43">
        <v>0</v>
      </c>
      <c r="G20" s="42">
        <v>0</v>
      </c>
      <c r="H20" s="44">
        <v>1</v>
      </c>
      <c r="I20" s="42">
        <v>20</v>
      </c>
      <c r="J20" s="43">
        <v>0</v>
      </c>
      <c r="K20" s="42">
        <v>0</v>
      </c>
      <c r="L20" s="43">
        <v>2</v>
      </c>
      <c r="M20" s="42">
        <v>40</v>
      </c>
      <c r="N20" s="43">
        <v>0</v>
      </c>
      <c r="O20" s="42">
        <v>0</v>
      </c>
      <c r="P20" s="45">
        <v>2</v>
      </c>
      <c r="Q20" s="41">
        <v>40</v>
      </c>
      <c r="R20" s="47">
        <v>0</v>
      </c>
      <c r="S20" s="41">
        <v>0</v>
      </c>
      <c r="T20" s="25">
        <v>720</v>
      </c>
      <c r="U20" s="46">
        <v>100</v>
      </c>
    </row>
    <row r="21" spans="1:21" s="24" customFormat="1" ht="15" customHeight="1" x14ac:dyDescent="0.2">
      <c r="A21" s="22" t="s">
        <v>19</v>
      </c>
      <c r="B21" s="65" t="s">
        <v>33</v>
      </c>
      <c r="C21" s="63">
        <v>566</v>
      </c>
      <c r="D21" s="71">
        <v>0</v>
      </c>
      <c r="E21" s="73">
        <v>0</v>
      </c>
      <c r="F21" s="74">
        <v>0</v>
      </c>
      <c r="G21" s="73">
        <v>0</v>
      </c>
      <c r="H21" s="75">
        <v>79</v>
      </c>
      <c r="I21" s="73">
        <v>13.957599999999999</v>
      </c>
      <c r="J21" s="74">
        <v>337</v>
      </c>
      <c r="K21" s="73">
        <v>59.540599999999998</v>
      </c>
      <c r="L21" s="74">
        <v>126</v>
      </c>
      <c r="M21" s="73">
        <v>22.260999999999999</v>
      </c>
      <c r="N21" s="74">
        <v>0</v>
      </c>
      <c r="O21" s="73">
        <v>0</v>
      </c>
      <c r="P21" s="77">
        <v>24</v>
      </c>
      <c r="Q21" s="69">
        <v>4.2403000000000004</v>
      </c>
      <c r="R21" s="72">
        <v>12</v>
      </c>
      <c r="S21" s="69">
        <v>2.1200999999999999</v>
      </c>
      <c r="T21" s="80">
        <v>4081</v>
      </c>
      <c r="U21" s="70">
        <v>99.73</v>
      </c>
    </row>
    <row r="22" spans="1:21" s="24" customFormat="1" ht="15" customHeight="1" x14ac:dyDescent="0.2">
      <c r="A22" s="22" t="s">
        <v>19</v>
      </c>
      <c r="B22" s="64" t="s">
        <v>34</v>
      </c>
      <c r="C22" s="39">
        <v>379</v>
      </c>
      <c r="D22" s="40">
        <v>1</v>
      </c>
      <c r="E22" s="42">
        <v>0.26390000000000002</v>
      </c>
      <c r="F22" s="43">
        <v>1</v>
      </c>
      <c r="G22" s="42">
        <v>0.26384999999999997</v>
      </c>
      <c r="H22" s="43">
        <v>50</v>
      </c>
      <c r="I22" s="42">
        <v>13.192600000000001</v>
      </c>
      <c r="J22" s="44">
        <v>127</v>
      </c>
      <c r="K22" s="42">
        <v>33.5092</v>
      </c>
      <c r="L22" s="44">
        <v>164</v>
      </c>
      <c r="M22" s="42">
        <v>43.271999999999998</v>
      </c>
      <c r="N22" s="44">
        <v>0</v>
      </c>
      <c r="O22" s="42">
        <v>0</v>
      </c>
      <c r="P22" s="48">
        <v>36</v>
      </c>
      <c r="Q22" s="41">
        <v>9.4986999999999995</v>
      </c>
      <c r="R22" s="47">
        <v>9</v>
      </c>
      <c r="S22" s="41">
        <v>2.3746999999999998</v>
      </c>
      <c r="T22" s="25">
        <v>1879</v>
      </c>
      <c r="U22" s="46">
        <v>100</v>
      </c>
    </row>
    <row r="23" spans="1:21" s="24" customFormat="1" ht="15" customHeight="1" x14ac:dyDescent="0.2">
      <c r="A23" s="22" t="s">
        <v>19</v>
      </c>
      <c r="B23" s="65" t="s">
        <v>35</v>
      </c>
      <c r="C23" s="63">
        <v>60</v>
      </c>
      <c r="D23" s="72">
        <v>0</v>
      </c>
      <c r="E23" s="73">
        <v>0</v>
      </c>
      <c r="F23" s="74">
        <v>0</v>
      </c>
      <c r="G23" s="73">
        <v>0</v>
      </c>
      <c r="H23" s="74">
        <v>7</v>
      </c>
      <c r="I23" s="73">
        <v>11.666700000000001</v>
      </c>
      <c r="J23" s="74">
        <v>16</v>
      </c>
      <c r="K23" s="73">
        <v>26.666699999999999</v>
      </c>
      <c r="L23" s="74">
        <v>35</v>
      </c>
      <c r="M23" s="73">
        <v>58.332999999999998</v>
      </c>
      <c r="N23" s="74">
        <v>0</v>
      </c>
      <c r="O23" s="73">
        <v>0</v>
      </c>
      <c r="P23" s="77">
        <v>2</v>
      </c>
      <c r="Q23" s="69">
        <v>3.3332999999999999</v>
      </c>
      <c r="R23" s="71">
        <v>1</v>
      </c>
      <c r="S23" s="69">
        <v>1.6667000000000001</v>
      </c>
      <c r="T23" s="80">
        <v>1365</v>
      </c>
      <c r="U23" s="70">
        <v>100</v>
      </c>
    </row>
    <row r="24" spans="1:21" s="24" customFormat="1" ht="15" customHeight="1" x14ac:dyDescent="0.2">
      <c r="A24" s="22" t="s">
        <v>19</v>
      </c>
      <c r="B24" s="64" t="s">
        <v>36</v>
      </c>
      <c r="C24" s="39">
        <v>208</v>
      </c>
      <c r="D24" s="47">
        <v>1</v>
      </c>
      <c r="E24" s="42">
        <v>0.48080000000000001</v>
      </c>
      <c r="F24" s="44">
        <v>0</v>
      </c>
      <c r="G24" s="42">
        <v>0</v>
      </c>
      <c r="H24" s="43">
        <v>24</v>
      </c>
      <c r="I24" s="42">
        <v>11.538500000000001</v>
      </c>
      <c r="J24" s="44">
        <v>141</v>
      </c>
      <c r="K24" s="42">
        <v>67.788499999999999</v>
      </c>
      <c r="L24" s="44">
        <v>34</v>
      </c>
      <c r="M24" s="42">
        <v>16.346</v>
      </c>
      <c r="N24" s="44">
        <v>2</v>
      </c>
      <c r="O24" s="42">
        <v>0.96199999999999997</v>
      </c>
      <c r="P24" s="48">
        <v>6</v>
      </c>
      <c r="Q24" s="41">
        <v>2.8845999999999998</v>
      </c>
      <c r="R24" s="47">
        <v>15</v>
      </c>
      <c r="S24" s="41">
        <v>7.2115</v>
      </c>
      <c r="T24" s="25">
        <v>1356</v>
      </c>
      <c r="U24" s="46">
        <v>100</v>
      </c>
    </row>
    <row r="25" spans="1:21" s="24" customFormat="1" ht="15" customHeight="1" x14ac:dyDescent="0.2">
      <c r="A25" s="22" t="s">
        <v>19</v>
      </c>
      <c r="B25" s="65" t="s">
        <v>37</v>
      </c>
      <c r="C25" s="66">
        <v>254</v>
      </c>
      <c r="D25" s="72">
        <v>0</v>
      </c>
      <c r="E25" s="73">
        <v>0</v>
      </c>
      <c r="F25" s="74">
        <v>0</v>
      </c>
      <c r="G25" s="73">
        <v>0</v>
      </c>
      <c r="H25" s="74">
        <v>6</v>
      </c>
      <c r="I25" s="73">
        <v>2.3622000000000001</v>
      </c>
      <c r="J25" s="74">
        <v>79</v>
      </c>
      <c r="K25" s="73">
        <v>31.102399999999999</v>
      </c>
      <c r="L25" s="75">
        <v>153</v>
      </c>
      <c r="M25" s="73">
        <v>60.235999999999997</v>
      </c>
      <c r="N25" s="74">
        <v>0</v>
      </c>
      <c r="O25" s="73">
        <v>0</v>
      </c>
      <c r="P25" s="77">
        <v>16</v>
      </c>
      <c r="Q25" s="69">
        <v>6.2991999999999999</v>
      </c>
      <c r="R25" s="72">
        <v>2</v>
      </c>
      <c r="S25" s="69">
        <v>0.78739999999999999</v>
      </c>
      <c r="T25" s="80">
        <v>1407</v>
      </c>
      <c r="U25" s="70">
        <v>100</v>
      </c>
    </row>
    <row r="26" spans="1:21" s="24" customFormat="1" ht="15" customHeight="1" x14ac:dyDescent="0.2">
      <c r="A26" s="22" t="s">
        <v>19</v>
      </c>
      <c r="B26" s="64" t="s">
        <v>38</v>
      </c>
      <c r="C26" s="39">
        <v>1212</v>
      </c>
      <c r="D26" s="40">
        <v>3</v>
      </c>
      <c r="E26" s="42">
        <v>0.2475</v>
      </c>
      <c r="F26" s="43">
        <v>2</v>
      </c>
      <c r="G26" s="42">
        <v>0.16502</v>
      </c>
      <c r="H26" s="43">
        <v>26</v>
      </c>
      <c r="I26" s="42">
        <v>2.1452</v>
      </c>
      <c r="J26" s="44">
        <v>982</v>
      </c>
      <c r="K26" s="42">
        <v>81.023099999999999</v>
      </c>
      <c r="L26" s="44">
        <v>187</v>
      </c>
      <c r="M26" s="42">
        <v>15.429</v>
      </c>
      <c r="N26" s="43">
        <v>0</v>
      </c>
      <c r="O26" s="42">
        <v>0</v>
      </c>
      <c r="P26" s="48">
        <v>12</v>
      </c>
      <c r="Q26" s="41">
        <v>0.99009999999999998</v>
      </c>
      <c r="R26" s="40">
        <v>6</v>
      </c>
      <c r="S26" s="41">
        <v>0.495</v>
      </c>
      <c r="T26" s="25">
        <v>1367</v>
      </c>
      <c r="U26" s="46">
        <v>100</v>
      </c>
    </row>
    <row r="27" spans="1:21" s="24" customFormat="1" ht="15" customHeight="1" x14ac:dyDescent="0.2">
      <c r="A27" s="22" t="s">
        <v>19</v>
      </c>
      <c r="B27" s="65" t="s">
        <v>39</v>
      </c>
      <c r="C27" s="66">
        <v>3</v>
      </c>
      <c r="D27" s="71">
        <v>0</v>
      </c>
      <c r="E27" s="73">
        <v>0</v>
      </c>
      <c r="F27" s="74">
        <v>0</v>
      </c>
      <c r="G27" s="73">
        <v>0</v>
      </c>
      <c r="H27" s="74">
        <v>0</v>
      </c>
      <c r="I27" s="73">
        <v>0</v>
      </c>
      <c r="J27" s="74">
        <v>1</v>
      </c>
      <c r="K27" s="73">
        <v>33.333300000000001</v>
      </c>
      <c r="L27" s="75">
        <v>2</v>
      </c>
      <c r="M27" s="73">
        <v>66.667000000000002</v>
      </c>
      <c r="N27" s="74">
        <v>0</v>
      </c>
      <c r="O27" s="73">
        <v>0</v>
      </c>
      <c r="P27" s="77">
        <v>0</v>
      </c>
      <c r="Q27" s="69">
        <v>0</v>
      </c>
      <c r="R27" s="71">
        <v>0</v>
      </c>
      <c r="S27" s="69">
        <v>0</v>
      </c>
      <c r="T27" s="80">
        <v>589</v>
      </c>
      <c r="U27" s="70">
        <v>100</v>
      </c>
    </row>
    <row r="28" spans="1:21" s="24" customFormat="1" ht="15" customHeight="1" x14ac:dyDescent="0.2">
      <c r="A28" s="22" t="s">
        <v>19</v>
      </c>
      <c r="B28" s="64" t="s">
        <v>40</v>
      </c>
      <c r="C28" s="49">
        <v>88</v>
      </c>
      <c r="D28" s="47">
        <v>0</v>
      </c>
      <c r="E28" s="42">
        <v>0</v>
      </c>
      <c r="F28" s="44">
        <v>0</v>
      </c>
      <c r="G28" s="42">
        <v>0</v>
      </c>
      <c r="H28" s="44">
        <v>3</v>
      </c>
      <c r="I28" s="42">
        <v>3.4091</v>
      </c>
      <c r="J28" s="44">
        <v>73</v>
      </c>
      <c r="K28" s="42">
        <v>82.954499999999996</v>
      </c>
      <c r="L28" s="43">
        <v>9</v>
      </c>
      <c r="M28" s="42">
        <v>10.227</v>
      </c>
      <c r="N28" s="44">
        <v>0</v>
      </c>
      <c r="O28" s="42">
        <v>0</v>
      </c>
      <c r="P28" s="45">
        <v>3</v>
      </c>
      <c r="Q28" s="41">
        <v>3.4091</v>
      </c>
      <c r="R28" s="40">
        <v>0</v>
      </c>
      <c r="S28" s="41">
        <v>0</v>
      </c>
      <c r="T28" s="25">
        <v>1434</v>
      </c>
      <c r="U28" s="46">
        <v>100</v>
      </c>
    </row>
    <row r="29" spans="1:21" s="24" customFormat="1" ht="15" customHeight="1" x14ac:dyDescent="0.2">
      <c r="A29" s="22" t="s">
        <v>19</v>
      </c>
      <c r="B29" s="65" t="s">
        <v>41</v>
      </c>
      <c r="C29" s="63">
        <v>88</v>
      </c>
      <c r="D29" s="72">
        <v>0</v>
      </c>
      <c r="E29" s="73">
        <v>0</v>
      </c>
      <c r="F29" s="74">
        <v>1</v>
      </c>
      <c r="G29" s="73">
        <v>1.13636</v>
      </c>
      <c r="H29" s="75">
        <v>50</v>
      </c>
      <c r="I29" s="73">
        <v>56.818199999999997</v>
      </c>
      <c r="J29" s="74">
        <v>13</v>
      </c>
      <c r="K29" s="73">
        <v>14.7727</v>
      </c>
      <c r="L29" s="75">
        <v>22</v>
      </c>
      <c r="M29" s="73">
        <v>25</v>
      </c>
      <c r="N29" s="74">
        <v>0</v>
      </c>
      <c r="O29" s="73">
        <v>0</v>
      </c>
      <c r="P29" s="77">
        <v>2</v>
      </c>
      <c r="Q29" s="69">
        <v>2.2726999999999999</v>
      </c>
      <c r="R29" s="72">
        <v>7</v>
      </c>
      <c r="S29" s="69">
        <v>7.9545000000000003</v>
      </c>
      <c r="T29" s="80">
        <v>1873</v>
      </c>
      <c r="U29" s="70">
        <v>100</v>
      </c>
    </row>
    <row r="30" spans="1:21" s="24" customFormat="1" ht="15" customHeight="1" x14ac:dyDescent="0.2">
      <c r="A30" s="22" t="s">
        <v>19</v>
      </c>
      <c r="B30" s="64" t="s">
        <v>42</v>
      </c>
      <c r="C30" s="39">
        <v>129</v>
      </c>
      <c r="D30" s="47">
        <v>1</v>
      </c>
      <c r="E30" s="42">
        <v>0.7752</v>
      </c>
      <c r="F30" s="43">
        <v>0</v>
      </c>
      <c r="G30" s="42">
        <v>0</v>
      </c>
      <c r="H30" s="44">
        <v>3</v>
      </c>
      <c r="I30" s="42">
        <v>2.3256000000000001</v>
      </c>
      <c r="J30" s="44">
        <v>37</v>
      </c>
      <c r="K30" s="42">
        <v>28.682200000000002</v>
      </c>
      <c r="L30" s="44">
        <v>84</v>
      </c>
      <c r="M30" s="42">
        <v>65.116</v>
      </c>
      <c r="N30" s="44">
        <v>0</v>
      </c>
      <c r="O30" s="42">
        <v>0</v>
      </c>
      <c r="P30" s="45">
        <v>4</v>
      </c>
      <c r="Q30" s="41">
        <v>3.1008</v>
      </c>
      <c r="R30" s="40">
        <v>1</v>
      </c>
      <c r="S30" s="41">
        <v>0.7752</v>
      </c>
      <c r="T30" s="25">
        <v>3616</v>
      </c>
      <c r="U30" s="46">
        <v>100</v>
      </c>
    </row>
    <row r="31" spans="1:21" s="24" customFormat="1" ht="15" customHeight="1" x14ac:dyDescent="0.2">
      <c r="A31" s="22" t="s">
        <v>19</v>
      </c>
      <c r="B31" s="65" t="s">
        <v>43</v>
      </c>
      <c r="C31" s="66">
        <v>77</v>
      </c>
      <c r="D31" s="72">
        <v>6</v>
      </c>
      <c r="E31" s="73">
        <v>7.7922000000000002</v>
      </c>
      <c r="F31" s="75">
        <v>0</v>
      </c>
      <c r="G31" s="73">
        <v>0</v>
      </c>
      <c r="H31" s="74">
        <v>6</v>
      </c>
      <c r="I31" s="73">
        <v>7.7922000000000002</v>
      </c>
      <c r="J31" s="75">
        <v>45</v>
      </c>
      <c r="K31" s="73">
        <v>58.441600000000001</v>
      </c>
      <c r="L31" s="74">
        <v>17</v>
      </c>
      <c r="M31" s="73">
        <v>22.077999999999999</v>
      </c>
      <c r="N31" s="74">
        <v>0</v>
      </c>
      <c r="O31" s="73">
        <v>0</v>
      </c>
      <c r="P31" s="76">
        <v>3</v>
      </c>
      <c r="Q31" s="69">
        <v>3.8961000000000001</v>
      </c>
      <c r="R31" s="72">
        <v>1</v>
      </c>
      <c r="S31" s="69">
        <v>1.2987</v>
      </c>
      <c r="T31" s="80">
        <v>2170</v>
      </c>
      <c r="U31" s="70">
        <v>99.953999999999994</v>
      </c>
    </row>
    <row r="32" spans="1:21" s="24" customFormat="1" ht="15" customHeight="1" x14ac:dyDescent="0.2">
      <c r="A32" s="22" t="s">
        <v>19</v>
      </c>
      <c r="B32" s="64" t="s">
        <v>44</v>
      </c>
      <c r="C32" s="39">
        <v>426</v>
      </c>
      <c r="D32" s="40">
        <v>1</v>
      </c>
      <c r="E32" s="42">
        <v>0.23469999999999999</v>
      </c>
      <c r="F32" s="44">
        <v>0</v>
      </c>
      <c r="G32" s="42">
        <v>0</v>
      </c>
      <c r="H32" s="44">
        <v>2</v>
      </c>
      <c r="I32" s="42">
        <v>0.46949999999999997</v>
      </c>
      <c r="J32" s="44">
        <v>312</v>
      </c>
      <c r="K32" s="42">
        <v>73.239400000000003</v>
      </c>
      <c r="L32" s="43">
        <v>108</v>
      </c>
      <c r="M32" s="42">
        <v>25.352</v>
      </c>
      <c r="N32" s="43">
        <v>0</v>
      </c>
      <c r="O32" s="42">
        <v>0</v>
      </c>
      <c r="P32" s="48">
        <v>3</v>
      </c>
      <c r="Q32" s="41">
        <v>0.70420000000000005</v>
      </c>
      <c r="R32" s="47">
        <v>0</v>
      </c>
      <c r="S32" s="41">
        <v>0</v>
      </c>
      <c r="T32" s="25">
        <v>978</v>
      </c>
      <c r="U32" s="46">
        <v>100</v>
      </c>
    </row>
    <row r="33" spans="1:21" s="24" customFormat="1" ht="15" customHeight="1" x14ac:dyDescent="0.2">
      <c r="A33" s="22" t="s">
        <v>19</v>
      </c>
      <c r="B33" s="65" t="s">
        <v>45</v>
      </c>
      <c r="C33" s="63">
        <v>127</v>
      </c>
      <c r="D33" s="71">
        <v>0</v>
      </c>
      <c r="E33" s="73">
        <v>0</v>
      </c>
      <c r="F33" s="74">
        <v>1</v>
      </c>
      <c r="G33" s="73">
        <v>0.78739999999999999</v>
      </c>
      <c r="H33" s="75">
        <v>5</v>
      </c>
      <c r="I33" s="73">
        <v>3.9369999999999998</v>
      </c>
      <c r="J33" s="74">
        <v>28</v>
      </c>
      <c r="K33" s="73">
        <v>22.0472</v>
      </c>
      <c r="L33" s="74">
        <v>88</v>
      </c>
      <c r="M33" s="73">
        <v>69.290999999999997</v>
      </c>
      <c r="N33" s="75">
        <v>0</v>
      </c>
      <c r="O33" s="73">
        <v>0</v>
      </c>
      <c r="P33" s="77">
        <v>5</v>
      </c>
      <c r="Q33" s="69">
        <v>3.9369999999999998</v>
      </c>
      <c r="R33" s="71">
        <v>1</v>
      </c>
      <c r="S33" s="69">
        <v>0.78739999999999999</v>
      </c>
      <c r="T33" s="80">
        <v>2372</v>
      </c>
      <c r="U33" s="70">
        <v>100</v>
      </c>
    </row>
    <row r="34" spans="1:21" s="24" customFormat="1" ht="15" customHeight="1" x14ac:dyDescent="0.2">
      <c r="A34" s="22" t="s">
        <v>19</v>
      </c>
      <c r="B34" s="64" t="s">
        <v>46</v>
      </c>
      <c r="C34" s="49">
        <v>5</v>
      </c>
      <c r="D34" s="40">
        <v>2</v>
      </c>
      <c r="E34" s="42">
        <v>40</v>
      </c>
      <c r="F34" s="44">
        <v>0</v>
      </c>
      <c r="G34" s="42">
        <v>0</v>
      </c>
      <c r="H34" s="43">
        <v>0</v>
      </c>
      <c r="I34" s="42">
        <v>0</v>
      </c>
      <c r="J34" s="44">
        <v>0</v>
      </c>
      <c r="K34" s="42">
        <v>0</v>
      </c>
      <c r="L34" s="43">
        <v>3</v>
      </c>
      <c r="M34" s="42">
        <v>60</v>
      </c>
      <c r="N34" s="43">
        <v>0</v>
      </c>
      <c r="O34" s="42">
        <v>0</v>
      </c>
      <c r="P34" s="45">
        <v>0</v>
      </c>
      <c r="Q34" s="41">
        <v>0</v>
      </c>
      <c r="R34" s="47">
        <v>0</v>
      </c>
      <c r="S34" s="41">
        <v>0</v>
      </c>
      <c r="T34" s="25">
        <v>825</v>
      </c>
      <c r="U34" s="46">
        <v>100</v>
      </c>
    </row>
    <row r="35" spans="1:21" s="24" customFormat="1" ht="15" customHeight="1" x14ac:dyDescent="0.2">
      <c r="A35" s="22" t="s">
        <v>19</v>
      </c>
      <c r="B35" s="65" t="s">
        <v>47</v>
      </c>
      <c r="C35" s="66">
        <v>179</v>
      </c>
      <c r="D35" s="71">
        <v>7</v>
      </c>
      <c r="E35" s="73">
        <v>3.9106000000000001</v>
      </c>
      <c r="F35" s="74">
        <v>2</v>
      </c>
      <c r="G35" s="73">
        <v>1.1173200000000001</v>
      </c>
      <c r="H35" s="75">
        <v>34</v>
      </c>
      <c r="I35" s="73">
        <v>18.994399999999999</v>
      </c>
      <c r="J35" s="74">
        <v>64</v>
      </c>
      <c r="K35" s="73">
        <v>35.754199999999997</v>
      </c>
      <c r="L35" s="75">
        <v>55</v>
      </c>
      <c r="M35" s="73">
        <v>30.725999999999999</v>
      </c>
      <c r="N35" s="74">
        <v>0</v>
      </c>
      <c r="O35" s="73">
        <v>0</v>
      </c>
      <c r="P35" s="77">
        <v>17</v>
      </c>
      <c r="Q35" s="69">
        <v>9.4971999999999994</v>
      </c>
      <c r="R35" s="71">
        <v>0</v>
      </c>
      <c r="S35" s="69">
        <v>0</v>
      </c>
      <c r="T35" s="80">
        <v>1064</v>
      </c>
      <c r="U35" s="70">
        <v>100</v>
      </c>
    </row>
    <row r="36" spans="1:21" s="24" customFormat="1" ht="15" customHeight="1" x14ac:dyDescent="0.2">
      <c r="A36" s="22" t="s">
        <v>19</v>
      </c>
      <c r="B36" s="64" t="s">
        <v>48</v>
      </c>
      <c r="C36" s="49">
        <v>611</v>
      </c>
      <c r="D36" s="47">
        <v>7</v>
      </c>
      <c r="E36" s="42">
        <v>1.1456999999999999</v>
      </c>
      <c r="F36" s="44">
        <v>12</v>
      </c>
      <c r="G36" s="42">
        <v>1.9639899999999999</v>
      </c>
      <c r="H36" s="44">
        <v>218</v>
      </c>
      <c r="I36" s="42">
        <v>35.679200000000002</v>
      </c>
      <c r="J36" s="43">
        <v>234</v>
      </c>
      <c r="K36" s="42">
        <v>38.297899999999998</v>
      </c>
      <c r="L36" s="43">
        <v>93</v>
      </c>
      <c r="M36" s="42">
        <v>15.221</v>
      </c>
      <c r="N36" s="44">
        <v>11</v>
      </c>
      <c r="O36" s="42">
        <v>1.8</v>
      </c>
      <c r="P36" s="48">
        <v>36</v>
      </c>
      <c r="Q36" s="41">
        <v>5.8920000000000003</v>
      </c>
      <c r="R36" s="47">
        <v>54</v>
      </c>
      <c r="S36" s="41">
        <v>8.8379999999999992</v>
      </c>
      <c r="T36" s="25">
        <v>658</v>
      </c>
      <c r="U36" s="46">
        <v>100</v>
      </c>
    </row>
    <row r="37" spans="1:21" s="24" customFormat="1" ht="15" customHeight="1" x14ac:dyDescent="0.2">
      <c r="A37" s="22" t="s">
        <v>19</v>
      </c>
      <c r="B37" s="65" t="s">
        <v>49</v>
      </c>
      <c r="C37" s="63">
        <v>13</v>
      </c>
      <c r="D37" s="72">
        <v>0</v>
      </c>
      <c r="E37" s="73">
        <v>0</v>
      </c>
      <c r="F37" s="74">
        <v>0</v>
      </c>
      <c r="G37" s="73">
        <v>0</v>
      </c>
      <c r="H37" s="74">
        <v>2</v>
      </c>
      <c r="I37" s="73">
        <v>15.384600000000001</v>
      </c>
      <c r="J37" s="74">
        <v>0</v>
      </c>
      <c r="K37" s="73">
        <v>0</v>
      </c>
      <c r="L37" s="74">
        <v>10</v>
      </c>
      <c r="M37" s="73">
        <v>76.923000000000002</v>
      </c>
      <c r="N37" s="75">
        <v>1</v>
      </c>
      <c r="O37" s="73">
        <v>7.6920000000000002</v>
      </c>
      <c r="P37" s="77">
        <v>0</v>
      </c>
      <c r="Q37" s="69">
        <v>0</v>
      </c>
      <c r="R37" s="71">
        <v>0</v>
      </c>
      <c r="S37" s="69">
        <v>0</v>
      </c>
      <c r="T37" s="80">
        <v>483</v>
      </c>
      <c r="U37" s="70">
        <v>100</v>
      </c>
    </row>
    <row r="38" spans="1:21" s="24" customFormat="1" ht="15" customHeight="1" x14ac:dyDescent="0.2">
      <c r="A38" s="22" t="s">
        <v>19</v>
      </c>
      <c r="B38" s="64" t="s">
        <v>50</v>
      </c>
      <c r="C38" s="39">
        <v>50</v>
      </c>
      <c r="D38" s="40">
        <v>0</v>
      </c>
      <c r="E38" s="42">
        <v>0</v>
      </c>
      <c r="F38" s="44">
        <v>0</v>
      </c>
      <c r="G38" s="42">
        <v>0</v>
      </c>
      <c r="H38" s="44">
        <v>16</v>
      </c>
      <c r="I38" s="42">
        <v>32</v>
      </c>
      <c r="J38" s="44">
        <v>20</v>
      </c>
      <c r="K38" s="42">
        <v>40</v>
      </c>
      <c r="L38" s="44">
        <v>13</v>
      </c>
      <c r="M38" s="42">
        <v>26</v>
      </c>
      <c r="N38" s="44">
        <v>0</v>
      </c>
      <c r="O38" s="42">
        <v>0</v>
      </c>
      <c r="P38" s="45">
        <v>1</v>
      </c>
      <c r="Q38" s="41">
        <v>2</v>
      </c>
      <c r="R38" s="47">
        <v>0</v>
      </c>
      <c r="S38" s="41">
        <v>0</v>
      </c>
      <c r="T38" s="25">
        <v>2577</v>
      </c>
      <c r="U38" s="46">
        <v>100</v>
      </c>
    </row>
    <row r="39" spans="1:21" s="24" customFormat="1" ht="15" customHeight="1" x14ac:dyDescent="0.2">
      <c r="A39" s="22" t="s">
        <v>19</v>
      </c>
      <c r="B39" s="65" t="s">
        <v>51</v>
      </c>
      <c r="C39" s="63">
        <v>25</v>
      </c>
      <c r="D39" s="71">
        <v>5</v>
      </c>
      <c r="E39" s="73">
        <v>20</v>
      </c>
      <c r="F39" s="74">
        <v>0</v>
      </c>
      <c r="G39" s="73">
        <v>0</v>
      </c>
      <c r="H39" s="75">
        <v>13</v>
      </c>
      <c r="I39" s="73">
        <v>52</v>
      </c>
      <c r="J39" s="74">
        <v>0</v>
      </c>
      <c r="K39" s="73">
        <v>0</v>
      </c>
      <c r="L39" s="75">
        <v>7</v>
      </c>
      <c r="M39" s="73">
        <v>28</v>
      </c>
      <c r="N39" s="74">
        <v>0</v>
      </c>
      <c r="O39" s="73">
        <v>0</v>
      </c>
      <c r="P39" s="77">
        <v>0</v>
      </c>
      <c r="Q39" s="69">
        <v>0</v>
      </c>
      <c r="R39" s="72">
        <v>2</v>
      </c>
      <c r="S39" s="69">
        <v>8</v>
      </c>
      <c r="T39" s="80">
        <v>880</v>
      </c>
      <c r="U39" s="70">
        <v>100</v>
      </c>
    </row>
    <row r="40" spans="1:21" s="24" customFormat="1" ht="15" customHeight="1" x14ac:dyDescent="0.2">
      <c r="A40" s="22" t="s">
        <v>19</v>
      </c>
      <c r="B40" s="64" t="s">
        <v>52</v>
      </c>
      <c r="C40" s="49">
        <v>383</v>
      </c>
      <c r="D40" s="40">
        <v>2</v>
      </c>
      <c r="E40" s="42">
        <v>0.5222</v>
      </c>
      <c r="F40" s="44">
        <v>2</v>
      </c>
      <c r="G40" s="42">
        <v>0.52219000000000004</v>
      </c>
      <c r="H40" s="44">
        <v>39</v>
      </c>
      <c r="I40" s="42">
        <v>10.1828</v>
      </c>
      <c r="J40" s="43">
        <v>124</v>
      </c>
      <c r="K40" s="42">
        <v>32.375999999999998</v>
      </c>
      <c r="L40" s="43">
        <v>192</v>
      </c>
      <c r="M40" s="42">
        <v>50.131</v>
      </c>
      <c r="N40" s="44">
        <v>0</v>
      </c>
      <c r="O40" s="42">
        <v>0</v>
      </c>
      <c r="P40" s="45">
        <v>24</v>
      </c>
      <c r="Q40" s="41">
        <v>6.2663000000000002</v>
      </c>
      <c r="R40" s="47">
        <v>5</v>
      </c>
      <c r="S40" s="41">
        <v>1.3055000000000001</v>
      </c>
      <c r="T40" s="25">
        <v>4916</v>
      </c>
      <c r="U40" s="46">
        <v>100</v>
      </c>
    </row>
    <row r="41" spans="1:21" s="24" customFormat="1" ht="15" customHeight="1" x14ac:dyDescent="0.2">
      <c r="A41" s="22" t="s">
        <v>19</v>
      </c>
      <c r="B41" s="65" t="s">
        <v>53</v>
      </c>
      <c r="C41" s="63">
        <v>12</v>
      </c>
      <c r="D41" s="71">
        <v>0</v>
      </c>
      <c r="E41" s="73">
        <v>0</v>
      </c>
      <c r="F41" s="74">
        <v>0</v>
      </c>
      <c r="G41" s="73">
        <v>0</v>
      </c>
      <c r="H41" s="74">
        <v>0</v>
      </c>
      <c r="I41" s="73">
        <v>0</v>
      </c>
      <c r="J41" s="74">
        <v>9</v>
      </c>
      <c r="K41" s="73">
        <v>75</v>
      </c>
      <c r="L41" s="75">
        <v>1</v>
      </c>
      <c r="M41" s="73">
        <v>8.3330000000000002</v>
      </c>
      <c r="N41" s="75">
        <v>0</v>
      </c>
      <c r="O41" s="73">
        <v>0</v>
      </c>
      <c r="P41" s="76">
        <v>2</v>
      </c>
      <c r="Q41" s="69">
        <v>16.666699999999999</v>
      </c>
      <c r="R41" s="72">
        <v>0</v>
      </c>
      <c r="S41" s="69">
        <v>0</v>
      </c>
      <c r="T41" s="80">
        <v>2618</v>
      </c>
      <c r="U41" s="70">
        <v>100</v>
      </c>
    </row>
    <row r="42" spans="1:21" s="24" customFormat="1" ht="15" customHeight="1" x14ac:dyDescent="0.2">
      <c r="A42" s="22" t="s">
        <v>19</v>
      </c>
      <c r="B42" s="64" t="s">
        <v>54</v>
      </c>
      <c r="C42" s="49">
        <v>12</v>
      </c>
      <c r="D42" s="40">
        <v>1</v>
      </c>
      <c r="E42" s="42">
        <v>8.3332999999999995</v>
      </c>
      <c r="F42" s="44">
        <v>0</v>
      </c>
      <c r="G42" s="42">
        <v>0</v>
      </c>
      <c r="H42" s="44">
        <v>0</v>
      </c>
      <c r="I42" s="42">
        <v>0</v>
      </c>
      <c r="J42" s="43">
        <v>4</v>
      </c>
      <c r="K42" s="42">
        <v>33.333300000000001</v>
      </c>
      <c r="L42" s="43">
        <v>7</v>
      </c>
      <c r="M42" s="42">
        <v>58.332999999999998</v>
      </c>
      <c r="N42" s="43">
        <v>0</v>
      </c>
      <c r="O42" s="42">
        <v>0</v>
      </c>
      <c r="P42" s="45">
        <v>0</v>
      </c>
      <c r="Q42" s="41">
        <v>0</v>
      </c>
      <c r="R42" s="47">
        <v>0</v>
      </c>
      <c r="S42" s="41">
        <v>0</v>
      </c>
      <c r="T42" s="25">
        <v>481</v>
      </c>
      <c r="U42" s="46">
        <v>100</v>
      </c>
    </row>
    <row r="43" spans="1:21" s="24" customFormat="1" ht="15" customHeight="1" x14ac:dyDescent="0.2">
      <c r="A43" s="22" t="s">
        <v>19</v>
      </c>
      <c r="B43" s="65" t="s">
        <v>55</v>
      </c>
      <c r="C43" s="63">
        <v>458</v>
      </c>
      <c r="D43" s="72">
        <v>0</v>
      </c>
      <c r="E43" s="73">
        <v>0</v>
      </c>
      <c r="F43" s="74">
        <v>0</v>
      </c>
      <c r="G43" s="73">
        <v>0</v>
      </c>
      <c r="H43" s="75">
        <v>9</v>
      </c>
      <c r="I43" s="73">
        <v>1.9651000000000001</v>
      </c>
      <c r="J43" s="74">
        <v>199</v>
      </c>
      <c r="K43" s="73">
        <v>43.449800000000003</v>
      </c>
      <c r="L43" s="74">
        <v>223</v>
      </c>
      <c r="M43" s="73">
        <v>48.69</v>
      </c>
      <c r="N43" s="74">
        <v>0</v>
      </c>
      <c r="O43" s="73">
        <v>0</v>
      </c>
      <c r="P43" s="76">
        <v>27</v>
      </c>
      <c r="Q43" s="69">
        <v>5.8952</v>
      </c>
      <c r="R43" s="71">
        <v>1</v>
      </c>
      <c r="S43" s="69">
        <v>0.21829999999999999</v>
      </c>
      <c r="T43" s="80">
        <v>3631</v>
      </c>
      <c r="U43" s="70">
        <v>100</v>
      </c>
    </row>
    <row r="44" spans="1:21" s="24" customFormat="1" ht="15" customHeight="1" x14ac:dyDescent="0.2">
      <c r="A44" s="22" t="s">
        <v>19</v>
      </c>
      <c r="B44" s="64" t="s">
        <v>56</v>
      </c>
      <c r="C44" s="39">
        <v>540</v>
      </c>
      <c r="D44" s="40">
        <v>93</v>
      </c>
      <c r="E44" s="42">
        <v>17.222200000000001</v>
      </c>
      <c r="F44" s="43">
        <v>2</v>
      </c>
      <c r="G44" s="42">
        <v>0.37036999999999998</v>
      </c>
      <c r="H44" s="44">
        <v>54</v>
      </c>
      <c r="I44" s="42">
        <v>10</v>
      </c>
      <c r="J44" s="44">
        <v>52</v>
      </c>
      <c r="K44" s="42">
        <v>9.6295999999999999</v>
      </c>
      <c r="L44" s="44">
        <v>298</v>
      </c>
      <c r="M44" s="42">
        <v>55.185000000000002</v>
      </c>
      <c r="N44" s="43">
        <v>3</v>
      </c>
      <c r="O44" s="42">
        <v>0.55600000000000005</v>
      </c>
      <c r="P44" s="48">
        <v>38</v>
      </c>
      <c r="Q44" s="41">
        <v>7.0369999999999999</v>
      </c>
      <c r="R44" s="47">
        <v>7</v>
      </c>
      <c r="S44" s="41">
        <v>1.2963</v>
      </c>
      <c r="T44" s="25">
        <v>1815</v>
      </c>
      <c r="U44" s="46">
        <v>100</v>
      </c>
    </row>
    <row r="45" spans="1:21" s="24" customFormat="1" ht="15" customHeight="1" x14ac:dyDescent="0.2">
      <c r="A45" s="22" t="s">
        <v>19</v>
      </c>
      <c r="B45" s="65" t="s">
        <v>57</v>
      </c>
      <c r="C45" s="63">
        <v>136</v>
      </c>
      <c r="D45" s="71">
        <v>5</v>
      </c>
      <c r="E45" s="73">
        <v>3.6764999999999999</v>
      </c>
      <c r="F45" s="74">
        <v>0</v>
      </c>
      <c r="G45" s="73">
        <v>0</v>
      </c>
      <c r="H45" s="75">
        <v>42</v>
      </c>
      <c r="I45" s="73">
        <v>30.882400000000001</v>
      </c>
      <c r="J45" s="74">
        <v>3</v>
      </c>
      <c r="K45" s="73">
        <v>2.2059000000000002</v>
      </c>
      <c r="L45" s="75">
        <v>77</v>
      </c>
      <c r="M45" s="73">
        <v>56.618000000000002</v>
      </c>
      <c r="N45" s="74">
        <v>0</v>
      </c>
      <c r="O45" s="73">
        <v>0</v>
      </c>
      <c r="P45" s="76">
        <v>9</v>
      </c>
      <c r="Q45" s="69">
        <v>6.6176000000000004</v>
      </c>
      <c r="R45" s="72">
        <v>3</v>
      </c>
      <c r="S45" s="69">
        <v>2.2059000000000002</v>
      </c>
      <c r="T45" s="80">
        <v>1283</v>
      </c>
      <c r="U45" s="70">
        <v>100</v>
      </c>
    </row>
    <row r="46" spans="1:21" s="24" customFormat="1" ht="15" customHeight="1" x14ac:dyDescent="0.2">
      <c r="A46" s="22" t="s">
        <v>19</v>
      </c>
      <c r="B46" s="64" t="s">
        <v>58</v>
      </c>
      <c r="C46" s="39">
        <v>442</v>
      </c>
      <c r="D46" s="40">
        <v>1</v>
      </c>
      <c r="E46" s="42">
        <v>0.22620000000000001</v>
      </c>
      <c r="F46" s="44">
        <v>1</v>
      </c>
      <c r="G46" s="42">
        <v>0.22624</v>
      </c>
      <c r="H46" s="44">
        <v>71</v>
      </c>
      <c r="I46" s="42">
        <v>16.063300000000002</v>
      </c>
      <c r="J46" s="44">
        <v>197</v>
      </c>
      <c r="K46" s="42">
        <v>44.570099999999996</v>
      </c>
      <c r="L46" s="43">
        <v>155</v>
      </c>
      <c r="M46" s="42">
        <v>35.067999999999998</v>
      </c>
      <c r="N46" s="43">
        <v>0</v>
      </c>
      <c r="O46" s="42">
        <v>0</v>
      </c>
      <c r="P46" s="48">
        <v>17</v>
      </c>
      <c r="Q46" s="41">
        <v>3.8462000000000001</v>
      </c>
      <c r="R46" s="40">
        <v>14</v>
      </c>
      <c r="S46" s="41">
        <v>3.1674000000000002</v>
      </c>
      <c r="T46" s="25">
        <v>3027</v>
      </c>
      <c r="U46" s="46">
        <v>100</v>
      </c>
    </row>
    <row r="47" spans="1:21" s="24" customFormat="1" ht="15" customHeight="1" x14ac:dyDescent="0.2">
      <c r="A47" s="22" t="s">
        <v>19</v>
      </c>
      <c r="B47" s="65" t="s">
        <v>59</v>
      </c>
      <c r="C47" s="66">
        <v>2</v>
      </c>
      <c r="D47" s="72">
        <v>1</v>
      </c>
      <c r="E47" s="73">
        <v>50</v>
      </c>
      <c r="F47" s="75">
        <v>0</v>
      </c>
      <c r="G47" s="73">
        <v>0</v>
      </c>
      <c r="H47" s="75">
        <v>0</v>
      </c>
      <c r="I47" s="73">
        <v>0</v>
      </c>
      <c r="J47" s="75">
        <v>0</v>
      </c>
      <c r="K47" s="73">
        <v>0</v>
      </c>
      <c r="L47" s="75">
        <v>0</v>
      </c>
      <c r="M47" s="73">
        <v>0</v>
      </c>
      <c r="N47" s="74">
        <v>0</v>
      </c>
      <c r="O47" s="73">
        <v>0</v>
      </c>
      <c r="P47" s="76">
        <v>1</v>
      </c>
      <c r="Q47" s="69">
        <v>50</v>
      </c>
      <c r="R47" s="71">
        <v>0</v>
      </c>
      <c r="S47" s="69">
        <v>0</v>
      </c>
      <c r="T47" s="80">
        <v>308</v>
      </c>
      <c r="U47" s="70">
        <v>100</v>
      </c>
    </row>
    <row r="48" spans="1:21" s="24" customFormat="1" ht="15" customHeight="1" x14ac:dyDescent="0.2">
      <c r="A48" s="22" t="s">
        <v>19</v>
      </c>
      <c r="B48" s="64" t="s">
        <v>60</v>
      </c>
      <c r="C48" s="39">
        <v>523</v>
      </c>
      <c r="D48" s="47">
        <v>2</v>
      </c>
      <c r="E48" s="42">
        <v>0.38240000000000002</v>
      </c>
      <c r="F48" s="44">
        <v>0</v>
      </c>
      <c r="G48" s="42">
        <v>0</v>
      </c>
      <c r="H48" s="43">
        <v>17</v>
      </c>
      <c r="I48" s="42">
        <v>3.2505000000000002</v>
      </c>
      <c r="J48" s="44">
        <v>319</v>
      </c>
      <c r="K48" s="42">
        <v>60.994300000000003</v>
      </c>
      <c r="L48" s="44">
        <v>163</v>
      </c>
      <c r="M48" s="42">
        <v>31.166</v>
      </c>
      <c r="N48" s="43">
        <v>0</v>
      </c>
      <c r="O48" s="42">
        <v>0</v>
      </c>
      <c r="P48" s="48">
        <v>22</v>
      </c>
      <c r="Q48" s="41">
        <v>4.2065000000000001</v>
      </c>
      <c r="R48" s="47">
        <v>9</v>
      </c>
      <c r="S48" s="41">
        <v>1.7208000000000001</v>
      </c>
      <c r="T48" s="25">
        <v>1236</v>
      </c>
      <c r="U48" s="46">
        <v>100</v>
      </c>
    </row>
    <row r="49" spans="1:23" s="24" customFormat="1" ht="15" customHeight="1" x14ac:dyDescent="0.2">
      <c r="A49" s="22" t="s">
        <v>19</v>
      </c>
      <c r="B49" s="65" t="s">
        <v>61</v>
      </c>
      <c r="C49" s="66">
        <v>6</v>
      </c>
      <c r="D49" s="72">
        <v>5</v>
      </c>
      <c r="E49" s="73">
        <v>83.333299999999994</v>
      </c>
      <c r="F49" s="74">
        <v>0</v>
      </c>
      <c r="G49" s="73">
        <v>0</v>
      </c>
      <c r="H49" s="74">
        <v>0</v>
      </c>
      <c r="I49" s="73">
        <v>0</v>
      </c>
      <c r="J49" s="74">
        <v>0</v>
      </c>
      <c r="K49" s="73">
        <v>0</v>
      </c>
      <c r="L49" s="75">
        <v>1</v>
      </c>
      <c r="M49" s="73">
        <v>16.667000000000002</v>
      </c>
      <c r="N49" s="75">
        <v>0</v>
      </c>
      <c r="O49" s="73">
        <v>0</v>
      </c>
      <c r="P49" s="76">
        <v>0</v>
      </c>
      <c r="Q49" s="69">
        <v>0</v>
      </c>
      <c r="R49" s="71">
        <v>0</v>
      </c>
      <c r="S49" s="69">
        <v>0</v>
      </c>
      <c r="T49" s="80">
        <v>688</v>
      </c>
      <c r="U49" s="70">
        <v>100</v>
      </c>
    </row>
    <row r="50" spans="1:23" s="24" customFormat="1" ht="15" customHeight="1" x14ac:dyDescent="0.2">
      <c r="A50" s="22" t="s">
        <v>19</v>
      </c>
      <c r="B50" s="64" t="s">
        <v>62</v>
      </c>
      <c r="C50" s="39">
        <v>1362</v>
      </c>
      <c r="D50" s="40">
        <v>4</v>
      </c>
      <c r="E50" s="42">
        <v>0.29370000000000002</v>
      </c>
      <c r="F50" s="44">
        <v>8</v>
      </c>
      <c r="G50" s="42">
        <v>0.58736999999999995</v>
      </c>
      <c r="H50" s="43">
        <v>74</v>
      </c>
      <c r="I50" s="42">
        <v>5.4332000000000003</v>
      </c>
      <c r="J50" s="44">
        <v>689</v>
      </c>
      <c r="K50" s="42">
        <v>50.587400000000002</v>
      </c>
      <c r="L50" s="44">
        <v>563</v>
      </c>
      <c r="M50" s="42">
        <v>41.335999999999999</v>
      </c>
      <c r="N50" s="43">
        <v>0</v>
      </c>
      <c r="O50" s="42">
        <v>0</v>
      </c>
      <c r="P50" s="48">
        <v>24</v>
      </c>
      <c r="Q50" s="41">
        <v>1.7621</v>
      </c>
      <c r="R50" s="40">
        <v>11</v>
      </c>
      <c r="S50" s="41">
        <v>0.80759999999999998</v>
      </c>
      <c r="T50" s="25">
        <v>1818</v>
      </c>
      <c r="U50" s="46">
        <v>100</v>
      </c>
    </row>
    <row r="51" spans="1:23" s="24" customFormat="1" ht="15" customHeight="1" x14ac:dyDescent="0.2">
      <c r="A51" s="22" t="s">
        <v>19</v>
      </c>
      <c r="B51" s="65" t="s">
        <v>63</v>
      </c>
      <c r="C51" s="63">
        <v>2985</v>
      </c>
      <c r="D51" s="72">
        <v>5</v>
      </c>
      <c r="E51" s="73">
        <v>0.16750000000000001</v>
      </c>
      <c r="F51" s="75">
        <v>29</v>
      </c>
      <c r="G51" s="73">
        <v>0.97152000000000005</v>
      </c>
      <c r="H51" s="74">
        <v>1707</v>
      </c>
      <c r="I51" s="73">
        <v>57.185899999999997</v>
      </c>
      <c r="J51" s="74">
        <v>744</v>
      </c>
      <c r="K51" s="73">
        <v>24.924600000000002</v>
      </c>
      <c r="L51" s="74">
        <v>443</v>
      </c>
      <c r="M51" s="73">
        <v>14.840999999999999</v>
      </c>
      <c r="N51" s="75">
        <v>2</v>
      </c>
      <c r="O51" s="73">
        <v>6.7000000000000004E-2</v>
      </c>
      <c r="P51" s="76">
        <v>55</v>
      </c>
      <c r="Q51" s="69">
        <v>1.8425</v>
      </c>
      <c r="R51" s="72">
        <v>316</v>
      </c>
      <c r="S51" s="69">
        <v>10.5863</v>
      </c>
      <c r="T51" s="80">
        <v>8616</v>
      </c>
      <c r="U51" s="70">
        <v>100</v>
      </c>
    </row>
    <row r="52" spans="1:23" s="24" customFormat="1" ht="15" customHeight="1" x14ac:dyDescent="0.2">
      <c r="A52" s="22" t="s">
        <v>19</v>
      </c>
      <c r="B52" s="64" t="s">
        <v>64</v>
      </c>
      <c r="C52" s="39">
        <v>27</v>
      </c>
      <c r="D52" s="47">
        <v>0</v>
      </c>
      <c r="E52" s="42">
        <v>0</v>
      </c>
      <c r="F52" s="44">
        <v>0</v>
      </c>
      <c r="G52" s="42">
        <v>0</v>
      </c>
      <c r="H52" s="43">
        <v>8</v>
      </c>
      <c r="I52" s="42">
        <v>29.6296</v>
      </c>
      <c r="J52" s="43">
        <v>0</v>
      </c>
      <c r="K52" s="42">
        <v>0</v>
      </c>
      <c r="L52" s="44">
        <v>19</v>
      </c>
      <c r="M52" s="42">
        <v>70.37</v>
      </c>
      <c r="N52" s="43">
        <v>0</v>
      </c>
      <c r="O52" s="42">
        <v>0</v>
      </c>
      <c r="P52" s="45">
        <v>0</v>
      </c>
      <c r="Q52" s="41">
        <v>0</v>
      </c>
      <c r="R52" s="40">
        <v>4</v>
      </c>
      <c r="S52" s="41">
        <v>14.8148</v>
      </c>
      <c r="T52" s="25">
        <v>1009</v>
      </c>
      <c r="U52" s="46">
        <v>100</v>
      </c>
    </row>
    <row r="53" spans="1:23" s="24" customFormat="1" ht="15" customHeight="1" x14ac:dyDescent="0.2">
      <c r="A53" s="22" t="s">
        <v>19</v>
      </c>
      <c r="B53" s="65" t="s">
        <v>65</v>
      </c>
      <c r="C53" s="66">
        <v>4</v>
      </c>
      <c r="D53" s="71">
        <v>0</v>
      </c>
      <c r="E53" s="73">
        <v>0</v>
      </c>
      <c r="F53" s="74">
        <v>0</v>
      </c>
      <c r="G53" s="73">
        <v>0</v>
      </c>
      <c r="H53" s="75">
        <v>0</v>
      </c>
      <c r="I53" s="73">
        <v>0</v>
      </c>
      <c r="J53" s="74">
        <v>0</v>
      </c>
      <c r="K53" s="73">
        <v>0</v>
      </c>
      <c r="L53" s="75">
        <v>4</v>
      </c>
      <c r="M53" s="73">
        <v>100</v>
      </c>
      <c r="N53" s="75">
        <v>0</v>
      </c>
      <c r="O53" s="73">
        <v>0</v>
      </c>
      <c r="P53" s="76">
        <v>0</v>
      </c>
      <c r="Q53" s="69">
        <v>0</v>
      </c>
      <c r="R53" s="71">
        <v>1</v>
      </c>
      <c r="S53" s="69">
        <v>25</v>
      </c>
      <c r="T53" s="80">
        <v>306</v>
      </c>
      <c r="U53" s="70">
        <v>100</v>
      </c>
    </row>
    <row r="54" spans="1:23" s="24" customFormat="1" ht="15" customHeight="1" x14ac:dyDescent="0.2">
      <c r="A54" s="22" t="s">
        <v>19</v>
      </c>
      <c r="B54" s="64" t="s">
        <v>66</v>
      </c>
      <c r="C54" s="39">
        <v>158</v>
      </c>
      <c r="D54" s="47">
        <v>0</v>
      </c>
      <c r="E54" s="42">
        <v>0</v>
      </c>
      <c r="F54" s="44">
        <v>1</v>
      </c>
      <c r="G54" s="78">
        <v>0.63290999999999997</v>
      </c>
      <c r="H54" s="43">
        <v>5</v>
      </c>
      <c r="I54" s="78">
        <v>3.1646000000000001</v>
      </c>
      <c r="J54" s="44">
        <v>73</v>
      </c>
      <c r="K54" s="42">
        <v>46.202500000000001</v>
      </c>
      <c r="L54" s="44">
        <v>73</v>
      </c>
      <c r="M54" s="42">
        <v>46.203000000000003</v>
      </c>
      <c r="N54" s="44">
        <v>0</v>
      </c>
      <c r="O54" s="42">
        <v>0</v>
      </c>
      <c r="P54" s="48">
        <v>6</v>
      </c>
      <c r="Q54" s="41">
        <v>3.7974999999999999</v>
      </c>
      <c r="R54" s="40">
        <v>0</v>
      </c>
      <c r="S54" s="41">
        <v>0</v>
      </c>
      <c r="T54" s="25">
        <v>1971</v>
      </c>
      <c r="U54" s="46">
        <v>100</v>
      </c>
    </row>
    <row r="55" spans="1:23" s="24" customFormat="1" ht="15" customHeight="1" x14ac:dyDescent="0.2">
      <c r="A55" s="22" t="s">
        <v>19</v>
      </c>
      <c r="B55" s="65" t="s">
        <v>67</v>
      </c>
      <c r="C55" s="63">
        <v>565</v>
      </c>
      <c r="D55" s="72">
        <v>9</v>
      </c>
      <c r="E55" s="73">
        <v>1.5929</v>
      </c>
      <c r="F55" s="74">
        <v>27</v>
      </c>
      <c r="G55" s="73">
        <v>4.7787600000000001</v>
      </c>
      <c r="H55" s="75">
        <v>92</v>
      </c>
      <c r="I55" s="73">
        <v>16.283200000000001</v>
      </c>
      <c r="J55" s="75">
        <v>37</v>
      </c>
      <c r="K55" s="73">
        <v>6.5487000000000002</v>
      </c>
      <c r="L55" s="74">
        <v>358</v>
      </c>
      <c r="M55" s="73">
        <v>63.363</v>
      </c>
      <c r="N55" s="74">
        <v>2</v>
      </c>
      <c r="O55" s="73">
        <v>0.35399999999999998</v>
      </c>
      <c r="P55" s="77">
        <v>40</v>
      </c>
      <c r="Q55" s="69">
        <v>7.0796000000000001</v>
      </c>
      <c r="R55" s="72">
        <v>19</v>
      </c>
      <c r="S55" s="69">
        <v>3.3628</v>
      </c>
      <c r="T55" s="80">
        <v>2305</v>
      </c>
      <c r="U55" s="70">
        <v>100</v>
      </c>
    </row>
    <row r="56" spans="1:23" s="24" customFormat="1" ht="15" customHeight="1" x14ac:dyDescent="0.2">
      <c r="A56" s="22" t="s">
        <v>19</v>
      </c>
      <c r="B56" s="64" t="s">
        <v>68</v>
      </c>
      <c r="C56" s="39">
        <v>121</v>
      </c>
      <c r="D56" s="40">
        <v>0</v>
      </c>
      <c r="E56" s="42">
        <v>0</v>
      </c>
      <c r="F56" s="44">
        <v>0</v>
      </c>
      <c r="G56" s="42">
        <v>0</v>
      </c>
      <c r="H56" s="44">
        <v>0</v>
      </c>
      <c r="I56" s="42">
        <v>0</v>
      </c>
      <c r="J56" s="43">
        <v>24</v>
      </c>
      <c r="K56" s="42">
        <v>19.834700000000002</v>
      </c>
      <c r="L56" s="44">
        <v>89</v>
      </c>
      <c r="M56" s="42">
        <v>73.554000000000002</v>
      </c>
      <c r="N56" s="43">
        <v>0</v>
      </c>
      <c r="O56" s="42">
        <v>0</v>
      </c>
      <c r="P56" s="45">
        <v>8</v>
      </c>
      <c r="Q56" s="41">
        <v>6.6116000000000001</v>
      </c>
      <c r="R56" s="47">
        <v>0</v>
      </c>
      <c r="S56" s="41">
        <v>0</v>
      </c>
      <c r="T56" s="25">
        <v>720</v>
      </c>
      <c r="U56" s="46">
        <v>100</v>
      </c>
    </row>
    <row r="57" spans="1:23" s="24" customFormat="1" ht="15" customHeight="1" x14ac:dyDescent="0.2">
      <c r="A57" s="22" t="s">
        <v>19</v>
      </c>
      <c r="B57" s="65" t="s">
        <v>69</v>
      </c>
      <c r="C57" s="63">
        <v>126</v>
      </c>
      <c r="D57" s="72">
        <v>4</v>
      </c>
      <c r="E57" s="73">
        <v>3.1745999999999999</v>
      </c>
      <c r="F57" s="75">
        <v>1</v>
      </c>
      <c r="G57" s="73">
        <v>0.79364999999999997</v>
      </c>
      <c r="H57" s="74">
        <v>8</v>
      </c>
      <c r="I57" s="73">
        <v>6.3491999999999997</v>
      </c>
      <c r="J57" s="74">
        <v>47</v>
      </c>
      <c r="K57" s="73">
        <v>37.301600000000001</v>
      </c>
      <c r="L57" s="74">
        <v>65</v>
      </c>
      <c r="M57" s="73">
        <v>51.587000000000003</v>
      </c>
      <c r="N57" s="74">
        <v>0</v>
      </c>
      <c r="O57" s="73">
        <v>0</v>
      </c>
      <c r="P57" s="77">
        <v>1</v>
      </c>
      <c r="Q57" s="69">
        <v>0.79369999999999996</v>
      </c>
      <c r="R57" s="71">
        <v>2</v>
      </c>
      <c r="S57" s="69">
        <v>1.5872999999999999</v>
      </c>
      <c r="T57" s="80">
        <v>2232</v>
      </c>
      <c r="U57" s="70">
        <v>100</v>
      </c>
    </row>
    <row r="58" spans="1:23" s="24" customFormat="1" ht="15" customHeight="1" thickBot="1" x14ac:dyDescent="0.25">
      <c r="A58" s="22" t="s">
        <v>19</v>
      </c>
      <c r="B58" s="67" t="s">
        <v>70</v>
      </c>
      <c r="C58" s="50">
        <v>12</v>
      </c>
      <c r="D58" s="53">
        <v>2</v>
      </c>
      <c r="E58" s="54">
        <v>16.666699999999999</v>
      </c>
      <c r="F58" s="55">
        <v>0</v>
      </c>
      <c r="G58" s="54">
        <v>0</v>
      </c>
      <c r="H58" s="56">
        <v>2</v>
      </c>
      <c r="I58" s="54">
        <v>16.666699999999999</v>
      </c>
      <c r="J58" s="55">
        <v>0</v>
      </c>
      <c r="K58" s="54">
        <v>0</v>
      </c>
      <c r="L58" s="55">
        <v>8</v>
      </c>
      <c r="M58" s="54">
        <v>66.667000000000002</v>
      </c>
      <c r="N58" s="55">
        <v>0</v>
      </c>
      <c r="O58" s="54">
        <v>0</v>
      </c>
      <c r="P58" s="79">
        <v>0</v>
      </c>
      <c r="Q58" s="52">
        <v>0</v>
      </c>
      <c r="R58" s="51">
        <v>0</v>
      </c>
      <c r="S58" s="52">
        <v>0</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female students without disabilities who received ", LOWER(A7), ", ",D68," (",TEXT(E7,"0.0"),"%) were American Indian or Alaska Native.")</f>
        <v>NOTE: Table reads (for US): Of all 16,228 public school female students without disabilities who received expulsions with educational services, 218 (1.3%)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8" t="s">
        <v>82</v>
      </c>
      <c r="C61" s="108"/>
      <c r="D61" s="108"/>
      <c r="E61" s="108"/>
      <c r="F61" s="108"/>
      <c r="G61" s="108"/>
      <c r="H61" s="108"/>
      <c r="I61" s="108"/>
      <c r="J61" s="108"/>
      <c r="K61" s="108"/>
      <c r="L61" s="108"/>
      <c r="M61" s="108"/>
      <c r="N61" s="108"/>
      <c r="O61" s="108"/>
      <c r="P61" s="108"/>
      <c r="Q61" s="108"/>
      <c r="R61" s="108"/>
      <c r="S61" s="108"/>
      <c r="T61" s="108"/>
      <c r="U61" s="108"/>
      <c r="V61" s="108"/>
      <c r="W61" s="108"/>
    </row>
    <row r="62" spans="1:23" s="35" customFormat="1" ht="14.1" customHeight="1" x14ac:dyDescent="0.2">
      <c r="A62" s="38"/>
      <c r="B62" s="108" t="s">
        <v>83</v>
      </c>
      <c r="C62" s="108"/>
      <c r="D62" s="108"/>
      <c r="E62" s="108"/>
      <c r="F62" s="108"/>
      <c r="G62" s="108"/>
      <c r="H62" s="108"/>
      <c r="I62" s="108"/>
      <c r="J62" s="108"/>
      <c r="K62" s="108"/>
      <c r="L62" s="108"/>
      <c r="M62" s="108"/>
      <c r="N62" s="108"/>
      <c r="O62" s="108"/>
      <c r="P62" s="108"/>
      <c r="Q62" s="108"/>
      <c r="R62" s="108"/>
      <c r="S62" s="108"/>
      <c r="T62" s="108"/>
      <c r="U62" s="108"/>
      <c r="V62" s="108"/>
      <c r="W62" s="108"/>
    </row>
    <row r="63" spans="1:23" ht="15" customHeight="1" x14ac:dyDescent="0.2"/>
    <row r="64" spans="1:23" x14ac:dyDescent="0.2">
      <c r="B64" s="58"/>
      <c r="C64" s="59" t="str">
        <f>IF(ISTEXT(C7),LEFT(C7,3),TEXT(C7,"#,##0"))</f>
        <v>16,228</v>
      </c>
      <c r="D64" s="59" t="str">
        <f>IF(ISTEXT(D7),LEFT(D7,3),TEXT(D7,"#,##0"))</f>
        <v>218</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x14ac:dyDescent="0.2">
      <c r="A68" s="38"/>
      <c r="C68" s="85" t="str">
        <f>IF(ISTEXT(C7),LEFT(C7,3),TEXT(C7,"#,##0"))</f>
        <v>16,228</v>
      </c>
      <c r="D68" s="85" t="str">
        <f>IF(ISTEXT(D7),LEFT(D7,3),TEXT(D7,"#,##0"))</f>
        <v>218</v>
      </c>
    </row>
    <row r="69" spans="1:23" ht="15" customHeight="1" x14ac:dyDescent="0.2">
      <c r="A69" s="38"/>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Total</vt:lpstr>
      <vt:lpstr>Male</vt:lpstr>
      <vt:lpstr>Female</vt:lpstr>
      <vt:lpstr>Total with Dis</vt:lpstr>
      <vt:lpstr>Male with Dis</vt:lpstr>
      <vt:lpstr>Female with Dis</vt:lpstr>
      <vt:lpstr>Total no Dis</vt:lpstr>
      <vt:lpstr>Male no Dis</vt:lpstr>
      <vt:lpstr>Female no Dis</vt:lpstr>
      <vt:lpstr>SCH_361_Total</vt:lpstr>
    </vt:vector>
  </TitlesOfParts>
  <Manager/>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Bandeira de Mello</dc:creator>
  <cp:keywords/>
  <dc:description/>
  <cp:lastModifiedBy>Hector Tello</cp:lastModifiedBy>
  <cp:revision/>
  <dcterms:created xsi:type="dcterms:W3CDTF">2014-09-05T20:10:01Z</dcterms:created>
  <dcterms:modified xsi:type="dcterms:W3CDTF">2020-04-25T15:29:36Z</dcterms:modified>
  <cp:category/>
  <cp:contentStatus/>
</cp:coreProperties>
</file>