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4410" yWindow="2850" windowWidth="24240" windowHeight="13740" tabRatio="691"/>
  </bookViews>
  <sheets>
    <sheet name="Total" sheetId="56" r:id="rId1"/>
    <sheet name="Male" sheetId="57" r:id="rId2"/>
    <sheet name="Female" sheetId="58" r:id="rId3"/>
    <sheet name="Total with Dis" sheetId="59" r:id="rId4"/>
    <sheet name="Male with Dis" sheetId="60" r:id="rId5"/>
    <sheet name="Female with Dis" sheetId="61" r:id="rId6"/>
    <sheet name="Total no Dis" sheetId="62" r:id="rId7"/>
    <sheet name="Male no Dis" sheetId="63" r:id="rId8"/>
    <sheet name="Female no Dis" sheetId="64"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Total!$A$6:$Y$58</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68" i="64" l="1"/>
  <c r="C68" i="64"/>
  <c r="B60" i="64" s="1"/>
  <c r="D64" i="64"/>
  <c r="C64" i="64"/>
  <c r="B2" i="64"/>
  <c r="D68" i="63"/>
  <c r="C68" i="63"/>
  <c r="B60" i="63" s="1"/>
  <c r="D64" i="63"/>
  <c r="C64" i="63"/>
  <c r="B2" i="63"/>
  <c r="D68" i="62"/>
  <c r="C68" i="62"/>
  <c r="B60" i="62" s="1"/>
  <c r="D64" i="62"/>
  <c r="C64" i="62"/>
  <c r="B2" i="62"/>
  <c r="H69" i="61" l="1"/>
  <c r="F69" i="61"/>
  <c r="D69" i="61"/>
  <c r="C69" i="61"/>
  <c r="B63" i="61" s="1"/>
  <c r="B64" i="61"/>
  <c r="B2" i="61"/>
  <c r="H69" i="60"/>
  <c r="F69" i="60"/>
  <c r="D69" i="60"/>
  <c r="C69" i="60"/>
  <c r="B64" i="60"/>
  <c r="B63" i="60"/>
  <c r="B2" i="60"/>
  <c r="H69" i="59"/>
  <c r="F69" i="59"/>
  <c r="D69" i="59"/>
  <c r="C69" i="59"/>
  <c r="B63" i="59" s="1"/>
  <c r="B64" i="59"/>
  <c r="B2" i="59"/>
  <c r="H69" i="58" l="1"/>
  <c r="F69" i="58"/>
  <c r="D69" i="58"/>
  <c r="C69" i="58"/>
  <c r="B64" i="58"/>
  <c r="B63" i="58"/>
  <c r="A3" i="58"/>
  <c r="B2" i="58"/>
  <c r="H69" i="57"/>
  <c r="F69" i="57"/>
  <c r="D69" i="57"/>
  <c r="C69" i="57"/>
  <c r="B63" i="57" s="1"/>
  <c r="A3" i="57"/>
  <c r="B64" i="57" s="1"/>
  <c r="B2" i="57"/>
  <c r="H69" i="56"/>
  <c r="F69" i="56"/>
  <c r="D69" i="56"/>
  <c r="C69" i="56"/>
  <c r="B63" i="56" s="1"/>
  <c r="A3" i="56"/>
  <c r="B64" i="56" s="1"/>
  <c r="B2" i="56"/>
</calcChain>
</file>

<file path=xl/sharedStrings.xml><?xml version="1.0" encoding="utf-8"?>
<sst xmlns="http://schemas.openxmlformats.org/spreadsheetml/2006/main" count="1269" uniqueCount="87">
  <si>
    <t>State</t>
  </si>
  <si>
    <t>Total Students</t>
  </si>
  <si>
    <t>Students  With Disabilities Served Under  IDEA</t>
  </si>
  <si>
    <t>Students With Disabilities Served Only Under Section 504</t>
  </si>
  <si>
    <t>English Language Learners</t>
  </si>
  <si>
    <t>Number of Schools</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</si>
  <si>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</si>
  <si>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</si>
  <si>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</si>
  <si>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</si>
  <si>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</si>
  <si>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</si>
  <si>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</si>
  <si>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</si>
  <si>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</si>
  <si>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</si>
  <si>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</si>
  <si>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Expulsions under zero-tolerance policies</t>
  </si>
  <si>
    <t>United States</t>
  </si>
  <si>
    <t>Corporal punishment</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</si>
  <si>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</si>
  <si>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</si>
  <si>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</si>
  <si>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</si>
  <si>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</si>
  <si>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</si>
  <si>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</si>
  <si>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</si>
  <si>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</si>
  <si>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</si>
  <si>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</si>
  <si>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</si>
  <si>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</si>
  <si>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</si>
  <si>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</si>
  <si>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</si>
  <si>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</si>
  <si>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</si>
  <si>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</si>
  <si>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</si>
  <si>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</si>
  <si>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</si>
  <si>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</si>
  <si>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</si>
  <si>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</si>
  <si>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</si>
  <si>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</si>
  <si>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</si>
  <si>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</si>
  <si>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</si>
  <si>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</si>
  <si>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</si>
  <si>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</si>
  <si>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</si>
  <si>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</si>
  <si>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</si>
  <si>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</si>
  <si>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</si>
  <si>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</si>
  <si>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</si>
  <si>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</si>
  <si>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</si>
  <si>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</si>
  <si>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</si>
  <si>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</si>
  <si>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</si>
  <si>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</si>
  <si>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</si>
  <si>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</si>
  <si>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</si>
  <si>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</si>
  <si>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Data by race/ethnicity were collected only for students without and with disabilities served under the Individuals with Disabilities Education Act (IDEA), and not for students with disabilities served solely under Section 504 of the Rehabilitation Act of 1973.</t>
  </si>
  <si>
    <t xml:space="preserve">  Percentages reflect the race/ethnic composition of students without and with disabilities served under IDEA.</t>
  </si>
  <si>
    <t>2 Percentage over all public school students without and with disabilities (both students with disabilities served under IDEA and students with disabilities served solely under Section 504).</t>
  </si>
  <si>
    <t xml:space="preserve">            Data reported in this table represent 100.0% of responding schools.</t>
  </si>
  <si>
    <t>SOURCE: U.S. Department of Education, Office for Civil Rights, Civil Rights Data Collection, 2015-16, available at https://ocrdata.ed.gov. Data notes are available at https://ocrdata.ed.gov/Downloads/Data-Notes-2015-16-CRDC.pdf.</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</si>
  <si>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</si>
  <si>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Percentages reflect the race/ethnic composition of students with disabilities served under IDEA.</t>
  </si>
  <si>
    <t>1 Data by race/ethnicity were collected only for students with disabilities served under the Individuals with Disabilities Education Act (IDEA), and not for students with disabilities served solely under Section 504 of the Rehabilitation Act of 1973.</t>
  </si>
  <si>
    <t xml:space="preserve">English Language Learners With Disabilities </t>
  </si>
  <si>
    <r>
      <t>Race/Ethnicity of Students With Disabilities Served Under IDEA</t>
    </r>
    <r>
      <rPr>
        <b/>
        <vertAlign val="superscript"/>
        <sz val="10"/>
        <rFont val="Arial"/>
        <family val="2"/>
      </rPr>
      <t>1</t>
    </r>
  </si>
  <si>
    <t>Students With Disabilities</t>
  </si>
  <si>
    <t>Percent</t>
  </si>
  <si>
    <t xml:space="preserve">English Language Learners Without Disabilities </t>
  </si>
  <si>
    <t>Race/Ethnicity of Students Without Disabilities</t>
  </si>
  <si>
    <t>Students Without Disabilities</t>
  </si>
  <si>
    <t>Race/Ethnicity of Students Without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</si>
</sst>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theme="0" tint="-4.9958800012207406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8">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quotePrefix="1"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5" fontId="13" fillId="0" borderId="2" xfId="35"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0" borderId="0" xfId="81" applyFont="1" applyFill="1" applyBorder="1"/>
    <xf numFmtId="0" fontId="13" fillId="3" borderId="29" xfId="34" applyFont="1" applyFill="1" applyBorder="1" applyAlignment="1">
      <alignment horizontal="left" vertical="center"/>
    </xf>
    <xf numFmtId="164" fontId="13" fillId="3" borderId="20" xfId="35" applyNumberFormat="1" applyFont="1" applyFill="1" applyBorder="1" applyAlignment="1">
      <alignment horizontal="right"/>
    </xf>
    <xf numFmtId="0" fontId="13" fillId="3" borderId="0" xfId="81" applyFont="1" applyFill="1" applyBorder="1"/>
    <xf numFmtId="164" fontId="13" fillId="3" borderId="20" xfId="35" quotePrefix="1" applyNumberFormat="1" applyFont="1" applyFill="1" applyBorder="1" applyAlignment="1">
      <alignment horizontal="right"/>
    </xf>
    <xf numFmtId="0" fontId="13" fillId="0" borderId="2" xfId="81" applyFont="1" applyFill="1" applyBorder="1"/>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0" borderId="0" xfId="35" quotePrefix="1" applyFont="1" applyFill="1" applyAlignment="1">
      <alignment horizontal="left" vertical="center"/>
    </xf>
    <xf numFmtId="164" fontId="6" fillId="0" borderId="0" xfId="35" applyNumberFormat="1" applyFont="1"/>
    <xf numFmtId="0" fontId="6" fillId="2" borderId="0" xfId="35" applyFont="1" applyFill="1" applyBorder="1" applyAlignment="1">
      <alignment horizontal="right"/>
    </xf>
    <xf numFmtId="165" fontId="13" fillId="0" borderId="30" xfId="35" quotePrefix="1" applyNumberFormat="1" applyFont="1" applyFill="1" applyBorder="1" applyAlignment="1">
      <alignment horizontal="right"/>
    </xf>
    <xf numFmtId="0" fontId="13" fillId="0" borderId="0" xfId="33" applyFont="1" applyFill="1" applyBorder="1" applyAlignment="1">
      <alignment vertical="center"/>
    </xf>
    <xf numFmtId="0" fontId="17"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0" fontId="13" fillId="0" borderId="0" xfId="33" applyFont="1" applyFill="1" applyBorder="1" applyAlignment="1">
      <alignment vertical="center"/>
    </xf>
  </cellXfs>
  <cellStyles count="82">
    <cellStyle name="Followed Hyperlink" xfId="40" builtinId="9" hidden="1"/>
    <cellStyle name="Followed Hyperlink" xfId="4" builtinId="9" hidden="1"/>
    <cellStyle name="Followed Hyperlink" xfId="14" builtinId="9" hidden="1"/>
    <cellStyle name="Followed Hyperlink" xfId="8" builtinId="9" hidden="1"/>
    <cellStyle name="Followed Hyperlink" xfId="2" builtinId="9" hidden="1"/>
    <cellStyle name="Followed Hyperlink" xfId="52" builtinId="9" hidden="1"/>
    <cellStyle name="Followed Hyperlink" xfId="42" builtinId="9" hidden="1"/>
    <cellStyle name="Followed Hyperlink" xfId="10" builtinId="9" hidden="1"/>
    <cellStyle name="Followed Hyperlink" xfId="12" builtinId="9" hidden="1"/>
    <cellStyle name="Followed Hyperlink" xfId="30" builtinId="9" hidden="1"/>
    <cellStyle name="Followed Hyperlink" xfId="66" builtinId="9" hidden="1"/>
    <cellStyle name="Followed Hyperlink" xfId="60" builtinId="9" hidden="1"/>
    <cellStyle name="Followed Hyperlink" xfId="74" builtinId="9" hidden="1"/>
    <cellStyle name="Followed Hyperlink" xfId="70" builtinId="9" hidden="1"/>
    <cellStyle name="Followed Hyperlink" xfId="28" builtinId="9" hidden="1"/>
    <cellStyle name="Followed Hyperlink" xfId="48" builtinId="9" hidden="1"/>
    <cellStyle name="Followed Hyperlink" xfId="16" builtinId="9" hidden="1"/>
    <cellStyle name="Followed Hyperlink" xfId="22" builtinId="9" hidden="1"/>
    <cellStyle name="Followed Hyperlink" xfId="54" builtinId="9" hidden="1"/>
    <cellStyle name="Followed Hyperlink" xfId="6" builtinId="9" hidden="1"/>
    <cellStyle name="Followed Hyperlink" xfId="20" builtinId="9" hidden="1"/>
    <cellStyle name="Followed Hyperlink" xfId="46" builtinId="9" hidden="1"/>
    <cellStyle name="Followed Hyperlink" xfId="44" builtinId="9" hidden="1"/>
    <cellStyle name="Followed Hyperlink" xfId="68" builtinId="9" hidden="1"/>
    <cellStyle name="Followed Hyperlink" xfId="26" builtinId="9" hidden="1"/>
    <cellStyle name="Followed Hyperlink" xfId="38" builtinId="9" hidden="1"/>
    <cellStyle name="Followed Hyperlink" xfId="18" builtinId="9" hidden="1"/>
    <cellStyle name="Followed Hyperlink" xfId="50" builtinId="9" hidden="1"/>
    <cellStyle name="Followed Hyperlink" xfId="80" builtinId="9" hidden="1"/>
    <cellStyle name="Followed Hyperlink" xfId="32" builtinId="9" hidden="1"/>
    <cellStyle name="Followed Hyperlink" xfId="62" builtinId="9" hidden="1"/>
    <cellStyle name="Followed Hyperlink" xfId="64" builtinId="9" hidden="1"/>
    <cellStyle name="Followed Hyperlink" xfId="58" builtinId="9" hidden="1"/>
    <cellStyle name="Followed Hyperlink" xfId="56" builtinId="9" hidden="1"/>
    <cellStyle name="Followed Hyperlink" xfId="72" builtinId="9" hidden="1"/>
    <cellStyle name="Followed Hyperlink" xfId="76" builtinId="9" hidden="1"/>
    <cellStyle name="Followed Hyperlink" xfId="78" builtinId="9" hidden="1"/>
    <cellStyle name="Followed Hyperlink" xfId="24" builtinId="9" hidden="1"/>
    <cellStyle name="Hyperlink" xfId="49" builtinId="8" hidden="1"/>
    <cellStyle name="Hyperlink" xfId="7" builtinId="8" hidden="1"/>
    <cellStyle name="Hyperlink" xfId="19" builtinId="8" hidden="1"/>
    <cellStyle name="Hyperlink" xfId="5" builtinId="8" hidden="1"/>
    <cellStyle name="Hyperlink" xfId="3" builtinId="8" hidden="1"/>
    <cellStyle name="Hyperlink" xfId="1" builtinId="8" hidden="1"/>
    <cellStyle name="Hyperlink" xfId="11" builtinId="8" hidden="1"/>
    <cellStyle name="Hyperlink" xfId="17" builtinId="8" hidden="1"/>
    <cellStyle name="Hyperlink" xfId="21" builtinId="8" hidden="1"/>
    <cellStyle name="Hyperlink" xfId="53" builtinId="8" hidden="1"/>
    <cellStyle name="Hyperlink" xfId="13" builtinId="8" hidden="1"/>
    <cellStyle name="Hyperlink" xfId="9" builtinId="8" hidden="1"/>
    <cellStyle name="Hyperlink" xfId="29" builtinId="8" hidden="1"/>
    <cellStyle name="Hyperlink" xfId="75" builtinId="8" hidden="1"/>
    <cellStyle name="Hyperlink" xfId="37" builtinId="8" hidden="1"/>
    <cellStyle name="Hyperlink" xfId="15" builtinId="8" hidden="1"/>
    <cellStyle name="Hyperlink" xfId="41" builtinId="8" hidden="1"/>
    <cellStyle name="Hyperlink" xfId="65" builtinId="8" hidden="1"/>
    <cellStyle name="Hyperlink" xfId="57" builtinId="8" hidden="1"/>
    <cellStyle name="Hyperlink" xfId="23" builtinId="8" hidden="1"/>
    <cellStyle name="Hyperlink" xfId="27" builtinId="8" hidden="1"/>
    <cellStyle name="Hyperlink" xfId="31" builtinId="8" hidden="1"/>
    <cellStyle name="Hyperlink" xfId="39" builtinId="8" hidden="1"/>
    <cellStyle name="Hyperlink" xfId="43" builtinId="8" hidden="1"/>
    <cellStyle name="Hyperlink" xfId="45" builtinId="8" hidden="1"/>
    <cellStyle name="Hyperlink" xfId="47" builtinId="8" hidden="1"/>
    <cellStyle name="Hyperlink" xfId="25" builtinId="8" hidden="1"/>
    <cellStyle name="Hyperlink" xfId="63" builtinId="8" hidden="1"/>
    <cellStyle name="Hyperlink" xfId="79" builtinId="8" hidden="1"/>
    <cellStyle name="Hyperlink" xfId="61" builtinId="8" hidden="1"/>
    <cellStyle name="Hyperlink" xfId="67" builtinId="8" hidden="1"/>
    <cellStyle name="Hyperlink" xfId="59" builtinId="8" hidden="1"/>
    <cellStyle name="Hyperlink" xfId="55" builtinId="8" hidden="1"/>
    <cellStyle name="Hyperlink" xfId="69" builtinId="8" hidden="1"/>
    <cellStyle name="Hyperlink" xfId="71" builtinId="8" hidden="1"/>
    <cellStyle name="Hyperlink" xfId="77" builtinId="8" hidden="1"/>
    <cellStyle name="Hyperlink" xfId="73" builtinId="8" hidden="1"/>
    <cellStyle name="Hyperlink" xfId="51" builtinId="8" hidden="1"/>
    <cellStyle name="Normal" xfId="0" builtinId="0"/>
    <cellStyle name="Normal 2 2" xfId="33"/>
    <cellStyle name="Normal 3" xfId="35"/>
    <cellStyle name="Normal 6" xfId="34"/>
    <cellStyle name="Normal 9" xfId="36"/>
    <cellStyle name="Normal 9 2"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tabSelected="1" zoomScale="80" zoomScaleNormal="80" workbookViewId="0"/>
  </sheetViews>
  <sheetFormatPr defaultColWidth="10.140625" defaultRowHeight="15" customHeight="1" x14ac:dyDescent="0.2"/>
  <cols>
    <col min="1" max="1" width="2.7109375" style="36" customWidth="1"/>
    <col min="2" max="2" width="19.140625" style="6" customWidth="1"/>
    <col min="3" max="3" width="13.5703125" style="6" customWidth="1"/>
    <col min="4"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6" t="str">
        <f>CONCATENATE("Number and percentage of public school students with and without disabilities receiving ",LOWER(A7), " by race/ethnicity, disability status, and English proficiency, by state: School Year 2015-16")</f>
        <v>Number and percentage of public school students with and without disabilities receiving expulsions under zero-tolerance policies by race/ethnicity, disability status, and English proficiency, by state: School Year 2015-16</v>
      </c>
      <c r="C2" s="86"/>
      <c r="D2" s="86"/>
      <c r="E2" s="86"/>
      <c r="F2" s="86"/>
      <c r="G2" s="86"/>
      <c r="H2" s="86"/>
      <c r="I2" s="86"/>
      <c r="J2" s="86"/>
      <c r="K2" s="86"/>
      <c r="L2" s="86"/>
      <c r="M2" s="86"/>
      <c r="N2" s="86"/>
      <c r="O2" s="86"/>
      <c r="P2" s="86"/>
      <c r="Q2" s="86"/>
      <c r="R2" s="86"/>
      <c r="S2" s="86"/>
      <c r="T2" s="86"/>
      <c r="U2" s="86"/>
      <c r="V2" s="86"/>
      <c r="W2" s="86"/>
    </row>
    <row r="3" spans="1:25" s="6" customFormat="1" ht="15" customHeight="1" thickBot="1" x14ac:dyDescent="0.3">
      <c r="A3" s="82">
        <f>C7-T7</f>
        <v>13586</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1</v>
      </c>
      <c r="D4" s="95" t="s">
        <v>86</v>
      </c>
      <c r="E4" s="96"/>
      <c r="F4" s="96"/>
      <c r="G4" s="96"/>
      <c r="H4" s="96"/>
      <c r="I4" s="96"/>
      <c r="J4" s="96"/>
      <c r="K4" s="96"/>
      <c r="L4" s="96"/>
      <c r="M4" s="96"/>
      <c r="N4" s="96"/>
      <c r="O4" s="96"/>
      <c r="P4" s="96"/>
      <c r="Q4" s="97"/>
      <c r="R4" s="91" t="s">
        <v>2</v>
      </c>
      <c r="S4" s="92"/>
      <c r="T4" s="91" t="s">
        <v>3</v>
      </c>
      <c r="U4" s="92"/>
      <c r="V4" s="91" t="s">
        <v>4</v>
      </c>
      <c r="W4" s="92"/>
      <c r="X4" s="98" t="s">
        <v>5</v>
      </c>
      <c r="Y4" s="100" t="s">
        <v>6</v>
      </c>
    </row>
    <row r="5" spans="1:25" s="12" customFormat="1" ht="24.95" customHeight="1" x14ac:dyDescent="0.2">
      <c r="A5" s="11"/>
      <c r="B5" s="88"/>
      <c r="C5" s="90"/>
      <c r="D5" s="102" t="s">
        <v>7</v>
      </c>
      <c r="E5" s="103"/>
      <c r="F5" s="104" t="s">
        <v>8</v>
      </c>
      <c r="G5" s="103"/>
      <c r="H5" s="105" t="s">
        <v>9</v>
      </c>
      <c r="I5" s="103"/>
      <c r="J5" s="105" t="s">
        <v>10</v>
      </c>
      <c r="K5" s="103"/>
      <c r="L5" s="105" t="s">
        <v>11</v>
      </c>
      <c r="M5" s="103"/>
      <c r="N5" s="105" t="s">
        <v>12</v>
      </c>
      <c r="O5" s="103"/>
      <c r="P5" s="105" t="s">
        <v>13</v>
      </c>
      <c r="Q5" s="106"/>
      <c r="R5" s="93"/>
      <c r="S5" s="94"/>
      <c r="T5" s="93"/>
      <c r="U5" s="94"/>
      <c r="V5" s="93"/>
      <c r="W5" s="94"/>
      <c r="X5" s="99"/>
      <c r="Y5" s="101"/>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3" t="s">
        <v>18</v>
      </c>
      <c r="C7" s="64">
        <v>14422</v>
      </c>
      <c r="D7" s="72">
        <v>160</v>
      </c>
      <c r="E7" s="73">
        <v>1.1779999999999999</v>
      </c>
      <c r="F7" s="74">
        <v>221</v>
      </c>
      <c r="G7" s="73">
        <v>1.6267</v>
      </c>
      <c r="H7" s="74">
        <v>2921</v>
      </c>
      <c r="I7" s="73">
        <v>21.5001</v>
      </c>
      <c r="J7" s="74">
        <v>3352</v>
      </c>
      <c r="K7" s="73">
        <v>24.672000000000001</v>
      </c>
      <c r="L7" s="74">
        <v>6293</v>
      </c>
      <c r="M7" s="73">
        <v>46.32</v>
      </c>
      <c r="N7" s="75">
        <v>71</v>
      </c>
      <c r="O7" s="73">
        <v>0.52259999999999995</v>
      </c>
      <c r="P7" s="76">
        <v>568</v>
      </c>
      <c r="Q7" s="69">
        <v>4.1807999999999996</v>
      </c>
      <c r="R7" s="68">
        <v>3265</v>
      </c>
      <c r="S7" s="70">
        <v>22.638999999999999</v>
      </c>
      <c r="T7" s="68">
        <v>836</v>
      </c>
      <c r="U7" s="69">
        <v>5.7967000000000004</v>
      </c>
      <c r="V7" s="68">
        <v>799</v>
      </c>
      <c r="W7" s="69">
        <v>5.5400999999999998</v>
      </c>
      <c r="X7" s="79">
        <v>96360</v>
      </c>
      <c r="Y7" s="80">
        <v>99.983999999999995</v>
      </c>
    </row>
    <row r="8" spans="1:25" s="24" customFormat="1" ht="15" customHeight="1" x14ac:dyDescent="0.2">
      <c r="A8" s="22" t="s">
        <v>19</v>
      </c>
      <c r="B8" s="62" t="s">
        <v>20</v>
      </c>
      <c r="C8" s="39">
        <v>171</v>
      </c>
      <c r="D8" s="40">
        <v>0</v>
      </c>
      <c r="E8" s="42">
        <v>0</v>
      </c>
      <c r="F8" s="44">
        <v>2</v>
      </c>
      <c r="G8" s="42">
        <v>1.1696</v>
      </c>
      <c r="H8" s="43">
        <v>0</v>
      </c>
      <c r="I8" s="42">
        <v>0</v>
      </c>
      <c r="J8" s="44">
        <v>117</v>
      </c>
      <c r="K8" s="42">
        <v>68.421000000000006</v>
      </c>
      <c r="L8" s="44">
        <v>49</v>
      </c>
      <c r="M8" s="42">
        <v>28.655000000000001</v>
      </c>
      <c r="N8" s="44">
        <v>3</v>
      </c>
      <c r="O8" s="42">
        <v>1.7544</v>
      </c>
      <c r="P8" s="48">
        <v>0</v>
      </c>
      <c r="Q8" s="41">
        <v>0</v>
      </c>
      <c r="R8" s="47">
        <v>12</v>
      </c>
      <c r="S8" s="46">
        <v>7.0179999999999998</v>
      </c>
      <c r="T8" s="40">
        <v>0</v>
      </c>
      <c r="U8" s="41">
        <v>0</v>
      </c>
      <c r="V8" s="40">
        <v>1</v>
      </c>
      <c r="W8" s="41">
        <v>0.58479999999999999</v>
      </c>
      <c r="X8" s="25">
        <v>1400</v>
      </c>
      <c r="Y8" s="26">
        <v>100</v>
      </c>
    </row>
    <row r="9" spans="1:25" s="24" customFormat="1" ht="15" customHeight="1" x14ac:dyDescent="0.2">
      <c r="A9" s="22" t="s">
        <v>19</v>
      </c>
      <c r="B9" s="65" t="s">
        <v>21</v>
      </c>
      <c r="C9" s="64">
        <v>1</v>
      </c>
      <c r="D9" s="72">
        <v>1</v>
      </c>
      <c r="E9" s="73">
        <v>100</v>
      </c>
      <c r="F9" s="74">
        <v>0</v>
      </c>
      <c r="G9" s="73">
        <v>0</v>
      </c>
      <c r="H9" s="74">
        <v>0</v>
      </c>
      <c r="I9" s="73">
        <v>0</v>
      </c>
      <c r="J9" s="75">
        <v>0</v>
      </c>
      <c r="K9" s="73">
        <v>0</v>
      </c>
      <c r="L9" s="75">
        <v>0</v>
      </c>
      <c r="M9" s="73">
        <v>0</v>
      </c>
      <c r="N9" s="74">
        <v>0</v>
      </c>
      <c r="O9" s="73">
        <v>0</v>
      </c>
      <c r="P9" s="77">
        <v>0</v>
      </c>
      <c r="Q9" s="69">
        <v>0</v>
      </c>
      <c r="R9" s="71">
        <v>1</v>
      </c>
      <c r="S9" s="70">
        <v>100</v>
      </c>
      <c r="T9" s="71">
        <v>0</v>
      </c>
      <c r="U9" s="69">
        <v>0</v>
      </c>
      <c r="V9" s="71">
        <v>0</v>
      </c>
      <c r="W9" s="69">
        <v>0</v>
      </c>
      <c r="X9" s="79">
        <v>503</v>
      </c>
      <c r="Y9" s="80">
        <v>100</v>
      </c>
    </row>
    <row r="10" spans="1:25" s="24" customFormat="1" ht="15" customHeight="1" x14ac:dyDescent="0.2">
      <c r="A10" s="22" t="s">
        <v>19</v>
      </c>
      <c r="B10" s="62" t="s">
        <v>22</v>
      </c>
      <c r="C10" s="39">
        <v>63</v>
      </c>
      <c r="D10" s="47">
        <v>3</v>
      </c>
      <c r="E10" s="42">
        <v>5</v>
      </c>
      <c r="F10" s="44">
        <v>2</v>
      </c>
      <c r="G10" s="42">
        <v>3.3332999999999999</v>
      </c>
      <c r="H10" s="43">
        <v>27</v>
      </c>
      <c r="I10" s="42">
        <v>45</v>
      </c>
      <c r="J10" s="44">
        <v>8</v>
      </c>
      <c r="K10" s="42">
        <v>13.333</v>
      </c>
      <c r="L10" s="43">
        <v>17</v>
      </c>
      <c r="M10" s="42">
        <v>28.332999999999998</v>
      </c>
      <c r="N10" s="43">
        <v>0</v>
      </c>
      <c r="O10" s="42">
        <v>0</v>
      </c>
      <c r="P10" s="45">
        <v>3</v>
      </c>
      <c r="Q10" s="41">
        <v>5</v>
      </c>
      <c r="R10" s="47">
        <v>6</v>
      </c>
      <c r="S10" s="46">
        <v>9.5239999999999991</v>
      </c>
      <c r="T10" s="47">
        <v>3</v>
      </c>
      <c r="U10" s="41">
        <v>4.7618999999999998</v>
      </c>
      <c r="V10" s="47">
        <v>0</v>
      </c>
      <c r="W10" s="41">
        <v>0</v>
      </c>
      <c r="X10" s="25">
        <v>1977</v>
      </c>
      <c r="Y10" s="26">
        <v>100</v>
      </c>
    </row>
    <row r="11" spans="1:25" s="24" customFormat="1" ht="15" customHeight="1" x14ac:dyDescent="0.2">
      <c r="A11" s="22" t="s">
        <v>19</v>
      </c>
      <c r="B11" s="65" t="s">
        <v>23</v>
      </c>
      <c r="C11" s="64">
        <v>176</v>
      </c>
      <c r="D11" s="72">
        <v>0</v>
      </c>
      <c r="E11" s="73">
        <v>0</v>
      </c>
      <c r="F11" s="75">
        <v>1</v>
      </c>
      <c r="G11" s="73">
        <v>0.56820000000000004</v>
      </c>
      <c r="H11" s="74">
        <v>12</v>
      </c>
      <c r="I11" s="73">
        <v>6.8182</v>
      </c>
      <c r="J11" s="74">
        <v>49</v>
      </c>
      <c r="K11" s="73">
        <v>27.841000000000001</v>
      </c>
      <c r="L11" s="74">
        <v>106</v>
      </c>
      <c r="M11" s="73">
        <v>60.226999999999997</v>
      </c>
      <c r="N11" s="74">
        <v>4</v>
      </c>
      <c r="O11" s="73">
        <v>2.2726999999999999</v>
      </c>
      <c r="P11" s="77">
        <v>4</v>
      </c>
      <c r="Q11" s="69">
        <v>2.2726999999999999</v>
      </c>
      <c r="R11" s="72">
        <v>16</v>
      </c>
      <c r="S11" s="70">
        <v>9.0909999999999993</v>
      </c>
      <c r="T11" s="71">
        <v>0</v>
      </c>
      <c r="U11" s="69">
        <v>0</v>
      </c>
      <c r="V11" s="71">
        <v>9</v>
      </c>
      <c r="W11" s="69">
        <v>5.1135999999999999</v>
      </c>
      <c r="X11" s="79">
        <v>1092</v>
      </c>
      <c r="Y11" s="80">
        <v>100</v>
      </c>
    </row>
    <row r="12" spans="1:25" s="24" customFormat="1" ht="15" customHeight="1" x14ac:dyDescent="0.2">
      <c r="A12" s="22" t="s">
        <v>19</v>
      </c>
      <c r="B12" s="62" t="s">
        <v>24</v>
      </c>
      <c r="C12" s="39">
        <v>1251</v>
      </c>
      <c r="D12" s="40">
        <v>14</v>
      </c>
      <c r="E12" s="42">
        <v>1.1339999999999999</v>
      </c>
      <c r="F12" s="43">
        <v>64</v>
      </c>
      <c r="G12" s="42">
        <v>5.1821999999999999</v>
      </c>
      <c r="H12" s="44">
        <v>638</v>
      </c>
      <c r="I12" s="42">
        <v>51.6599</v>
      </c>
      <c r="J12" s="44">
        <v>152</v>
      </c>
      <c r="K12" s="42">
        <v>12.308</v>
      </c>
      <c r="L12" s="44">
        <v>302</v>
      </c>
      <c r="M12" s="42">
        <v>24.452999999999999</v>
      </c>
      <c r="N12" s="43">
        <v>13</v>
      </c>
      <c r="O12" s="42">
        <v>1.0526</v>
      </c>
      <c r="P12" s="48">
        <v>52</v>
      </c>
      <c r="Q12" s="41">
        <v>4.2104999999999997</v>
      </c>
      <c r="R12" s="40">
        <v>240</v>
      </c>
      <c r="S12" s="46">
        <v>19.184999999999999</v>
      </c>
      <c r="T12" s="47">
        <v>16</v>
      </c>
      <c r="U12" s="41">
        <v>1.2789999999999999</v>
      </c>
      <c r="V12" s="47">
        <v>201</v>
      </c>
      <c r="W12" s="41">
        <v>16.0671</v>
      </c>
      <c r="X12" s="25">
        <v>10138</v>
      </c>
      <c r="Y12" s="26">
        <v>100</v>
      </c>
    </row>
    <row r="13" spans="1:25" s="24" customFormat="1" ht="15" customHeight="1" x14ac:dyDescent="0.2">
      <c r="A13" s="22" t="s">
        <v>19</v>
      </c>
      <c r="B13" s="65" t="s">
        <v>25</v>
      </c>
      <c r="C13" s="64">
        <v>29</v>
      </c>
      <c r="D13" s="72">
        <v>0</v>
      </c>
      <c r="E13" s="73">
        <v>0</v>
      </c>
      <c r="F13" s="75">
        <v>0</v>
      </c>
      <c r="G13" s="73">
        <v>0</v>
      </c>
      <c r="H13" s="74">
        <v>17</v>
      </c>
      <c r="I13" s="73">
        <v>58.620699999999999</v>
      </c>
      <c r="J13" s="75">
        <v>0</v>
      </c>
      <c r="K13" s="73">
        <v>0</v>
      </c>
      <c r="L13" s="74">
        <v>11</v>
      </c>
      <c r="M13" s="73">
        <v>37.930999999999997</v>
      </c>
      <c r="N13" s="74">
        <v>0</v>
      </c>
      <c r="O13" s="73">
        <v>0</v>
      </c>
      <c r="P13" s="76">
        <v>1</v>
      </c>
      <c r="Q13" s="69">
        <v>3.4483000000000001</v>
      </c>
      <c r="R13" s="71">
        <v>4</v>
      </c>
      <c r="S13" s="70">
        <v>13.792999999999999</v>
      </c>
      <c r="T13" s="72">
        <v>0</v>
      </c>
      <c r="U13" s="69">
        <v>0</v>
      </c>
      <c r="V13" s="72">
        <v>3</v>
      </c>
      <c r="W13" s="69">
        <v>10.344799999999999</v>
      </c>
      <c r="X13" s="79">
        <v>1868</v>
      </c>
      <c r="Y13" s="80">
        <v>100</v>
      </c>
    </row>
    <row r="14" spans="1:25" s="24" customFormat="1" ht="15" customHeight="1" x14ac:dyDescent="0.2">
      <c r="A14" s="22" t="s">
        <v>19</v>
      </c>
      <c r="B14" s="62" t="s">
        <v>26</v>
      </c>
      <c r="C14" s="49">
        <v>258</v>
      </c>
      <c r="D14" s="40">
        <v>1</v>
      </c>
      <c r="E14" s="42">
        <v>0.40300000000000002</v>
      </c>
      <c r="F14" s="44">
        <v>2</v>
      </c>
      <c r="G14" s="42">
        <v>0.80649999999999999</v>
      </c>
      <c r="H14" s="43">
        <v>68</v>
      </c>
      <c r="I14" s="42">
        <v>27.4194</v>
      </c>
      <c r="J14" s="43">
        <v>70</v>
      </c>
      <c r="K14" s="42">
        <v>28.225999999999999</v>
      </c>
      <c r="L14" s="43">
        <v>99</v>
      </c>
      <c r="M14" s="42">
        <v>39.918999999999997</v>
      </c>
      <c r="N14" s="44">
        <v>0</v>
      </c>
      <c r="O14" s="42">
        <v>0</v>
      </c>
      <c r="P14" s="45">
        <v>8</v>
      </c>
      <c r="Q14" s="41">
        <v>3.2258</v>
      </c>
      <c r="R14" s="40">
        <v>64</v>
      </c>
      <c r="S14" s="46">
        <v>24.806000000000001</v>
      </c>
      <c r="T14" s="47">
        <v>10</v>
      </c>
      <c r="U14" s="41">
        <v>3.8759999999999999</v>
      </c>
      <c r="V14" s="47">
        <v>13</v>
      </c>
      <c r="W14" s="41">
        <v>5.0388000000000002</v>
      </c>
      <c r="X14" s="25">
        <v>1238</v>
      </c>
      <c r="Y14" s="26">
        <v>100</v>
      </c>
    </row>
    <row r="15" spans="1:25" s="24" customFormat="1" ht="15" customHeight="1" x14ac:dyDescent="0.2">
      <c r="A15" s="22" t="s">
        <v>19</v>
      </c>
      <c r="B15" s="65" t="s">
        <v>27</v>
      </c>
      <c r="C15" s="66">
        <v>38</v>
      </c>
      <c r="D15" s="72">
        <v>0</v>
      </c>
      <c r="E15" s="73">
        <v>0</v>
      </c>
      <c r="F15" s="74">
        <v>0</v>
      </c>
      <c r="G15" s="73">
        <v>0</v>
      </c>
      <c r="H15" s="74">
        <v>1</v>
      </c>
      <c r="I15" s="73">
        <v>2.6316000000000002</v>
      </c>
      <c r="J15" s="75">
        <v>28</v>
      </c>
      <c r="K15" s="73">
        <v>73.683999999999997</v>
      </c>
      <c r="L15" s="74">
        <v>4</v>
      </c>
      <c r="M15" s="73">
        <v>10.526</v>
      </c>
      <c r="N15" s="75">
        <v>0</v>
      </c>
      <c r="O15" s="73">
        <v>0</v>
      </c>
      <c r="P15" s="76">
        <v>5</v>
      </c>
      <c r="Q15" s="69">
        <v>13.1579</v>
      </c>
      <c r="R15" s="72">
        <v>6</v>
      </c>
      <c r="S15" s="70">
        <v>15.789</v>
      </c>
      <c r="T15" s="71">
        <v>0</v>
      </c>
      <c r="U15" s="69">
        <v>0</v>
      </c>
      <c r="V15" s="71">
        <v>0</v>
      </c>
      <c r="W15" s="69">
        <v>0</v>
      </c>
      <c r="X15" s="79">
        <v>235</v>
      </c>
      <c r="Y15" s="80">
        <v>100</v>
      </c>
    </row>
    <row r="16" spans="1:25" s="24" customFormat="1" ht="15" customHeight="1" x14ac:dyDescent="0.2">
      <c r="A16" s="22" t="s">
        <v>19</v>
      </c>
      <c r="B16" s="62" t="s">
        <v>28</v>
      </c>
      <c r="C16" s="49">
        <v>14</v>
      </c>
      <c r="D16" s="47">
        <v>0</v>
      </c>
      <c r="E16" s="42">
        <v>0</v>
      </c>
      <c r="F16" s="43">
        <v>0</v>
      </c>
      <c r="G16" s="42">
        <v>0</v>
      </c>
      <c r="H16" s="44">
        <v>1</v>
      </c>
      <c r="I16" s="42">
        <v>7.6923000000000004</v>
      </c>
      <c r="J16" s="43">
        <v>12</v>
      </c>
      <c r="K16" s="42">
        <v>92.308000000000007</v>
      </c>
      <c r="L16" s="44">
        <v>0</v>
      </c>
      <c r="M16" s="42">
        <v>0</v>
      </c>
      <c r="N16" s="43">
        <v>0</v>
      </c>
      <c r="O16" s="42">
        <v>0</v>
      </c>
      <c r="P16" s="45">
        <v>0</v>
      </c>
      <c r="Q16" s="41">
        <v>0</v>
      </c>
      <c r="R16" s="40">
        <v>7</v>
      </c>
      <c r="S16" s="46">
        <v>50</v>
      </c>
      <c r="T16" s="40">
        <v>1</v>
      </c>
      <c r="U16" s="41">
        <v>7.1429</v>
      </c>
      <c r="V16" s="40">
        <v>0</v>
      </c>
      <c r="W16" s="41">
        <v>0</v>
      </c>
      <c r="X16" s="25">
        <v>221</v>
      </c>
      <c r="Y16" s="26">
        <v>100</v>
      </c>
    </row>
    <row r="17" spans="1:25" s="24" customFormat="1" ht="15" customHeight="1" x14ac:dyDescent="0.2">
      <c r="A17" s="22" t="s">
        <v>19</v>
      </c>
      <c r="B17" s="65" t="s">
        <v>29</v>
      </c>
      <c r="C17" s="64">
        <v>166</v>
      </c>
      <c r="D17" s="72">
        <v>3</v>
      </c>
      <c r="E17" s="73">
        <v>1.9610000000000001</v>
      </c>
      <c r="F17" s="75">
        <v>1</v>
      </c>
      <c r="G17" s="73">
        <v>0.65359999999999996</v>
      </c>
      <c r="H17" s="74">
        <v>20</v>
      </c>
      <c r="I17" s="73">
        <v>13.071899999999999</v>
      </c>
      <c r="J17" s="75">
        <v>41</v>
      </c>
      <c r="K17" s="73">
        <v>26.797000000000001</v>
      </c>
      <c r="L17" s="75">
        <v>84</v>
      </c>
      <c r="M17" s="73">
        <v>54.902000000000001</v>
      </c>
      <c r="N17" s="75">
        <v>0</v>
      </c>
      <c r="O17" s="73">
        <v>0</v>
      </c>
      <c r="P17" s="77">
        <v>4</v>
      </c>
      <c r="Q17" s="69">
        <v>2.6143999999999998</v>
      </c>
      <c r="R17" s="72">
        <v>14</v>
      </c>
      <c r="S17" s="70">
        <v>8.4339999999999993</v>
      </c>
      <c r="T17" s="72">
        <v>13</v>
      </c>
      <c r="U17" s="69">
        <v>7.8312999999999997</v>
      </c>
      <c r="V17" s="72">
        <v>1</v>
      </c>
      <c r="W17" s="69">
        <v>0.60240000000000005</v>
      </c>
      <c r="X17" s="79">
        <v>3952</v>
      </c>
      <c r="Y17" s="80">
        <v>100</v>
      </c>
    </row>
    <row r="18" spans="1:25" s="24" customFormat="1" ht="15" customHeight="1" x14ac:dyDescent="0.2">
      <c r="A18" s="22" t="s">
        <v>19</v>
      </c>
      <c r="B18" s="62" t="s">
        <v>30</v>
      </c>
      <c r="C18" s="39">
        <v>594</v>
      </c>
      <c r="D18" s="47">
        <v>1</v>
      </c>
      <c r="E18" s="42">
        <v>0.17399999999999999</v>
      </c>
      <c r="F18" s="44">
        <v>2</v>
      </c>
      <c r="G18" s="42">
        <v>0.34720000000000001</v>
      </c>
      <c r="H18" s="44">
        <v>56</v>
      </c>
      <c r="I18" s="42">
        <v>9.7222000000000008</v>
      </c>
      <c r="J18" s="44">
        <v>351</v>
      </c>
      <c r="K18" s="42">
        <v>60.938000000000002</v>
      </c>
      <c r="L18" s="44">
        <v>149</v>
      </c>
      <c r="M18" s="42">
        <v>25.867999999999999</v>
      </c>
      <c r="N18" s="44">
        <v>0</v>
      </c>
      <c r="O18" s="42">
        <v>0</v>
      </c>
      <c r="P18" s="45">
        <v>17</v>
      </c>
      <c r="Q18" s="41">
        <v>2.9514</v>
      </c>
      <c r="R18" s="40">
        <v>84</v>
      </c>
      <c r="S18" s="46">
        <v>14.141</v>
      </c>
      <c r="T18" s="47">
        <v>18</v>
      </c>
      <c r="U18" s="41">
        <v>3.0303</v>
      </c>
      <c r="V18" s="47">
        <v>7</v>
      </c>
      <c r="W18" s="41">
        <v>1.1785000000000001</v>
      </c>
      <c r="X18" s="25">
        <v>2407</v>
      </c>
      <c r="Y18" s="26">
        <v>100</v>
      </c>
    </row>
    <row r="19" spans="1:25" s="24" customFormat="1" ht="15" customHeight="1" x14ac:dyDescent="0.2">
      <c r="A19" s="22" t="s">
        <v>19</v>
      </c>
      <c r="B19" s="65" t="s">
        <v>31</v>
      </c>
      <c r="C19" s="64">
        <v>35</v>
      </c>
      <c r="D19" s="72">
        <v>0</v>
      </c>
      <c r="E19" s="73">
        <v>0</v>
      </c>
      <c r="F19" s="74">
        <v>9</v>
      </c>
      <c r="G19" s="73">
        <v>26.470600000000001</v>
      </c>
      <c r="H19" s="74">
        <v>2</v>
      </c>
      <c r="I19" s="73">
        <v>5.8823999999999996</v>
      </c>
      <c r="J19" s="74">
        <v>0</v>
      </c>
      <c r="K19" s="73">
        <v>0</v>
      </c>
      <c r="L19" s="74">
        <v>0</v>
      </c>
      <c r="M19" s="73">
        <v>0</v>
      </c>
      <c r="N19" s="74">
        <v>21</v>
      </c>
      <c r="O19" s="73">
        <v>61.764699999999998</v>
      </c>
      <c r="P19" s="76">
        <v>2</v>
      </c>
      <c r="Q19" s="69">
        <v>5.8823999999999996</v>
      </c>
      <c r="R19" s="72">
        <v>7</v>
      </c>
      <c r="S19" s="70">
        <v>20</v>
      </c>
      <c r="T19" s="72">
        <v>1</v>
      </c>
      <c r="U19" s="69">
        <v>2.8571</v>
      </c>
      <c r="V19" s="72">
        <v>10</v>
      </c>
      <c r="W19" s="69">
        <v>28.571400000000001</v>
      </c>
      <c r="X19" s="79">
        <v>290</v>
      </c>
      <c r="Y19" s="80">
        <v>100</v>
      </c>
    </row>
    <row r="20" spans="1:25" s="24" customFormat="1" ht="15" customHeight="1" x14ac:dyDescent="0.2">
      <c r="A20" s="22" t="s">
        <v>19</v>
      </c>
      <c r="B20" s="62" t="s">
        <v>32</v>
      </c>
      <c r="C20" s="49">
        <v>57</v>
      </c>
      <c r="D20" s="47">
        <v>0</v>
      </c>
      <c r="E20" s="42">
        <v>0</v>
      </c>
      <c r="F20" s="43">
        <v>1</v>
      </c>
      <c r="G20" s="42">
        <v>1.8182</v>
      </c>
      <c r="H20" s="44">
        <v>13</v>
      </c>
      <c r="I20" s="42">
        <v>23.636399999999998</v>
      </c>
      <c r="J20" s="43">
        <v>0</v>
      </c>
      <c r="K20" s="42">
        <v>0</v>
      </c>
      <c r="L20" s="43">
        <v>38</v>
      </c>
      <c r="M20" s="42">
        <v>69.090999999999994</v>
      </c>
      <c r="N20" s="43">
        <v>1</v>
      </c>
      <c r="O20" s="42">
        <v>1.8182</v>
      </c>
      <c r="P20" s="45">
        <v>2</v>
      </c>
      <c r="Q20" s="41">
        <v>3.6364000000000001</v>
      </c>
      <c r="R20" s="40">
        <v>13</v>
      </c>
      <c r="S20" s="46">
        <v>22.806999999999999</v>
      </c>
      <c r="T20" s="47">
        <v>2</v>
      </c>
      <c r="U20" s="41">
        <v>3.5087999999999999</v>
      </c>
      <c r="V20" s="47">
        <v>0</v>
      </c>
      <c r="W20" s="41">
        <v>0</v>
      </c>
      <c r="X20" s="25">
        <v>720</v>
      </c>
      <c r="Y20" s="26">
        <v>100</v>
      </c>
    </row>
    <row r="21" spans="1:25" s="24" customFormat="1" ht="15" customHeight="1" x14ac:dyDescent="0.2">
      <c r="A21" s="22" t="s">
        <v>19</v>
      </c>
      <c r="B21" s="65" t="s">
        <v>33</v>
      </c>
      <c r="C21" s="64">
        <v>589</v>
      </c>
      <c r="D21" s="71">
        <v>3</v>
      </c>
      <c r="E21" s="73">
        <v>0.52</v>
      </c>
      <c r="F21" s="74">
        <v>6</v>
      </c>
      <c r="G21" s="73">
        <v>1.0399</v>
      </c>
      <c r="H21" s="75">
        <v>105</v>
      </c>
      <c r="I21" s="73">
        <v>18.197600000000001</v>
      </c>
      <c r="J21" s="74">
        <v>139</v>
      </c>
      <c r="K21" s="73">
        <v>24.09</v>
      </c>
      <c r="L21" s="74">
        <v>304</v>
      </c>
      <c r="M21" s="73">
        <v>52.686</v>
      </c>
      <c r="N21" s="74">
        <v>0</v>
      </c>
      <c r="O21" s="73">
        <v>0</v>
      </c>
      <c r="P21" s="77">
        <v>20</v>
      </c>
      <c r="Q21" s="69">
        <v>3.4662000000000002</v>
      </c>
      <c r="R21" s="71">
        <v>127</v>
      </c>
      <c r="S21" s="70">
        <v>21.562000000000001</v>
      </c>
      <c r="T21" s="72">
        <v>12</v>
      </c>
      <c r="U21" s="69">
        <v>2.0373999999999999</v>
      </c>
      <c r="V21" s="72">
        <v>25</v>
      </c>
      <c r="W21" s="69">
        <v>4.2445000000000004</v>
      </c>
      <c r="X21" s="79">
        <v>4081</v>
      </c>
      <c r="Y21" s="80">
        <v>99.706000000000003</v>
      </c>
    </row>
    <row r="22" spans="1:25" s="24" customFormat="1" ht="15" customHeight="1" x14ac:dyDescent="0.2">
      <c r="A22" s="22" t="s">
        <v>19</v>
      </c>
      <c r="B22" s="62" t="s">
        <v>34</v>
      </c>
      <c r="C22" s="39">
        <v>242</v>
      </c>
      <c r="D22" s="40">
        <v>0</v>
      </c>
      <c r="E22" s="42">
        <v>0</v>
      </c>
      <c r="F22" s="43">
        <v>0</v>
      </c>
      <c r="G22" s="42">
        <v>0</v>
      </c>
      <c r="H22" s="43">
        <v>21</v>
      </c>
      <c r="I22" s="42">
        <v>8.8234999999999992</v>
      </c>
      <c r="J22" s="44">
        <v>32</v>
      </c>
      <c r="K22" s="42">
        <v>13.445</v>
      </c>
      <c r="L22" s="44">
        <v>172</v>
      </c>
      <c r="M22" s="42">
        <v>72.269000000000005</v>
      </c>
      <c r="N22" s="44">
        <v>1</v>
      </c>
      <c r="O22" s="42">
        <v>0.42020000000000002</v>
      </c>
      <c r="P22" s="48">
        <v>12</v>
      </c>
      <c r="Q22" s="41">
        <v>5.0419999999999998</v>
      </c>
      <c r="R22" s="47">
        <v>41</v>
      </c>
      <c r="S22" s="46">
        <v>16.942</v>
      </c>
      <c r="T22" s="47">
        <v>4</v>
      </c>
      <c r="U22" s="41">
        <v>1.6529</v>
      </c>
      <c r="V22" s="47">
        <v>6</v>
      </c>
      <c r="W22" s="41">
        <v>2.4792999999999998</v>
      </c>
      <c r="X22" s="25">
        <v>1879</v>
      </c>
      <c r="Y22" s="26">
        <v>100</v>
      </c>
    </row>
    <row r="23" spans="1:25" s="24" customFormat="1" ht="15" customHeight="1" x14ac:dyDescent="0.2">
      <c r="A23" s="22" t="s">
        <v>19</v>
      </c>
      <c r="B23" s="65" t="s">
        <v>35</v>
      </c>
      <c r="C23" s="64">
        <v>76</v>
      </c>
      <c r="D23" s="72">
        <v>0</v>
      </c>
      <c r="E23" s="73">
        <v>0</v>
      </c>
      <c r="F23" s="74">
        <v>0</v>
      </c>
      <c r="G23" s="73">
        <v>0</v>
      </c>
      <c r="H23" s="74">
        <v>6</v>
      </c>
      <c r="I23" s="73">
        <v>7.8947000000000003</v>
      </c>
      <c r="J23" s="74">
        <v>7</v>
      </c>
      <c r="K23" s="73">
        <v>9.2110000000000003</v>
      </c>
      <c r="L23" s="74">
        <v>62</v>
      </c>
      <c r="M23" s="73">
        <v>81.578999999999994</v>
      </c>
      <c r="N23" s="74">
        <v>0</v>
      </c>
      <c r="O23" s="73">
        <v>0</v>
      </c>
      <c r="P23" s="77">
        <v>1</v>
      </c>
      <c r="Q23" s="69">
        <v>1.3158000000000001</v>
      </c>
      <c r="R23" s="72">
        <v>7</v>
      </c>
      <c r="S23" s="70">
        <v>9.2110000000000003</v>
      </c>
      <c r="T23" s="71">
        <v>0</v>
      </c>
      <c r="U23" s="69">
        <v>0</v>
      </c>
      <c r="V23" s="71">
        <v>3</v>
      </c>
      <c r="W23" s="69">
        <v>3.9474</v>
      </c>
      <c r="X23" s="79">
        <v>1365</v>
      </c>
      <c r="Y23" s="80">
        <v>100</v>
      </c>
    </row>
    <row r="24" spans="1:25" s="24" customFormat="1" ht="15" customHeight="1" x14ac:dyDescent="0.2">
      <c r="A24" s="22" t="s">
        <v>19</v>
      </c>
      <c r="B24" s="62" t="s">
        <v>36</v>
      </c>
      <c r="C24" s="39">
        <v>81</v>
      </c>
      <c r="D24" s="47">
        <v>0</v>
      </c>
      <c r="E24" s="42">
        <v>0</v>
      </c>
      <c r="F24" s="44">
        <v>1</v>
      </c>
      <c r="G24" s="42">
        <v>1.2345999999999999</v>
      </c>
      <c r="H24" s="43">
        <v>19</v>
      </c>
      <c r="I24" s="42">
        <v>23.456800000000001</v>
      </c>
      <c r="J24" s="44">
        <v>11</v>
      </c>
      <c r="K24" s="42">
        <v>13.58</v>
      </c>
      <c r="L24" s="44">
        <v>46</v>
      </c>
      <c r="M24" s="42">
        <v>56.79</v>
      </c>
      <c r="N24" s="44">
        <v>0</v>
      </c>
      <c r="O24" s="42">
        <v>0</v>
      </c>
      <c r="P24" s="48">
        <v>4</v>
      </c>
      <c r="Q24" s="41">
        <v>4.9382999999999999</v>
      </c>
      <c r="R24" s="40">
        <v>19</v>
      </c>
      <c r="S24" s="46">
        <v>23.457000000000001</v>
      </c>
      <c r="T24" s="47">
        <v>0</v>
      </c>
      <c r="U24" s="41">
        <v>0</v>
      </c>
      <c r="V24" s="47">
        <v>11</v>
      </c>
      <c r="W24" s="41">
        <v>13.5802</v>
      </c>
      <c r="X24" s="25">
        <v>1356</v>
      </c>
      <c r="Y24" s="26">
        <v>100</v>
      </c>
    </row>
    <row r="25" spans="1:25" s="24" customFormat="1" ht="15" customHeight="1" x14ac:dyDescent="0.2">
      <c r="A25" s="22" t="s">
        <v>19</v>
      </c>
      <c r="B25" s="65" t="s">
        <v>37</v>
      </c>
      <c r="C25" s="66">
        <v>194</v>
      </c>
      <c r="D25" s="72">
        <v>0</v>
      </c>
      <c r="E25" s="73">
        <v>0</v>
      </c>
      <c r="F25" s="74">
        <v>0</v>
      </c>
      <c r="G25" s="73">
        <v>0</v>
      </c>
      <c r="H25" s="74">
        <v>4</v>
      </c>
      <c r="I25" s="73">
        <v>2.0619000000000001</v>
      </c>
      <c r="J25" s="74">
        <v>13</v>
      </c>
      <c r="K25" s="73">
        <v>6.7009999999999996</v>
      </c>
      <c r="L25" s="75">
        <v>171</v>
      </c>
      <c r="M25" s="73">
        <v>88.144000000000005</v>
      </c>
      <c r="N25" s="74">
        <v>0</v>
      </c>
      <c r="O25" s="73">
        <v>0</v>
      </c>
      <c r="P25" s="77">
        <v>6</v>
      </c>
      <c r="Q25" s="69">
        <v>3.0928</v>
      </c>
      <c r="R25" s="72">
        <v>19</v>
      </c>
      <c r="S25" s="70">
        <v>9.7940000000000005</v>
      </c>
      <c r="T25" s="72">
        <v>0</v>
      </c>
      <c r="U25" s="69">
        <v>0</v>
      </c>
      <c r="V25" s="72">
        <v>5</v>
      </c>
      <c r="W25" s="69">
        <v>2.5773000000000001</v>
      </c>
      <c r="X25" s="79">
        <v>1407</v>
      </c>
      <c r="Y25" s="80">
        <v>100</v>
      </c>
    </row>
    <row r="26" spans="1:25" s="24" customFormat="1" ht="15" customHeight="1" x14ac:dyDescent="0.2">
      <c r="A26" s="22" t="s">
        <v>19</v>
      </c>
      <c r="B26" s="62" t="s">
        <v>38</v>
      </c>
      <c r="C26" s="39">
        <v>1075</v>
      </c>
      <c r="D26" s="40">
        <v>0</v>
      </c>
      <c r="E26" s="42">
        <v>0</v>
      </c>
      <c r="F26" s="43">
        <v>0</v>
      </c>
      <c r="G26" s="42">
        <v>0</v>
      </c>
      <c r="H26" s="43">
        <v>8</v>
      </c>
      <c r="I26" s="42">
        <v>1.4259999999999999</v>
      </c>
      <c r="J26" s="44">
        <v>357</v>
      </c>
      <c r="K26" s="42">
        <v>63.636000000000003</v>
      </c>
      <c r="L26" s="44">
        <v>187</v>
      </c>
      <c r="M26" s="42">
        <v>33.332999999999998</v>
      </c>
      <c r="N26" s="43">
        <v>0</v>
      </c>
      <c r="O26" s="42">
        <v>0</v>
      </c>
      <c r="P26" s="48">
        <v>9</v>
      </c>
      <c r="Q26" s="41">
        <v>1.6043000000000001</v>
      </c>
      <c r="R26" s="40">
        <v>499</v>
      </c>
      <c r="S26" s="46">
        <v>46.418999999999997</v>
      </c>
      <c r="T26" s="40">
        <v>514</v>
      </c>
      <c r="U26" s="41">
        <v>47.814</v>
      </c>
      <c r="V26" s="40">
        <v>15</v>
      </c>
      <c r="W26" s="41">
        <v>1.3953</v>
      </c>
      <c r="X26" s="25">
        <v>1367</v>
      </c>
      <c r="Y26" s="26">
        <v>99.927000000000007</v>
      </c>
    </row>
    <row r="27" spans="1:25" s="24" customFormat="1" ht="15" customHeight="1" x14ac:dyDescent="0.2">
      <c r="A27" s="22" t="s">
        <v>19</v>
      </c>
      <c r="B27" s="65" t="s">
        <v>39</v>
      </c>
      <c r="C27" s="66">
        <v>22</v>
      </c>
      <c r="D27" s="71">
        <v>0</v>
      </c>
      <c r="E27" s="73">
        <v>0</v>
      </c>
      <c r="F27" s="74">
        <v>0</v>
      </c>
      <c r="G27" s="73">
        <v>0</v>
      </c>
      <c r="H27" s="74">
        <v>0</v>
      </c>
      <c r="I27" s="73">
        <v>0</v>
      </c>
      <c r="J27" s="74">
        <v>0</v>
      </c>
      <c r="K27" s="73">
        <v>0</v>
      </c>
      <c r="L27" s="75">
        <v>19</v>
      </c>
      <c r="M27" s="73">
        <v>100</v>
      </c>
      <c r="N27" s="74">
        <v>0</v>
      </c>
      <c r="O27" s="73">
        <v>0</v>
      </c>
      <c r="P27" s="77">
        <v>0</v>
      </c>
      <c r="Q27" s="69">
        <v>0</v>
      </c>
      <c r="R27" s="72">
        <v>7</v>
      </c>
      <c r="S27" s="70">
        <v>31.818000000000001</v>
      </c>
      <c r="T27" s="71">
        <v>3</v>
      </c>
      <c r="U27" s="69">
        <v>13.6364</v>
      </c>
      <c r="V27" s="71">
        <v>0</v>
      </c>
      <c r="W27" s="69">
        <v>0</v>
      </c>
      <c r="X27" s="79">
        <v>589</v>
      </c>
      <c r="Y27" s="80">
        <v>100</v>
      </c>
    </row>
    <row r="28" spans="1:25" s="24" customFormat="1" ht="15" customHeight="1" x14ac:dyDescent="0.2">
      <c r="A28" s="22" t="s">
        <v>19</v>
      </c>
      <c r="B28" s="62" t="s">
        <v>40</v>
      </c>
      <c r="C28" s="49">
        <v>24</v>
      </c>
      <c r="D28" s="47">
        <v>0</v>
      </c>
      <c r="E28" s="42">
        <v>0</v>
      </c>
      <c r="F28" s="44">
        <v>0</v>
      </c>
      <c r="G28" s="42">
        <v>0</v>
      </c>
      <c r="H28" s="44">
        <v>0</v>
      </c>
      <c r="I28" s="42">
        <v>0</v>
      </c>
      <c r="J28" s="44">
        <v>24</v>
      </c>
      <c r="K28" s="42">
        <v>100</v>
      </c>
      <c r="L28" s="43">
        <v>0</v>
      </c>
      <c r="M28" s="42">
        <v>0</v>
      </c>
      <c r="N28" s="44">
        <v>0</v>
      </c>
      <c r="O28" s="42">
        <v>0</v>
      </c>
      <c r="P28" s="45">
        <v>0</v>
      </c>
      <c r="Q28" s="41">
        <v>0</v>
      </c>
      <c r="R28" s="47">
        <v>7</v>
      </c>
      <c r="S28" s="46">
        <v>29.167000000000002</v>
      </c>
      <c r="T28" s="40">
        <v>0</v>
      </c>
      <c r="U28" s="41">
        <v>0</v>
      </c>
      <c r="V28" s="40">
        <v>0</v>
      </c>
      <c r="W28" s="41">
        <v>0</v>
      </c>
      <c r="X28" s="25">
        <v>1434</v>
      </c>
      <c r="Y28" s="26">
        <v>100</v>
      </c>
    </row>
    <row r="29" spans="1:25" s="24" customFormat="1" ht="15" customHeight="1" x14ac:dyDescent="0.2">
      <c r="A29" s="22" t="s">
        <v>19</v>
      </c>
      <c r="B29" s="65" t="s">
        <v>41</v>
      </c>
      <c r="C29" s="64">
        <v>10</v>
      </c>
      <c r="D29" s="72">
        <v>0</v>
      </c>
      <c r="E29" s="73">
        <v>0</v>
      </c>
      <c r="F29" s="74">
        <v>0</v>
      </c>
      <c r="G29" s="73">
        <v>0</v>
      </c>
      <c r="H29" s="75">
        <v>1</v>
      </c>
      <c r="I29" s="73">
        <v>11.1111</v>
      </c>
      <c r="J29" s="74">
        <v>2</v>
      </c>
      <c r="K29" s="73">
        <v>22.222000000000001</v>
      </c>
      <c r="L29" s="75">
        <v>6</v>
      </c>
      <c r="M29" s="73">
        <v>66.667000000000002</v>
      </c>
      <c r="N29" s="74">
        <v>0</v>
      </c>
      <c r="O29" s="73">
        <v>0</v>
      </c>
      <c r="P29" s="77">
        <v>0</v>
      </c>
      <c r="Q29" s="69">
        <v>0</v>
      </c>
      <c r="R29" s="72">
        <v>1</v>
      </c>
      <c r="S29" s="70">
        <v>10</v>
      </c>
      <c r="T29" s="72">
        <v>1</v>
      </c>
      <c r="U29" s="69">
        <v>10</v>
      </c>
      <c r="V29" s="72">
        <v>2</v>
      </c>
      <c r="W29" s="69">
        <v>20</v>
      </c>
      <c r="X29" s="79">
        <v>1873</v>
      </c>
      <c r="Y29" s="80">
        <v>100</v>
      </c>
    </row>
    <row r="30" spans="1:25" s="24" customFormat="1" ht="15" customHeight="1" x14ac:dyDescent="0.2">
      <c r="A30" s="22" t="s">
        <v>19</v>
      </c>
      <c r="B30" s="62" t="s">
        <v>42</v>
      </c>
      <c r="C30" s="39">
        <v>297</v>
      </c>
      <c r="D30" s="47">
        <v>1</v>
      </c>
      <c r="E30" s="42">
        <v>0.33800000000000002</v>
      </c>
      <c r="F30" s="43">
        <v>0</v>
      </c>
      <c r="G30" s="42">
        <v>0</v>
      </c>
      <c r="H30" s="44">
        <v>20</v>
      </c>
      <c r="I30" s="42">
        <v>6.7568000000000001</v>
      </c>
      <c r="J30" s="44">
        <v>87</v>
      </c>
      <c r="K30" s="42">
        <v>29.391999999999999</v>
      </c>
      <c r="L30" s="44">
        <v>177</v>
      </c>
      <c r="M30" s="42">
        <v>59.796999999999997</v>
      </c>
      <c r="N30" s="44">
        <v>0</v>
      </c>
      <c r="O30" s="42">
        <v>0</v>
      </c>
      <c r="P30" s="45">
        <v>11</v>
      </c>
      <c r="Q30" s="41">
        <v>3.7162000000000002</v>
      </c>
      <c r="R30" s="47">
        <v>60</v>
      </c>
      <c r="S30" s="46">
        <v>20.202000000000002</v>
      </c>
      <c r="T30" s="40">
        <v>1</v>
      </c>
      <c r="U30" s="41">
        <v>0.3367</v>
      </c>
      <c r="V30" s="40">
        <v>6</v>
      </c>
      <c r="W30" s="41">
        <v>2.0202</v>
      </c>
      <c r="X30" s="25">
        <v>3616</v>
      </c>
      <c r="Y30" s="26">
        <v>99.971999999999994</v>
      </c>
    </row>
    <row r="31" spans="1:25" s="24" customFormat="1" ht="15" customHeight="1" x14ac:dyDescent="0.2">
      <c r="A31" s="22" t="s">
        <v>19</v>
      </c>
      <c r="B31" s="65" t="s">
        <v>43</v>
      </c>
      <c r="C31" s="66">
        <v>149</v>
      </c>
      <c r="D31" s="72">
        <v>1</v>
      </c>
      <c r="E31" s="73">
        <v>0.68500000000000005</v>
      </c>
      <c r="F31" s="75">
        <v>1</v>
      </c>
      <c r="G31" s="73">
        <v>0.68489999999999995</v>
      </c>
      <c r="H31" s="74">
        <v>24</v>
      </c>
      <c r="I31" s="73">
        <v>16.438400000000001</v>
      </c>
      <c r="J31" s="75">
        <v>10</v>
      </c>
      <c r="K31" s="73">
        <v>6.8490000000000002</v>
      </c>
      <c r="L31" s="74">
        <v>101</v>
      </c>
      <c r="M31" s="73">
        <v>69.177999999999997</v>
      </c>
      <c r="N31" s="74">
        <v>1</v>
      </c>
      <c r="O31" s="73">
        <v>0.68489999999999995</v>
      </c>
      <c r="P31" s="76">
        <v>8</v>
      </c>
      <c r="Q31" s="69">
        <v>5.4794999999999998</v>
      </c>
      <c r="R31" s="71">
        <v>49</v>
      </c>
      <c r="S31" s="70">
        <v>32.886000000000003</v>
      </c>
      <c r="T31" s="72">
        <v>3</v>
      </c>
      <c r="U31" s="69">
        <v>2.0133999999999999</v>
      </c>
      <c r="V31" s="72">
        <v>6</v>
      </c>
      <c r="W31" s="69">
        <v>4.0267999999999997</v>
      </c>
      <c r="X31" s="79">
        <v>2170</v>
      </c>
      <c r="Y31" s="80">
        <v>99.953999999999994</v>
      </c>
    </row>
    <row r="32" spans="1:25" s="24" customFormat="1" ht="15" customHeight="1" x14ac:dyDescent="0.2">
      <c r="A32" s="22" t="s">
        <v>19</v>
      </c>
      <c r="B32" s="62" t="s">
        <v>44</v>
      </c>
      <c r="C32" s="39">
        <v>98</v>
      </c>
      <c r="D32" s="40">
        <v>1</v>
      </c>
      <c r="E32" s="42">
        <v>1.02</v>
      </c>
      <c r="F32" s="44">
        <v>0</v>
      </c>
      <c r="G32" s="42">
        <v>0</v>
      </c>
      <c r="H32" s="44">
        <v>0</v>
      </c>
      <c r="I32" s="42">
        <v>0</v>
      </c>
      <c r="J32" s="44">
        <v>77</v>
      </c>
      <c r="K32" s="42">
        <v>78.570999999999998</v>
      </c>
      <c r="L32" s="43">
        <v>19</v>
      </c>
      <c r="M32" s="42">
        <v>19.388000000000002</v>
      </c>
      <c r="N32" s="43">
        <v>0</v>
      </c>
      <c r="O32" s="42">
        <v>0</v>
      </c>
      <c r="P32" s="48">
        <v>1</v>
      </c>
      <c r="Q32" s="41">
        <v>1.0204</v>
      </c>
      <c r="R32" s="40">
        <v>16</v>
      </c>
      <c r="S32" s="46">
        <v>16.327000000000002</v>
      </c>
      <c r="T32" s="47">
        <v>0</v>
      </c>
      <c r="U32" s="41">
        <v>0</v>
      </c>
      <c r="V32" s="47">
        <v>0</v>
      </c>
      <c r="W32" s="41">
        <v>0</v>
      </c>
      <c r="X32" s="25">
        <v>978</v>
      </c>
      <c r="Y32" s="26">
        <v>100</v>
      </c>
    </row>
    <row r="33" spans="1:25" s="24" customFormat="1" ht="15" customHeight="1" x14ac:dyDescent="0.2">
      <c r="A33" s="22" t="s">
        <v>19</v>
      </c>
      <c r="B33" s="65" t="s">
        <v>45</v>
      </c>
      <c r="C33" s="64">
        <v>117</v>
      </c>
      <c r="D33" s="71">
        <v>0</v>
      </c>
      <c r="E33" s="73">
        <v>0</v>
      </c>
      <c r="F33" s="74">
        <v>1</v>
      </c>
      <c r="G33" s="73">
        <v>0.85470000000000002</v>
      </c>
      <c r="H33" s="75">
        <v>5</v>
      </c>
      <c r="I33" s="73">
        <v>4.2735000000000003</v>
      </c>
      <c r="J33" s="74">
        <v>13</v>
      </c>
      <c r="K33" s="73">
        <v>11.111000000000001</v>
      </c>
      <c r="L33" s="74">
        <v>96</v>
      </c>
      <c r="M33" s="73">
        <v>82.051000000000002</v>
      </c>
      <c r="N33" s="75">
        <v>0</v>
      </c>
      <c r="O33" s="73">
        <v>0</v>
      </c>
      <c r="P33" s="77">
        <v>2</v>
      </c>
      <c r="Q33" s="69">
        <v>1.7094</v>
      </c>
      <c r="R33" s="71">
        <v>38</v>
      </c>
      <c r="S33" s="70">
        <v>32.478999999999999</v>
      </c>
      <c r="T33" s="71">
        <v>0</v>
      </c>
      <c r="U33" s="69">
        <v>0</v>
      </c>
      <c r="V33" s="71">
        <v>2</v>
      </c>
      <c r="W33" s="69">
        <v>1.7094</v>
      </c>
      <c r="X33" s="79">
        <v>2372</v>
      </c>
      <c r="Y33" s="80">
        <v>100</v>
      </c>
    </row>
    <row r="34" spans="1:25" s="24" customFormat="1" ht="15" customHeight="1" x14ac:dyDescent="0.2">
      <c r="A34" s="22" t="s">
        <v>19</v>
      </c>
      <c r="B34" s="62" t="s">
        <v>46</v>
      </c>
      <c r="C34" s="49">
        <v>13</v>
      </c>
      <c r="D34" s="40">
        <v>5</v>
      </c>
      <c r="E34" s="42">
        <v>38.462000000000003</v>
      </c>
      <c r="F34" s="44">
        <v>0</v>
      </c>
      <c r="G34" s="42">
        <v>0</v>
      </c>
      <c r="H34" s="43">
        <v>0</v>
      </c>
      <c r="I34" s="42">
        <v>0</v>
      </c>
      <c r="J34" s="44">
        <v>0</v>
      </c>
      <c r="K34" s="42">
        <v>0</v>
      </c>
      <c r="L34" s="43">
        <v>8</v>
      </c>
      <c r="M34" s="42">
        <v>61.537999999999997</v>
      </c>
      <c r="N34" s="43">
        <v>0</v>
      </c>
      <c r="O34" s="42">
        <v>0</v>
      </c>
      <c r="P34" s="45">
        <v>0</v>
      </c>
      <c r="Q34" s="41">
        <v>0</v>
      </c>
      <c r="R34" s="47">
        <v>0</v>
      </c>
      <c r="S34" s="46">
        <v>0</v>
      </c>
      <c r="T34" s="47">
        <v>0</v>
      </c>
      <c r="U34" s="41">
        <v>0</v>
      </c>
      <c r="V34" s="47">
        <v>0</v>
      </c>
      <c r="W34" s="41">
        <v>0</v>
      </c>
      <c r="X34" s="25">
        <v>825</v>
      </c>
      <c r="Y34" s="26">
        <v>100</v>
      </c>
    </row>
    <row r="35" spans="1:25" s="24" customFormat="1" ht="15" customHeight="1" x14ac:dyDescent="0.2">
      <c r="A35" s="22" t="s">
        <v>19</v>
      </c>
      <c r="B35" s="65" t="s">
        <v>47</v>
      </c>
      <c r="C35" s="66">
        <v>57</v>
      </c>
      <c r="D35" s="71">
        <v>3</v>
      </c>
      <c r="E35" s="73">
        <v>5.2629999999999999</v>
      </c>
      <c r="F35" s="74">
        <v>1</v>
      </c>
      <c r="G35" s="73">
        <v>1.7544</v>
      </c>
      <c r="H35" s="75">
        <v>15</v>
      </c>
      <c r="I35" s="73">
        <v>26.315799999999999</v>
      </c>
      <c r="J35" s="74">
        <v>5</v>
      </c>
      <c r="K35" s="73">
        <v>8.7720000000000002</v>
      </c>
      <c r="L35" s="75">
        <v>29</v>
      </c>
      <c r="M35" s="73">
        <v>50.877000000000002</v>
      </c>
      <c r="N35" s="74">
        <v>0</v>
      </c>
      <c r="O35" s="73">
        <v>0</v>
      </c>
      <c r="P35" s="77">
        <v>4</v>
      </c>
      <c r="Q35" s="69">
        <v>7.0175000000000001</v>
      </c>
      <c r="R35" s="71">
        <v>9</v>
      </c>
      <c r="S35" s="70">
        <v>15.789</v>
      </c>
      <c r="T35" s="71">
        <v>0</v>
      </c>
      <c r="U35" s="69">
        <v>0</v>
      </c>
      <c r="V35" s="71">
        <v>2</v>
      </c>
      <c r="W35" s="69">
        <v>3.5087999999999999</v>
      </c>
      <c r="X35" s="79">
        <v>1064</v>
      </c>
      <c r="Y35" s="80">
        <v>100</v>
      </c>
    </row>
    <row r="36" spans="1:25" s="24" customFormat="1" ht="15" customHeight="1" x14ac:dyDescent="0.2">
      <c r="A36" s="22" t="s">
        <v>19</v>
      </c>
      <c r="B36" s="62" t="s">
        <v>48</v>
      </c>
      <c r="C36" s="49">
        <v>570</v>
      </c>
      <c r="D36" s="47">
        <v>3</v>
      </c>
      <c r="E36" s="42">
        <v>0.54300000000000004</v>
      </c>
      <c r="F36" s="44">
        <v>20</v>
      </c>
      <c r="G36" s="42">
        <v>3.6232000000000002</v>
      </c>
      <c r="H36" s="44">
        <v>201</v>
      </c>
      <c r="I36" s="42">
        <v>36.412999999999997</v>
      </c>
      <c r="J36" s="43">
        <v>160</v>
      </c>
      <c r="K36" s="42">
        <v>28.986000000000001</v>
      </c>
      <c r="L36" s="43">
        <v>120</v>
      </c>
      <c r="M36" s="42">
        <v>21.739000000000001</v>
      </c>
      <c r="N36" s="44">
        <v>8</v>
      </c>
      <c r="O36" s="42">
        <v>1.4493</v>
      </c>
      <c r="P36" s="48">
        <v>40</v>
      </c>
      <c r="Q36" s="41">
        <v>7.2464000000000004</v>
      </c>
      <c r="R36" s="40">
        <v>103</v>
      </c>
      <c r="S36" s="46">
        <v>18.07</v>
      </c>
      <c r="T36" s="47">
        <v>18</v>
      </c>
      <c r="U36" s="41">
        <v>3.1579000000000002</v>
      </c>
      <c r="V36" s="47">
        <v>74</v>
      </c>
      <c r="W36" s="41">
        <v>12.9825</v>
      </c>
      <c r="X36" s="25">
        <v>658</v>
      </c>
      <c r="Y36" s="26">
        <v>100</v>
      </c>
    </row>
    <row r="37" spans="1:25" s="24" customFormat="1" ht="15" customHeight="1" x14ac:dyDescent="0.2">
      <c r="A37" s="22" t="s">
        <v>19</v>
      </c>
      <c r="B37" s="65" t="s">
        <v>49</v>
      </c>
      <c r="C37" s="64">
        <v>8</v>
      </c>
      <c r="D37" s="72">
        <v>0</v>
      </c>
      <c r="E37" s="73">
        <v>0</v>
      </c>
      <c r="F37" s="74">
        <v>0</v>
      </c>
      <c r="G37" s="73">
        <v>0</v>
      </c>
      <c r="H37" s="74">
        <v>0</v>
      </c>
      <c r="I37" s="73">
        <v>0</v>
      </c>
      <c r="J37" s="74">
        <v>0</v>
      </c>
      <c r="K37" s="73">
        <v>0</v>
      </c>
      <c r="L37" s="74">
        <v>7</v>
      </c>
      <c r="M37" s="73">
        <v>100</v>
      </c>
      <c r="N37" s="75">
        <v>0</v>
      </c>
      <c r="O37" s="73">
        <v>0</v>
      </c>
      <c r="P37" s="77">
        <v>0</v>
      </c>
      <c r="Q37" s="69">
        <v>0</v>
      </c>
      <c r="R37" s="72">
        <v>0</v>
      </c>
      <c r="S37" s="70">
        <v>0</v>
      </c>
      <c r="T37" s="71">
        <v>1</v>
      </c>
      <c r="U37" s="69">
        <v>12.5</v>
      </c>
      <c r="V37" s="71">
        <v>0</v>
      </c>
      <c r="W37" s="69">
        <v>0</v>
      </c>
      <c r="X37" s="79">
        <v>483</v>
      </c>
      <c r="Y37" s="80">
        <v>100</v>
      </c>
    </row>
    <row r="38" spans="1:25" s="24" customFormat="1" ht="15" customHeight="1" x14ac:dyDescent="0.2">
      <c r="A38" s="22" t="s">
        <v>19</v>
      </c>
      <c r="B38" s="62" t="s">
        <v>50</v>
      </c>
      <c r="C38" s="39">
        <v>17</v>
      </c>
      <c r="D38" s="40">
        <v>0</v>
      </c>
      <c r="E38" s="42">
        <v>0</v>
      </c>
      <c r="F38" s="44">
        <v>0</v>
      </c>
      <c r="G38" s="42">
        <v>0</v>
      </c>
      <c r="H38" s="44">
        <v>2</v>
      </c>
      <c r="I38" s="42">
        <v>11.764699999999999</v>
      </c>
      <c r="J38" s="44">
        <v>10</v>
      </c>
      <c r="K38" s="42">
        <v>58.823999999999998</v>
      </c>
      <c r="L38" s="44">
        <v>5</v>
      </c>
      <c r="M38" s="42">
        <v>29.411999999999999</v>
      </c>
      <c r="N38" s="44">
        <v>0</v>
      </c>
      <c r="O38" s="42">
        <v>0</v>
      </c>
      <c r="P38" s="45">
        <v>0</v>
      </c>
      <c r="Q38" s="41">
        <v>0</v>
      </c>
      <c r="R38" s="40">
        <v>3</v>
      </c>
      <c r="S38" s="46">
        <v>17.646999999999998</v>
      </c>
      <c r="T38" s="47">
        <v>0</v>
      </c>
      <c r="U38" s="41">
        <v>0</v>
      </c>
      <c r="V38" s="47">
        <v>1</v>
      </c>
      <c r="W38" s="41">
        <v>5.8823999999999996</v>
      </c>
      <c r="X38" s="25">
        <v>2577</v>
      </c>
      <c r="Y38" s="26">
        <v>100</v>
      </c>
    </row>
    <row r="39" spans="1:25" s="24" customFormat="1" ht="15" customHeight="1" x14ac:dyDescent="0.2">
      <c r="A39" s="22" t="s">
        <v>19</v>
      </c>
      <c r="B39" s="65" t="s">
        <v>51</v>
      </c>
      <c r="C39" s="64">
        <v>26</v>
      </c>
      <c r="D39" s="71">
        <v>0</v>
      </c>
      <c r="E39" s="73">
        <v>0</v>
      </c>
      <c r="F39" s="74">
        <v>0</v>
      </c>
      <c r="G39" s="73">
        <v>0</v>
      </c>
      <c r="H39" s="75">
        <v>19</v>
      </c>
      <c r="I39" s="73">
        <v>73.076899999999995</v>
      </c>
      <c r="J39" s="74">
        <v>0</v>
      </c>
      <c r="K39" s="73">
        <v>0</v>
      </c>
      <c r="L39" s="75">
        <v>7</v>
      </c>
      <c r="M39" s="73">
        <v>26.922999999999998</v>
      </c>
      <c r="N39" s="74">
        <v>0</v>
      </c>
      <c r="O39" s="73">
        <v>0</v>
      </c>
      <c r="P39" s="77">
        <v>0</v>
      </c>
      <c r="Q39" s="69">
        <v>0</v>
      </c>
      <c r="R39" s="72">
        <v>4</v>
      </c>
      <c r="S39" s="70">
        <v>15.385</v>
      </c>
      <c r="T39" s="72">
        <v>0</v>
      </c>
      <c r="U39" s="69">
        <v>0</v>
      </c>
      <c r="V39" s="72">
        <v>2</v>
      </c>
      <c r="W39" s="69">
        <v>7.6923000000000004</v>
      </c>
      <c r="X39" s="79">
        <v>880</v>
      </c>
      <c r="Y39" s="80">
        <v>100</v>
      </c>
    </row>
    <row r="40" spans="1:25" s="24" customFormat="1" ht="15" customHeight="1" x14ac:dyDescent="0.2">
      <c r="A40" s="22" t="s">
        <v>19</v>
      </c>
      <c r="B40" s="62" t="s">
        <v>52</v>
      </c>
      <c r="C40" s="49">
        <v>144</v>
      </c>
      <c r="D40" s="40">
        <v>1</v>
      </c>
      <c r="E40" s="42">
        <v>0.70899999999999996</v>
      </c>
      <c r="F40" s="44">
        <v>0</v>
      </c>
      <c r="G40" s="42">
        <v>0</v>
      </c>
      <c r="H40" s="44">
        <v>19</v>
      </c>
      <c r="I40" s="42">
        <v>13.475199999999999</v>
      </c>
      <c r="J40" s="43">
        <v>46</v>
      </c>
      <c r="K40" s="42">
        <v>32.624000000000002</v>
      </c>
      <c r="L40" s="43">
        <v>68</v>
      </c>
      <c r="M40" s="42">
        <v>48.226999999999997</v>
      </c>
      <c r="N40" s="44">
        <v>0</v>
      </c>
      <c r="O40" s="42">
        <v>0</v>
      </c>
      <c r="P40" s="45">
        <v>7</v>
      </c>
      <c r="Q40" s="41">
        <v>4.9645000000000001</v>
      </c>
      <c r="R40" s="40">
        <v>72</v>
      </c>
      <c r="S40" s="46">
        <v>50</v>
      </c>
      <c r="T40" s="47">
        <v>3</v>
      </c>
      <c r="U40" s="41">
        <v>2.0832999999999999</v>
      </c>
      <c r="V40" s="47">
        <v>3</v>
      </c>
      <c r="W40" s="41">
        <v>2.0832999999999999</v>
      </c>
      <c r="X40" s="25">
        <v>4916</v>
      </c>
      <c r="Y40" s="26">
        <v>100</v>
      </c>
    </row>
    <row r="41" spans="1:25" s="24" customFormat="1" ht="15" customHeight="1" x14ac:dyDescent="0.2">
      <c r="A41" s="22" t="s">
        <v>19</v>
      </c>
      <c r="B41" s="65" t="s">
        <v>53</v>
      </c>
      <c r="C41" s="64">
        <v>32</v>
      </c>
      <c r="D41" s="71">
        <v>3</v>
      </c>
      <c r="E41" s="73">
        <v>9.6769999999999996</v>
      </c>
      <c r="F41" s="74">
        <v>0</v>
      </c>
      <c r="G41" s="73">
        <v>0</v>
      </c>
      <c r="H41" s="74">
        <v>2</v>
      </c>
      <c r="I41" s="73">
        <v>6.4516</v>
      </c>
      <c r="J41" s="74">
        <v>16</v>
      </c>
      <c r="K41" s="73">
        <v>51.613</v>
      </c>
      <c r="L41" s="75">
        <v>8</v>
      </c>
      <c r="M41" s="73">
        <v>25.806000000000001</v>
      </c>
      <c r="N41" s="75">
        <v>0</v>
      </c>
      <c r="O41" s="73">
        <v>0</v>
      </c>
      <c r="P41" s="76">
        <v>2</v>
      </c>
      <c r="Q41" s="69">
        <v>6.4516</v>
      </c>
      <c r="R41" s="71">
        <v>6</v>
      </c>
      <c r="S41" s="70">
        <v>18.75</v>
      </c>
      <c r="T41" s="72">
        <v>1</v>
      </c>
      <c r="U41" s="69">
        <v>3.125</v>
      </c>
      <c r="V41" s="72">
        <v>0</v>
      </c>
      <c r="W41" s="69">
        <v>0</v>
      </c>
      <c r="X41" s="79">
        <v>2618</v>
      </c>
      <c r="Y41" s="80">
        <v>100</v>
      </c>
    </row>
    <row r="42" spans="1:25" s="24" customFormat="1" ht="15" customHeight="1" x14ac:dyDescent="0.2">
      <c r="A42" s="22" t="s">
        <v>19</v>
      </c>
      <c r="B42" s="62" t="s">
        <v>54</v>
      </c>
      <c r="C42" s="49">
        <v>12</v>
      </c>
      <c r="D42" s="40">
        <v>5</v>
      </c>
      <c r="E42" s="42">
        <v>41.667000000000002</v>
      </c>
      <c r="F42" s="44">
        <v>0</v>
      </c>
      <c r="G42" s="42">
        <v>0</v>
      </c>
      <c r="H42" s="44">
        <v>0</v>
      </c>
      <c r="I42" s="42">
        <v>0</v>
      </c>
      <c r="J42" s="43">
        <v>1</v>
      </c>
      <c r="K42" s="42">
        <v>8.3330000000000002</v>
      </c>
      <c r="L42" s="43">
        <v>6</v>
      </c>
      <c r="M42" s="42">
        <v>50</v>
      </c>
      <c r="N42" s="43">
        <v>0</v>
      </c>
      <c r="O42" s="42">
        <v>0</v>
      </c>
      <c r="P42" s="45">
        <v>0</v>
      </c>
      <c r="Q42" s="41">
        <v>0</v>
      </c>
      <c r="R42" s="40">
        <v>5</v>
      </c>
      <c r="S42" s="46">
        <v>41.667000000000002</v>
      </c>
      <c r="T42" s="47">
        <v>0</v>
      </c>
      <c r="U42" s="41">
        <v>0</v>
      </c>
      <c r="V42" s="47">
        <v>1</v>
      </c>
      <c r="W42" s="41">
        <v>8.3332999999999995</v>
      </c>
      <c r="X42" s="25">
        <v>481</v>
      </c>
      <c r="Y42" s="26">
        <v>100</v>
      </c>
    </row>
    <row r="43" spans="1:25" s="24" customFormat="1" ht="15" customHeight="1" x14ac:dyDescent="0.2">
      <c r="A43" s="22" t="s">
        <v>19</v>
      </c>
      <c r="B43" s="65" t="s">
        <v>55</v>
      </c>
      <c r="C43" s="64">
        <v>691</v>
      </c>
      <c r="D43" s="72">
        <v>0</v>
      </c>
      <c r="E43" s="73">
        <v>0</v>
      </c>
      <c r="F43" s="74">
        <v>4</v>
      </c>
      <c r="G43" s="73">
        <v>0.58220000000000005</v>
      </c>
      <c r="H43" s="75">
        <v>35</v>
      </c>
      <c r="I43" s="73">
        <v>5.0945999999999998</v>
      </c>
      <c r="J43" s="74">
        <v>302</v>
      </c>
      <c r="K43" s="73">
        <v>43.959000000000003</v>
      </c>
      <c r="L43" s="74">
        <v>321</v>
      </c>
      <c r="M43" s="73">
        <v>46.725000000000001</v>
      </c>
      <c r="N43" s="74">
        <v>0</v>
      </c>
      <c r="O43" s="73">
        <v>0</v>
      </c>
      <c r="P43" s="76">
        <v>25</v>
      </c>
      <c r="Q43" s="69">
        <v>3.6389999999999998</v>
      </c>
      <c r="R43" s="71">
        <v>165</v>
      </c>
      <c r="S43" s="70">
        <v>23.878</v>
      </c>
      <c r="T43" s="71">
        <v>4</v>
      </c>
      <c r="U43" s="69">
        <v>0.57889999999999997</v>
      </c>
      <c r="V43" s="71">
        <v>6</v>
      </c>
      <c r="W43" s="69">
        <v>0.86829999999999996</v>
      </c>
      <c r="X43" s="79">
        <v>3631</v>
      </c>
      <c r="Y43" s="80">
        <v>100</v>
      </c>
    </row>
    <row r="44" spans="1:25" s="24" customFormat="1" ht="15" customHeight="1" x14ac:dyDescent="0.2">
      <c r="A44" s="22" t="s">
        <v>19</v>
      </c>
      <c r="B44" s="62" t="s">
        <v>56</v>
      </c>
      <c r="C44" s="39">
        <v>292</v>
      </c>
      <c r="D44" s="40">
        <v>53</v>
      </c>
      <c r="E44" s="42">
        <v>18.213000000000001</v>
      </c>
      <c r="F44" s="43">
        <v>2</v>
      </c>
      <c r="G44" s="42">
        <v>0.68730000000000002</v>
      </c>
      <c r="H44" s="44">
        <v>28</v>
      </c>
      <c r="I44" s="42">
        <v>9.6219999999999999</v>
      </c>
      <c r="J44" s="44">
        <v>23</v>
      </c>
      <c r="K44" s="42">
        <v>7.9039999999999999</v>
      </c>
      <c r="L44" s="44">
        <v>168</v>
      </c>
      <c r="M44" s="42">
        <v>57.731999999999999</v>
      </c>
      <c r="N44" s="43">
        <v>1</v>
      </c>
      <c r="O44" s="42">
        <v>0.34360000000000002</v>
      </c>
      <c r="P44" s="48">
        <v>16</v>
      </c>
      <c r="Q44" s="41">
        <v>5.4983000000000004</v>
      </c>
      <c r="R44" s="47">
        <v>55</v>
      </c>
      <c r="S44" s="46">
        <v>18.835999999999999</v>
      </c>
      <c r="T44" s="47">
        <v>1</v>
      </c>
      <c r="U44" s="41">
        <v>0.34250000000000003</v>
      </c>
      <c r="V44" s="47">
        <v>7</v>
      </c>
      <c r="W44" s="41">
        <v>2.3973</v>
      </c>
      <c r="X44" s="25">
        <v>1815</v>
      </c>
      <c r="Y44" s="26">
        <v>100</v>
      </c>
    </row>
    <row r="45" spans="1:25" s="24" customFormat="1" ht="15" customHeight="1" x14ac:dyDescent="0.2">
      <c r="A45" s="22" t="s">
        <v>19</v>
      </c>
      <c r="B45" s="65" t="s">
        <v>57</v>
      </c>
      <c r="C45" s="64">
        <v>85</v>
      </c>
      <c r="D45" s="71">
        <v>6</v>
      </c>
      <c r="E45" s="73">
        <v>7.1429999999999998</v>
      </c>
      <c r="F45" s="74">
        <v>3</v>
      </c>
      <c r="G45" s="73">
        <v>3.5714000000000001</v>
      </c>
      <c r="H45" s="75">
        <v>19</v>
      </c>
      <c r="I45" s="73">
        <v>22.619</v>
      </c>
      <c r="J45" s="74">
        <v>1</v>
      </c>
      <c r="K45" s="73">
        <v>1.19</v>
      </c>
      <c r="L45" s="75">
        <v>50</v>
      </c>
      <c r="M45" s="73">
        <v>59.524000000000001</v>
      </c>
      <c r="N45" s="74">
        <v>1</v>
      </c>
      <c r="O45" s="73">
        <v>1.1904999999999999</v>
      </c>
      <c r="P45" s="76">
        <v>4</v>
      </c>
      <c r="Q45" s="69">
        <v>4.7618999999999998</v>
      </c>
      <c r="R45" s="71">
        <v>22</v>
      </c>
      <c r="S45" s="70">
        <v>25.882000000000001</v>
      </c>
      <c r="T45" s="72">
        <v>1</v>
      </c>
      <c r="U45" s="69">
        <v>1.1765000000000001</v>
      </c>
      <c r="V45" s="72">
        <v>7</v>
      </c>
      <c r="W45" s="69">
        <v>8.2353000000000005</v>
      </c>
      <c r="X45" s="79">
        <v>1283</v>
      </c>
      <c r="Y45" s="80">
        <v>100</v>
      </c>
    </row>
    <row r="46" spans="1:25" s="24" customFormat="1" ht="15" customHeight="1" x14ac:dyDescent="0.2">
      <c r="A46" s="22" t="s">
        <v>19</v>
      </c>
      <c r="B46" s="62" t="s">
        <v>58</v>
      </c>
      <c r="C46" s="39">
        <v>384</v>
      </c>
      <c r="D46" s="40">
        <v>2</v>
      </c>
      <c r="E46" s="42">
        <v>0.52900000000000003</v>
      </c>
      <c r="F46" s="44">
        <v>2</v>
      </c>
      <c r="G46" s="42">
        <v>0.52910000000000001</v>
      </c>
      <c r="H46" s="44">
        <v>31</v>
      </c>
      <c r="I46" s="42">
        <v>8.2011000000000003</v>
      </c>
      <c r="J46" s="44">
        <v>72</v>
      </c>
      <c r="K46" s="42">
        <v>19.047999999999998</v>
      </c>
      <c r="L46" s="43">
        <v>256</v>
      </c>
      <c r="M46" s="42">
        <v>67.724999999999994</v>
      </c>
      <c r="N46" s="43">
        <v>0</v>
      </c>
      <c r="O46" s="42">
        <v>0</v>
      </c>
      <c r="P46" s="48">
        <v>15</v>
      </c>
      <c r="Q46" s="41">
        <v>3.9683000000000002</v>
      </c>
      <c r="R46" s="40">
        <v>136</v>
      </c>
      <c r="S46" s="46">
        <v>35.417000000000002</v>
      </c>
      <c r="T46" s="40">
        <v>6</v>
      </c>
      <c r="U46" s="41">
        <v>1.5625</v>
      </c>
      <c r="V46" s="40">
        <v>7</v>
      </c>
      <c r="W46" s="41">
        <v>1.8229</v>
      </c>
      <c r="X46" s="25">
        <v>3027</v>
      </c>
      <c r="Y46" s="26">
        <v>100</v>
      </c>
    </row>
    <row r="47" spans="1:25" s="24" customFormat="1" ht="15" customHeight="1" x14ac:dyDescent="0.2">
      <c r="A47" s="22" t="s">
        <v>19</v>
      </c>
      <c r="B47" s="65" t="s">
        <v>59</v>
      </c>
      <c r="C47" s="66">
        <v>0</v>
      </c>
      <c r="D47" s="72">
        <v>0</v>
      </c>
      <c r="E47" s="73">
        <v>0</v>
      </c>
      <c r="F47" s="75">
        <v>0</v>
      </c>
      <c r="G47" s="73">
        <v>0</v>
      </c>
      <c r="H47" s="75">
        <v>0</v>
      </c>
      <c r="I47" s="73">
        <v>0</v>
      </c>
      <c r="J47" s="75">
        <v>0</v>
      </c>
      <c r="K47" s="73">
        <v>0</v>
      </c>
      <c r="L47" s="75">
        <v>0</v>
      </c>
      <c r="M47" s="73">
        <v>0</v>
      </c>
      <c r="N47" s="74">
        <v>0</v>
      </c>
      <c r="O47" s="73">
        <v>0</v>
      </c>
      <c r="P47" s="76">
        <v>0</v>
      </c>
      <c r="Q47" s="69">
        <v>0</v>
      </c>
      <c r="R47" s="72">
        <v>0</v>
      </c>
      <c r="S47" s="70">
        <v>0</v>
      </c>
      <c r="T47" s="71">
        <v>0</v>
      </c>
      <c r="U47" s="69">
        <v>0</v>
      </c>
      <c r="V47" s="71">
        <v>0</v>
      </c>
      <c r="W47" s="69">
        <v>0</v>
      </c>
      <c r="X47" s="79">
        <v>308</v>
      </c>
      <c r="Y47" s="80">
        <v>100</v>
      </c>
    </row>
    <row r="48" spans="1:25" s="24" customFormat="1" ht="15" customHeight="1" x14ac:dyDescent="0.2">
      <c r="A48" s="22" t="s">
        <v>19</v>
      </c>
      <c r="B48" s="62" t="s">
        <v>60</v>
      </c>
      <c r="C48" s="39">
        <v>295</v>
      </c>
      <c r="D48" s="47">
        <v>2</v>
      </c>
      <c r="E48" s="42">
        <v>0.68500000000000005</v>
      </c>
      <c r="F48" s="44">
        <v>0</v>
      </c>
      <c r="G48" s="42">
        <v>0</v>
      </c>
      <c r="H48" s="43">
        <v>11</v>
      </c>
      <c r="I48" s="42">
        <v>3.7671000000000001</v>
      </c>
      <c r="J48" s="44">
        <v>171</v>
      </c>
      <c r="K48" s="42">
        <v>58.561999999999998</v>
      </c>
      <c r="L48" s="44">
        <v>104</v>
      </c>
      <c r="M48" s="42">
        <v>35.616</v>
      </c>
      <c r="N48" s="43">
        <v>0</v>
      </c>
      <c r="O48" s="42">
        <v>0</v>
      </c>
      <c r="P48" s="48">
        <v>4</v>
      </c>
      <c r="Q48" s="41">
        <v>1.3698999999999999</v>
      </c>
      <c r="R48" s="47">
        <v>84</v>
      </c>
      <c r="S48" s="46">
        <v>28.475000000000001</v>
      </c>
      <c r="T48" s="47">
        <v>3</v>
      </c>
      <c r="U48" s="41">
        <v>1.0168999999999999</v>
      </c>
      <c r="V48" s="47">
        <v>2</v>
      </c>
      <c r="W48" s="41">
        <v>0.67800000000000005</v>
      </c>
      <c r="X48" s="25">
        <v>1236</v>
      </c>
      <c r="Y48" s="26">
        <v>100</v>
      </c>
    </row>
    <row r="49" spans="1:25" s="24" customFormat="1" ht="15" customHeight="1" x14ac:dyDescent="0.2">
      <c r="A49" s="22" t="s">
        <v>19</v>
      </c>
      <c r="B49" s="65" t="s">
        <v>61</v>
      </c>
      <c r="C49" s="66">
        <v>15</v>
      </c>
      <c r="D49" s="72">
        <v>8</v>
      </c>
      <c r="E49" s="73">
        <v>53.332999999999998</v>
      </c>
      <c r="F49" s="74">
        <v>0</v>
      </c>
      <c r="G49" s="73">
        <v>0</v>
      </c>
      <c r="H49" s="74">
        <v>0</v>
      </c>
      <c r="I49" s="73">
        <v>0</v>
      </c>
      <c r="J49" s="74">
        <v>1</v>
      </c>
      <c r="K49" s="73">
        <v>6.6669999999999998</v>
      </c>
      <c r="L49" s="75">
        <v>5</v>
      </c>
      <c r="M49" s="73">
        <v>33.332999999999998</v>
      </c>
      <c r="N49" s="75">
        <v>0</v>
      </c>
      <c r="O49" s="73">
        <v>0</v>
      </c>
      <c r="P49" s="76">
        <v>1</v>
      </c>
      <c r="Q49" s="69">
        <v>6.6666999999999996</v>
      </c>
      <c r="R49" s="71">
        <v>6</v>
      </c>
      <c r="S49" s="70">
        <v>40</v>
      </c>
      <c r="T49" s="71">
        <v>0</v>
      </c>
      <c r="U49" s="69">
        <v>0</v>
      </c>
      <c r="V49" s="71">
        <v>0</v>
      </c>
      <c r="W49" s="69">
        <v>0</v>
      </c>
      <c r="X49" s="79">
        <v>688</v>
      </c>
      <c r="Y49" s="80">
        <v>100</v>
      </c>
    </row>
    <row r="50" spans="1:25" s="24" customFormat="1" ht="15" customHeight="1" x14ac:dyDescent="0.2">
      <c r="A50" s="22" t="s">
        <v>19</v>
      </c>
      <c r="B50" s="62" t="s">
        <v>62</v>
      </c>
      <c r="C50" s="39">
        <v>1472</v>
      </c>
      <c r="D50" s="40">
        <v>3</v>
      </c>
      <c r="E50" s="42">
        <v>0.20699999999999999</v>
      </c>
      <c r="F50" s="44">
        <v>13</v>
      </c>
      <c r="G50" s="42">
        <v>0.89839999999999998</v>
      </c>
      <c r="H50" s="43">
        <v>158</v>
      </c>
      <c r="I50" s="42">
        <v>10.9191</v>
      </c>
      <c r="J50" s="44">
        <v>561</v>
      </c>
      <c r="K50" s="42">
        <v>38.770000000000003</v>
      </c>
      <c r="L50" s="44">
        <v>673</v>
      </c>
      <c r="M50" s="42">
        <v>46.51</v>
      </c>
      <c r="N50" s="43">
        <v>4</v>
      </c>
      <c r="O50" s="42">
        <v>0.27639999999999998</v>
      </c>
      <c r="P50" s="48">
        <v>35</v>
      </c>
      <c r="Q50" s="41">
        <v>2.4188000000000001</v>
      </c>
      <c r="R50" s="40">
        <v>246</v>
      </c>
      <c r="S50" s="46">
        <v>16.712</v>
      </c>
      <c r="T50" s="40">
        <v>25</v>
      </c>
      <c r="U50" s="41">
        <v>1.6983999999999999</v>
      </c>
      <c r="V50" s="40">
        <v>52</v>
      </c>
      <c r="W50" s="41">
        <v>3.5326</v>
      </c>
      <c r="X50" s="25">
        <v>1818</v>
      </c>
      <c r="Y50" s="26">
        <v>100</v>
      </c>
    </row>
    <row r="51" spans="1:25" s="24" customFormat="1" ht="15" customHeight="1" x14ac:dyDescent="0.2">
      <c r="A51" s="22" t="s">
        <v>19</v>
      </c>
      <c r="B51" s="65" t="s">
        <v>63</v>
      </c>
      <c r="C51" s="64">
        <v>1075</v>
      </c>
      <c r="D51" s="72">
        <v>3</v>
      </c>
      <c r="E51" s="73">
        <v>0.29299999999999998</v>
      </c>
      <c r="F51" s="75">
        <v>8</v>
      </c>
      <c r="G51" s="73">
        <v>0.78200000000000003</v>
      </c>
      <c r="H51" s="74">
        <v>598</v>
      </c>
      <c r="I51" s="73">
        <v>58.455500000000001</v>
      </c>
      <c r="J51" s="74">
        <v>163</v>
      </c>
      <c r="K51" s="73">
        <v>15.933999999999999</v>
      </c>
      <c r="L51" s="74">
        <v>232</v>
      </c>
      <c r="M51" s="73">
        <v>22.678000000000001</v>
      </c>
      <c r="N51" s="75">
        <v>1</v>
      </c>
      <c r="O51" s="73">
        <v>9.7799999999999998E-2</v>
      </c>
      <c r="P51" s="76">
        <v>18</v>
      </c>
      <c r="Q51" s="69">
        <v>1.7595000000000001</v>
      </c>
      <c r="R51" s="72">
        <v>195</v>
      </c>
      <c r="S51" s="70">
        <v>18.14</v>
      </c>
      <c r="T51" s="72">
        <v>52</v>
      </c>
      <c r="U51" s="69">
        <v>4.8372000000000002</v>
      </c>
      <c r="V51" s="72">
        <v>134</v>
      </c>
      <c r="W51" s="69">
        <v>12.4651</v>
      </c>
      <c r="X51" s="79">
        <v>8616</v>
      </c>
      <c r="Y51" s="80">
        <v>100</v>
      </c>
    </row>
    <row r="52" spans="1:25" s="24" customFormat="1" ht="15" customHeight="1" x14ac:dyDescent="0.2">
      <c r="A52" s="22" t="s">
        <v>19</v>
      </c>
      <c r="B52" s="62" t="s">
        <v>64</v>
      </c>
      <c r="C52" s="39">
        <v>37</v>
      </c>
      <c r="D52" s="47">
        <v>1</v>
      </c>
      <c r="E52" s="42">
        <v>2.778</v>
      </c>
      <c r="F52" s="44">
        <v>0</v>
      </c>
      <c r="G52" s="42">
        <v>0</v>
      </c>
      <c r="H52" s="43">
        <v>7</v>
      </c>
      <c r="I52" s="42">
        <v>19.444400000000002</v>
      </c>
      <c r="J52" s="43">
        <v>5</v>
      </c>
      <c r="K52" s="42">
        <v>13.888999999999999</v>
      </c>
      <c r="L52" s="44">
        <v>21</v>
      </c>
      <c r="M52" s="42">
        <v>58.332999999999998</v>
      </c>
      <c r="N52" s="43">
        <v>0</v>
      </c>
      <c r="O52" s="42">
        <v>0</v>
      </c>
      <c r="P52" s="45">
        <v>2</v>
      </c>
      <c r="Q52" s="41">
        <v>5.5556000000000001</v>
      </c>
      <c r="R52" s="40">
        <v>6</v>
      </c>
      <c r="S52" s="46">
        <v>16.216000000000001</v>
      </c>
      <c r="T52" s="40">
        <v>1</v>
      </c>
      <c r="U52" s="41">
        <v>2.7027000000000001</v>
      </c>
      <c r="V52" s="40">
        <v>1</v>
      </c>
      <c r="W52" s="41">
        <v>2.7027000000000001</v>
      </c>
      <c r="X52" s="25">
        <v>1009</v>
      </c>
      <c r="Y52" s="26">
        <v>100</v>
      </c>
    </row>
    <row r="53" spans="1:25" s="24" customFormat="1" ht="15" customHeight="1" x14ac:dyDescent="0.2">
      <c r="A53" s="22" t="s">
        <v>19</v>
      </c>
      <c r="B53" s="65" t="s">
        <v>65</v>
      </c>
      <c r="C53" s="64">
        <v>3</v>
      </c>
      <c r="D53" s="72">
        <v>0</v>
      </c>
      <c r="E53" s="73">
        <v>0</v>
      </c>
      <c r="F53" s="75">
        <v>0</v>
      </c>
      <c r="G53" s="73">
        <v>0</v>
      </c>
      <c r="H53" s="74">
        <v>0</v>
      </c>
      <c r="I53" s="73">
        <v>0</v>
      </c>
      <c r="J53" s="74">
        <v>0</v>
      </c>
      <c r="K53" s="73">
        <v>0</v>
      </c>
      <c r="L53" s="74">
        <v>3</v>
      </c>
      <c r="M53" s="73">
        <v>100</v>
      </c>
      <c r="N53" s="75">
        <v>0</v>
      </c>
      <c r="O53" s="73">
        <v>0</v>
      </c>
      <c r="P53" s="76">
        <v>0</v>
      </c>
      <c r="Q53" s="69">
        <v>0</v>
      </c>
      <c r="R53" s="72">
        <v>0</v>
      </c>
      <c r="S53" s="70">
        <v>0</v>
      </c>
      <c r="T53" s="72">
        <v>0</v>
      </c>
      <c r="U53" s="69">
        <v>0</v>
      </c>
      <c r="V53" s="72">
        <v>0</v>
      </c>
      <c r="W53" s="69">
        <v>0</v>
      </c>
      <c r="X53" s="79">
        <v>306</v>
      </c>
      <c r="Y53" s="80">
        <v>100</v>
      </c>
    </row>
    <row r="54" spans="1:25" s="24" customFormat="1" ht="15" customHeight="1" x14ac:dyDescent="0.2">
      <c r="A54" s="22" t="s">
        <v>19</v>
      </c>
      <c r="B54" s="62" t="s">
        <v>66</v>
      </c>
      <c r="C54" s="39">
        <v>177</v>
      </c>
      <c r="D54" s="47">
        <v>1</v>
      </c>
      <c r="E54" s="42">
        <v>0.57499999999999996</v>
      </c>
      <c r="F54" s="44">
        <v>0</v>
      </c>
      <c r="G54" s="42">
        <v>0</v>
      </c>
      <c r="H54" s="43">
        <v>13</v>
      </c>
      <c r="I54" s="42">
        <v>7.4713000000000003</v>
      </c>
      <c r="J54" s="43">
        <v>67</v>
      </c>
      <c r="K54" s="42">
        <v>38.506</v>
      </c>
      <c r="L54" s="44">
        <v>82</v>
      </c>
      <c r="M54" s="42">
        <v>47.125999999999998</v>
      </c>
      <c r="N54" s="43">
        <v>0</v>
      </c>
      <c r="O54" s="42">
        <v>0</v>
      </c>
      <c r="P54" s="45">
        <v>11</v>
      </c>
      <c r="Q54" s="41">
        <v>6.3217999999999996</v>
      </c>
      <c r="R54" s="40">
        <v>47</v>
      </c>
      <c r="S54" s="46">
        <v>26.553999999999998</v>
      </c>
      <c r="T54" s="40">
        <v>3</v>
      </c>
      <c r="U54" s="41">
        <v>1.6949000000000001</v>
      </c>
      <c r="V54" s="40">
        <v>6</v>
      </c>
      <c r="W54" s="41">
        <v>3.3898000000000001</v>
      </c>
      <c r="X54" s="25">
        <v>1971</v>
      </c>
      <c r="Y54" s="26">
        <v>100</v>
      </c>
    </row>
    <row r="55" spans="1:25" s="24" customFormat="1" ht="15" customHeight="1" x14ac:dyDescent="0.2">
      <c r="A55" s="22" t="s">
        <v>19</v>
      </c>
      <c r="B55" s="65" t="s">
        <v>67</v>
      </c>
      <c r="C55" s="64">
        <v>2846</v>
      </c>
      <c r="D55" s="72">
        <v>30</v>
      </c>
      <c r="E55" s="73">
        <v>1.097</v>
      </c>
      <c r="F55" s="75">
        <v>75</v>
      </c>
      <c r="G55" s="73">
        <v>2.7422</v>
      </c>
      <c r="H55" s="74">
        <v>682</v>
      </c>
      <c r="I55" s="73">
        <v>24.936</v>
      </c>
      <c r="J55" s="74">
        <v>119</v>
      </c>
      <c r="K55" s="73">
        <v>4.351</v>
      </c>
      <c r="L55" s="74">
        <v>1611</v>
      </c>
      <c r="M55" s="73">
        <v>58.902999999999999</v>
      </c>
      <c r="N55" s="75">
        <v>12</v>
      </c>
      <c r="O55" s="73">
        <v>0.43880000000000002</v>
      </c>
      <c r="P55" s="76">
        <v>206</v>
      </c>
      <c r="Q55" s="69">
        <v>7.532</v>
      </c>
      <c r="R55" s="72">
        <v>655</v>
      </c>
      <c r="S55" s="70">
        <v>23.015000000000001</v>
      </c>
      <c r="T55" s="72">
        <v>111</v>
      </c>
      <c r="U55" s="69">
        <v>3.9001999999999999</v>
      </c>
      <c r="V55" s="72">
        <v>164</v>
      </c>
      <c r="W55" s="69">
        <v>5.7625000000000002</v>
      </c>
      <c r="X55" s="79">
        <v>2305</v>
      </c>
      <c r="Y55" s="80">
        <v>100</v>
      </c>
    </row>
    <row r="56" spans="1:25" s="24" customFormat="1" ht="15" customHeight="1" x14ac:dyDescent="0.2">
      <c r="A56" s="22" t="s">
        <v>19</v>
      </c>
      <c r="B56" s="62" t="s">
        <v>68</v>
      </c>
      <c r="C56" s="39">
        <v>215</v>
      </c>
      <c r="D56" s="47">
        <v>0</v>
      </c>
      <c r="E56" s="42">
        <v>0</v>
      </c>
      <c r="F56" s="44">
        <v>0</v>
      </c>
      <c r="G56" s="42">
        <v>0</v>
      </c>
      <c r="H56" s="43">
        <v>1</v>
      </c>
      <c r="I56" s="42">
        <v>0.46949999999999997</v>
      </c>
      <c r="J56" s="43">
        <v>11</v>
      </c>
      <c r="K56" s="42">
        <v>5.1639999999999997</v>
      </c>
      <c r="L56" s="44">
        <v>195</v>
      </c>
      <c r="M56" s="42">
        <v>91.549000000000007</v>
      </c>
      <c r="N56" s="43">
        <v>0</v>
      </c>
      <c r="O56" s="42">
        <v>0</v>
      </c>
      <c r="P56" s="45">
        <v>6</v>
      </c>
      <c r="Q56" s="41">
        <v>2.8169</v>
      </c>
      <c r="R56" s="40">
        <v>58</v>
      </c>
      <c r="S56" s="46">
        <v>26.977</v>
      </c>
      <c r="T56" s="40">
        <v>2</v>
      </c>
      <c r="U56" s="41">
        <v>0.93020000000000003</v>
      </c>
      <c r="V56" s="40">
        <v>0</v>
      </c>
      <c r="W56" s="41">
        <v>0</v>
      </c>
      <c r="X56" s="25">
        <v>720</v>
      </c>
      <c r="Y56" s="26">
        <v>100</v>
      </c>
    </row>
    <row r="57" spans="1:25" s="24" customFormat="1" ht="15" customHeight="1" x14ac:dyDescent="0.2">
      <c r="A57" s="22" t="s">
        <v>19</v>
      </c>
      <c r="B57" s="65" t="s">
        <v>69</v>
      </c>
      <c r="C57" s="64">
        <v>103</v>
      </c>
      <c r="D57" s="72">
        <v>1</v>
      </c>
      <c r="E57" s="73">
        <v>0.99</v>
      </c>
      <c r="F57" s="75">
        <v>0</v>
      </c>
      <c r="G57" s="73">
        <v>0</v>
      </c>
      <c r="H57" s="74">
        <v>11</v>
      </c>
      <c r="I57" s="73">
        <v>10.8911</v>
      </c>
      <c r="J57" s="74">
        <v>18</v>
      </c>
      <c r="K57" s="73">
        <v>17.821999999999999</v>
      </c>
      <c r="L57" s="74">
        <v>71</v>
      </c>
      <c r="M57" s="73">
        <v>70.296999999999997</v>
      </c>
      <c r="N57" s="75">
        <v>0</v>
      </c>
      <c r="O57" s="73">
        <v>0</v>
      </c>
      <c r="P57" s="76">
        <v>0</v>
      </c>
      <c r="Q57" s="69">
        <v>0</v>
      </c>
      <c r="R57" s="72">
        <v>24</v>
      </c>
      <c r="S57" s="70">
        <v>23.300999999999998</v>
      </c>
      <c r="T57" s="72">
        <v>2</v>
      </c>
      <c r="U57" s="69">
        <v>1.9417</v>
      </c>
      <c r="V57" s="72">
        <v>4</v>
      </c>
      <c r="W57" s="69">
        <v>3.8835000000000002</v>
      </c>
      <c r="X57" s="79">
        <v>2232</v>
      </c>
      <c r="Y57" s="80">
        <v>100</v>
      </c>
    </row>
    <row r="58" spans="1:25" s="24" customFormat="1" ht="15" customHeight="1" thickBot="1" x14ac:dyDescent="0.25">
      <c r="A58" s="22" t="s">
        <v>19</v>
      </c>
      <c r="B58" s="67" t="s">
        <v>70</v>
      </c>
      <c r="C58" s="50">
        <v>26</v>
      </c>
      <c r="D58" s="53">
        <v>1</v>
      </c>
      <c r="E58" s="54">
        <v>3.8460000000000001</v>
      </c>
      <c r="F58" s="55">
        <v>0</v>
      </c>
      <c r="G58" s="54">
        <v>0</v>
      </c>
      <c r="H58" s="56">
        <v>1</v>
      </c>
      <c r="I58" s="54">
        <v>3.8462000000000001</v>
      </c>
      <c r="J58" s="55">
        <v>0</v>
      </c>
      <c r="K58" s="54">
        <v>0</v>
      </c>
      <c r="L58" s="55">
        <v>24</v>
      </c>
      <c r="M58" s="54">
        <v>92.308000000000007</v>
      </c>
      <c r="N58" s="55">
        <v>0</v>
      </c>
      <c r="O58" s="54">
        <v>0</v>
      </c>
      <c r="P58" s="78">
        <v>0</v>
      </c>
      <c r="Q58" s="52">
        <v>0</v>
      </c>
      <c r="R58" s="51">
        <v>0</v>
      </c>
      <c r="S58" s="57">
        <v>0</v>
      </c>
      <c r="T58" s="51">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C69," public school students with and without disabilities who received ", LOWER(A7), ", ",D69," (",TEXT(U7,"0.0"),"%) were served solely under Section 504 and ", F69," (",TEXT(S7,"0.0"),"%) were served under IDEA.")</f>
        <v>NOTE: Table reads (for US Totals):  Of all 14,422 public school students with and without disabilities who received expulsions under zero-tolerance policies, 836 (5.8%) were served solely under Section 504 and 3,265 (22.6%)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students without and with disabilities served under IDEA who received ",LOWER(A7), ", ",TEXT(D7,"#,##0")," (",TEXT(E7,"0.0"),"%) were American Indian or Alaska Native.")</f>
        <v xml:space="preserve">            Table reads (for US Race/Ethnicity):  Of all 13,586 public school students without and with disabilities served under IDEA who received expulsions under zero-tolerance policies, 160 (1.2%)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5" t="s">
        <v>74</v>
      </c>
      <c r="C65" s="81"/>
      <c r="D65" s="81"/>
      <c r="E65" s="81"/>
      <c r="F65" s="81"/>
      <c r="G65" s="81"/>
      <c r="H65" s="81"/>
      <c r="I65" s="81"/>
      <c r="J65" s="81"/>
      <c r="K65" s="81"/>
      <c r="L65" s="81"/>
      <c r="M65" s="81"/>
      <c r="N65" s="81"/>
      <c r="O65" s="81"/>
      <c r="P65" s="81"/>
      <c r="Q65" s="81"/>
      <c r="R65" s="81"/>
      <c r="S65" s="81"/>
      <c r="T65" s="81"/>
      <c r="U65" s="81"/>
      <c r="V65" s="81"/>
      <c r="W65" s="81"/>
      <c r="X65" s="30"/>
      <c r="Y65" s="30"/>
    </row>
    <row r="66" spans="1:26" s="35" customFormat="1" ht="14.1" customHeight="1" x14ac:dyDescent="0.2">
      <c r="A66" s="38"/>
      <c r="B66" s="85" t="s">
        <v>75</v>
      </c>
      <c r="C66" s="85"/>
      <c r="D66" s="85"/>
      <c r="E66" s="85"/>
      <c r="F66" s="85"/>
      <c r="G66" s="85"/>
      <c r="H66" s="85"/>
      <c r="I66" s="85"/>
      <c r="J66" s="85"/>
      <c r="K66" s="85"/>
      <c r="L66" s="85"/>
      <c r="M66" s="85"/>
      <c r="N66" s="85"/>
      <c r="O66" s="85"/>
      <c r="P66" s="85"/>
      <c r="Q66" s="85"/>
      <c r="R66" s="85"/>
      <c r="S66" s="85"/>
      <c r="T66" s="85"/>
      <c r="U66" s="85"/>
      <c r="V66" s="85"/>
      <c r="W66" s="85"/>
      <c r="X66" s="34"/>
      <c r="Y66" s="33"/>
    </row>
    <row r="67" spans="1:26" ht="15" customHeight="1" x14ac:dyDescent="0.2">
      <c r="C67" s="85"/>
      <c r="D67" s="85"/>
      <c r="E67" s="85"/>
      <c r="F67" s="85"/>
      <c r="G67" s="85"/>
      <c r="H67" s="85"/>
      <c r="I67" s="85"/>
      <c r="J67" s="85"/>
      <c r="K67" s="85"/>
      <c r="L67" s="85"/>
      <c r="M67" s="85"/>
      <c r="N67" s="85"/>
      <c r="O67" s="85"/>
      <c r="P67" s="85"/>
      <c r="Q67" s="85"/>
      <c r="R67" s="85"/>
      <c r="S67" s="85"/>
      <c r="T67" s="85"/>
      <c r="U67" s="85"/>
      <c r="V67" s="85"/>
      <c r="W67" s="85"/>
    </row>
    <row r="68" spans="1:26" ht="15" customHeight="1" x14ac:dyDescent="0.2">
      <c r="B68" s="58"/>
    </row>
    <row r="69" spans="1:26" s="37" customFormat="1" ht="15" customHeight="1" x14ac:dyDescent="0.2">
      <c r="B69" s="6"/>
      <c r="C69" s="59" t="str">
        <f>IF(ISTEXT(C7),LEFT(C7,3),TEXT(C7,"#,##0"))</f>
        <v>14,422</v>
      </c>
      <c r="D69" s="59" t="str">
        <f>IF(ISTEXT(T7),LEFT(T7,3),TEXT(T7,"#,##0"))</f>
        <v>836</v>
      </c>
      <c r="E69" s="59"/>
      <c r="F69" s="59" t="str">
        <f>IF(ISTEXT(R7),LEFT(R7,3),TEXT(R7,"#,##0"))</f>
        <v>3,265</v>
      </c>
      <c r="G69" s="59"/>
      <c r="H69" s="59" t="str">
        <f>IF(ISTEXT(D7),LEFT(D7,3),TEXT(D7,"#,##0"))</f>
        <v>160</v>
      </c>
      <c r="I69" s="5"/>
      <c r="J69" s="5"/>
      <c r="K69" s="5"/>
      <c r="L69" s="5"/>
      <c r="M69" s="5"/>
      <c r="N69" s="5"/>
      <c r="O69" s="5"/>
      <c r="P69" s="5"/>
      <c r="Q69" s="5"/>
      <c r="R69" s="5"/>
      <c r="S69" s="5"/>
      <c r="T69" s="5"/>
      <c r="U69" s="5"/>
      <c r="V69" s="60"/>
      <c r="W69" s="61"/>
      <c r="X69" s="5"/>
      <c r="Y69" s="5"/>
      <c r="Z69" s="61"/>
    </row>
  </sheetData>
  <sortState ref="B8:Y58">
    <sortCondition ref="B8:B58"/>
  </sortState>
  <mergeCells count="16">
    <mergeCell ref="X4:X5"/>
    <mergeCell ref="Y4:Y5"/>
    <mergeCell ref="D5:E5"/>
    <mergeCell ref="F5:G5"/>
    <mergeCell ref="H5:I5"/>
    <mergeCell ref="J5:K5"/>
    <mergeCell ref="L5:M5"/>
    <mergeCell ref="N5:O5"/>
    <mergeCell ref="P5:Q5"/>
    <mergeCell ref="V4:W5"/>
    <mergeCell ref="B2:W2"/>
    <mergeCell ref="B4:B5"/>
    <mergeCell ref="C4:C5"/>
    <mergeCell ref="T4:U5"/>
    <mergeCell ref="R4:S5"/>
    <mergeCell ref="D4:Q4"/>
  </mergeCells>
  <phoneticPr fontId="16" type="noConversion"/>
  <printOptions horizontalCentered="1"/>
  <pageMargins left="0.25" right="0.25" top="0.75" bottom="0.75" header="0.3" footer="0.3"/>
  <pageSetup scale="40"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9.140625" style="6" customWidth="1"/>
    <col min="3" max="3" width="13.5703125" style="6" customWidth="1"/>
    <col min="4"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6" t="str">
        <f>CONCATENATE("Number and percentage of public school male students with and without disabilities receiving ",LOWER(A7), " by race/ethnicity, disability status, and English proficiency, by state: School Year 2015-16")</f>
        <v>Number and percentage of public school male students with and without disabilities receiving expulsions under zero-tolerance policies by race/ethnicity, disability status, and English proficiency, by state: School Year 2015-16</v>
      </c>
      <c r="C2" s="86"/>
      <c r="D2" s="86"/>
      <c r="E2" s="86"/>
      <c r="F2" s="86"/>
      <c r="G2" s="86"/>
      <c r="H2" s="86"/>
      <c r="I2" s="86"/>
      <c r="J2" s="86"/>
      <c r="K2" s="86"/>
      <c r="L2" s="86"/>
      <c r="M2" s="86"/>
      <c r="N2" s="86"/>
      <c r="O2" s="86"/>
      <c r="P2" s="86"/>
      <c r="Q2" s="86"/>
      <c r="R2" s="86"/>
      <c r="S2" s="86"/>
      <c r="T2" s="86"/>
      <c r="U2" s="86"/>
      <c r="V2" s="86"/>
      <c r="W2" s="86"/>
    </row>
    <row r="3" spans="1:25" s="6" customFormat="1" ht="15" customHeight="1" thickBot="1" x14ac:dyDescent="0.3">
      <c r="A3" s="82">
        <f>C7-T7</f>
        <v>10166</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1</v>
      </c>
      <c r="D4" s="95" t="s">
        <v>86</v>
      </c>
      <c r="E4" s="96"/>
      <c r="F4" s="96"/>
      <c r="G4" s="96"/>
      <c r="H4" s="96"/>
      <c r="I4" s="96"/>
      <c r="J4" s="96"/>
      <c r="K4" s="96"/>
      <c r="L4" s="96"/>
      <c r="M4" s="96"/>
      <c r="N4" s="96"/>
      <c r="O4" s="96"/>
      <c r="P4" s="96"/>
      <c r="Q4" s="97"/>
      <c r="R4" s="91" t="s">
        <v>2</v>
      </c>
      <c r="S4" s="92"/>
      <c r="T4" s="91" t="s">
        <v>3</v>
      </c>
      <c r="U4" s="92"/>
      <c r="V4" s="91" t="s">
        <v>4</v>
      </c>
      <c r="W4" s="92"/>
      <c r="X4" s="98" t="s">
        <v>5</v>
      </c>
      <c r="Y4" s="100" t="s">
        <v>6</v>
      </c>
    </row>
    <row r="5" spans="1:25" s="12" customFormat="1" ht="24.95" customHeight="1" x14ac:dyDescent="0.2">
      <c r="A5" s="11"/>
      <c r="B5" s="88"/>
      <c r="C5" s="90"/>
      <c r="D5" s="102" t="s">
        <v>7</v>
      </c>
      <c r="E5" s="103"/>
      <c r="F5" s="104" t="s">
        <v>8</v>
      </c>
      <c r="G5" s="103"/>
      <c r="H5" s="105" t="s">
        <v>9</v>
      </c>
      <c r="I5" s="103"/>
      <c r="J5" s="105" t="s">
        <v>10</v>
      </c>
      <c r="K5" s="103"/>
      <c r="L5" s="105" t="s">
        <v>11</v>
      </c>
      <c r="M5" s="103"/>
      <c r="N5" s="105" t="s">
        <v>12</v>
      </c>
      <c r="O5" s="103"/>
      <c r="P5" s="105" t="s">
        <v>13</v>
      </c>
      <c r="Q5" s="106"/>
      <c r="R5" s="93"/>
      <c r="S5" s="94"/>
      <c r="T5" s="93"/>
      <c r="U5" s="94"/>
      <c r="V5" s="93"/>
      <c r="W5" s="94"/>
      <c r="X5" s="99"/>
      <c r="Y5" s="101"/>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3" t="s">
        <v>18</v>
      </c>
      <c r="C7" s="64">
        <v>10807</v>
      </c>
      <c r="D7" s="72">
        <v>114</v>
      </c>
      <c r="E7" s="73">
        <v>1.121</v>
      </c>
      <c r="F7" s="74">
        <v>165</v>
      </c>
      <c r="G7" s="73">
        <v>1.6231</v>
      </c>
      <c r="H7" s="74">
        <v>2188</v>
      </c>
      <c r="I7" s="73">
        <v>21.5227</v>
      </c>
      <c r="J7" s="74">
        <v>2537</v>
      </c>
      <c r="K7" s="73">
        <v>24.956</v>
      </c>
      <c r="L7" s="74">
        <v>4690</v>
      </c>
      <c r="M7" s="73">
        <v>46.134</v>
      </c>
      <c r="N7" s="75">
        <v>58</v>
      </c>
      <c r="O7" s="73">
        <v>0.57050000000000001</v>
      </c>
      <c r="P7" s="76">
        <v>414</v>
      </c>
      <c r="Q7" s="69">
        <v>4.0724</v>
      </c>
      <c r="R7" s="68">
        <v>2607</v>
      </c>
      <c r="S7" s="70">
        <v>24.123000000000001</v>
      </c>
      <c r="T7" s="68">
        <v>641</v>
      </c>
      <c r="U7" s="69">
        <v>5.9313000000000002</v>
      </c>
      <c r="V7" s="68">
        <v>659</v>
      </c>
      <c r="W7" s="69">
        <v>6.0979000000000001</v>
      </c>
      <c r="X7" s="79">
        <v>96360</v>
      </c>
      <c r="Y7" s="80">
        <v>99.983999999999995</v>
      </c>
    </row>
    <row r="8" spans="1:25" s="24" customFormat="1" ht="15" customHeight="1" x14ac:dyDescent="0.2">
      <c r="A8" s="22" t="s">
        <v>19</v>
      </c>
      <c r="B8" s="62" t="s">
        <v>20</v>
      </c>
      <c r="C8" s="39">
        <v>131</v>
      </c>
      <c r="D8" s="40">
        <v>0</v>
      </c>
      <c r="E8" s="42">
        <v>0</v>
      </c>
      <c r="F8" s="44">
        <v>2</v>
      </c>
      <c r="G8" s="42">
        <v>1.5266999999999999</v>
      </c>
      <c r="H8" s="43">
        <v>0</v>
      </c>
      <c r="I8" s="42">
        <v>0</v>
      </c>
      <c r="J8" s="44">
        <v>95</v>
      </c>
      <c r="K8" s="42">
        <v>72.519000000000005</v>
      </c>
      <c r="L8" s="44">
        <v>34</v>
      </c>
      <c r="M8" s="42">
        <v>25.954000000000001</v>
      </c>
      <c r="N8" s="44">
        <v>0</v>
      </c>
      <c r="O8" s="42">
        <v>0</v>
      </c>
      <c r="P8" s="48">
        <v>0</v>
      </c>
      <c r="Q8" s="41">
        <v>0</v>
      </c>
      <c r="R8" s="47">
        <v>8</v>
      </c>
      <c r="S8" s="46">
        <v>6.1070000000000002</v>
      </c>
      <c r="T8" s="40">
        <v>0</v>
      </c>
      <c r="U8" s="41">
        <v>0</v>
      </c>
      <c r="V8" s="40">
        <v>1</v>
      </c>
      <c r="W8" s="41">
        <v>0.76339999999999997</v>
      </c>
      <c r="X8" s="25">
        <v>1400</v>
      </c>
      <c r="Y8" s="26">
        <v>100</v>
      </c>
    </row>
    <row r="9" spans="1:25" s="24" customFormat="1" ht="15" customHeight="1" x14ac:dyDescent="0.2">
      <c r="A9" s="22" t="s">
        <v>19</v>
      </c>
      <c r="B9" s="65" t="s">
        <v>21</v>
      </c>
      <c r="C9" s="64">
        <v>1</v>
      </c>
      <c r="D9" s="72">
        <v>1</v>
      </c>
      <c r="E9" s="73">
        <v>100</v>
      </c>
      <c r="F9" s="74">
        <v>0</v>
      </c>
      <c r="G9" s="73">
        <v>0</v>
      </c>
      <c r="H9" s="74">
        <v>0</v>
      </c>
      <c r="I9" s="73">
        <v>0</v>
      </c>
      <c r="J9" s="75">
        <v>0</v>
      </c>
      <c r="K9" s="73">
        <v>0</v>
      </c>
      <c r="L9" s="75">
        <v>0</v>
      </c>
      <c r="M9" s="73">
        <v>0</v>
      </c>
      <c r="N9" s="74">
        <v>0</v>
      </c>
      <c r="O9" s="73">
        <v>0</v>
      </c>
      <c r="P9" s="77">
        <v>0</v>
      </c>
      <c r="Q9" s="69">
        <v>0</v>
      </c>
      <c r="R9" s="71">
        <v>1</v>
      </c>
      <c r="S9" s="70">
        <v>100</v>
      </c>
      <c r="T9" s="71">
        <v>0</v>
      </c>
      <c r="U9" s="69">
        <v>0</v>
      </c>
      <c r="V9" s="71">
        <v>0</v>
      </c>
      <c r="W9" s="69">
        <v>0</v>
      </c>
      <c r="X9" s="79">
        <v>503</v>
      </c>
      <c r="Y9" s="80">
        <v>100</v>
      </c>
    </row>
    <row r="10" spans="1:25" s="24" customFormat="1" ht="15" customHeight="1" x14ac:dyDescent="0.2">
      <c r="A10" s="22" t="s">
        <v>19</v>
      </c>
      <c r="B10" s="62" t="s">
        <v>22</v>
      </c>
      <c r="C10" s="39">
        <v>44</v>
      </c>
      <c r="D10" s="47">
        <v>2</v>
      </c>
      <c r="E10" s="42">
        <v>4.7619999999999996</v>
      </c>
      <c r="F10" s="44">
        <v>2</v>
      </c>
      <c r="G10" s="42">
        <v>4.7618999999999998</v>
      </c>
      <c r="H10" s="43">
        <v>19</v>
      </c>
      <c r="I10" s="42">
        <v>45.238100000000003</v>
      </c>
      <c r="J10" s="44">
        <v>5</v>
      </c>
      <c r="K10" s="42">
        <v>11.904999999999999</v>
      </c>
      <c r="L10" s="43">
        <v>13</v>
      </c>
      <c r="M10" s="42">
        <v>30.952000000000002</v>
      </c>
      <c r="N10" s="43">
        <v>0</v>
      </c>
      <c r="O10" s="42">
        <v>0</v>
      </c>
      <c r="P10" s="45">
        <v>1</v>
      </c>
      <c r="Q10" s="41">
        <v>2.3809999999999998</v>
      </c>
      <c r="R10" s="47">
        <v>4</v>
      </c>
      <c r="S10" s="46">
        <v>9.0909999999999993</v>
      </c>
      <c r="T10" s="47">
        <v>2</v>
      </c>
      <c r="U10" s="41">
        <v>4.5454999999999997</v>
      </c>
      <c r="V10" s="47">
        <v>0</v>
      </c>
      <c r="W10" s="41">
        <v>0</v>
      </c>
      <c r="X10" s="25">
        <v>1977</v>
      </c>
      <c r="Y10" s="26">
        <v>100</v>
      </c>
    </row>
    <row r="11" spans="1:25" s="24" customFormat="1" ht="15" customHeight="1" x14ac:dyDescent="0.2">
      <c r="A11" s="22" t="s">
        <v>19</v>
      </c>
      <c r="B11" s="65" t="s">
        <v>23</v>
      </c>
      <c r="C11" s="64">
        <v>135</v>
      </c>
      <c r="D11" s="72">
        <v>0</v>
      </c>
      <c r="E11" s="73">
        <v>0</v>
      </c>
      <c r="F11" s="75">
        <v>1</v>
      </c>
      <c r="G11" s="73">
        <v>0.74070000000000003</v>
      </c>
      <c r="H11" s="74">
        <v>10</v>
      </c>
      <c r="I11" s="73">
        <v>7.4074</v>
      </c>
      <c r="J11" s="74">
        <v>39</v>
      </c>
      <c r="K11" s="73">
        <v>28.888999999999999</v>
      </c>
      <c r="L11" s="74">
        <v>77</v>
      </c>
      <c r="M11" s="73">
        <v>57.036999999999999</v>
      </c>
      <c r="N11" s="74">
        <v>4</v>
      </c>
      <c r="O11" s="73">
        <v>2.9630000000000001</v>
      </c>
      <c r="P11" s="77">
        <v>4</v>
      </c>
      <c r="Q11" s="69">
        <v>2.9630000000000001</v>
      </c>
      <c r="R11" s="72">
        <v>13</v>
      </c>
      <c r="S11" s="70">
        <v>9.6300000000000008</v>
      </c>
      <c r="T11" s="71">
        <v>0</v>
      </c>
      <c r="U11" s="69">
        <v>0</v>
      </c>
      <c r="V11" s="71">
        <v>7</v>
      </c>
      <c r="W11" s="69">
        <v>5.1852</v>
      </c>
      <c r="X11" s="79">
        <v>1092</v>
      </c>
      <c r="Y11" s="80">
        <v>100</v>
      </c>
    </row>
    <row r="12" spans="1:25" s="24" customFormat="1" ht="15" customHeight="1" x14ac:dyDescent="0.2">
      <c r="A12" s="22" t="s">
        <v>19</v>
      </c>
      <c r="B12" s="62" t="s">
        <v>24</v>
      </c>
      <c r="C12" s="39">
        <v>1014</v>
      </c>
      <c r="D12" s="40">
        <v>9</v>
      </c>
      <c r="E12" s="42">
        <v>0.90100000000000002</v>
      </c>
      <c r="F12" s="43">
        <v>53</v>
      </c>
      <c r="G12" s="42">
        <v>5.3052999999999999</v>
      </c>
      <c r="H12" s="44">
        <v>518</v>
      </c>
      <c r="I12" s="42">
        <v>51.851900000000001</v>
      </c>
      <c r="J12" s="44">
        <v>121</v>
      </c>
      <c r="K12" s="42">
        <v>12.112</v>
      </c>
      <c r="L12" s="44">
        <v>246</v>
      </c>
      <c r="M12" s="42">
        <v>24.625</v>
      </c>
      <c r="N12" s="43">
        <v>13</v>
      </c>
      <c r="O12" s="42">
        <v>1.3012999999999999</v>
      </c>
      <c r="P12" s="48">
        <v>39</v>
      </c>
      <c r="Q12" s="41">
        <v>3.9039000000000001</v>
      </c>
      <c r="R12" s="40">
        <v>203</v>
      </c>
      <c r="S12" s="46">
        <v>20.02</v>
      </c>
      <c r="T12" s="47">
        <v>15</v>
      </c>
      <c r="U12" s="41">
        <v>1.4793000000000001</v>
      </c>
      <c r="V12" s="47">
        <v>170</v>
      </c>
      <c r="W12" s="41">
        <v>16.7653</v>
      </c>
      <c r="X12" s="25">
        <v>10138</v>
      </c>
      <c r="Y12" s="26">
        <v>100</v>
      </c>
    </row>
    <row r="13" spans="1:25" s="24" customFormat="1" ht="15" customHeight="1" x14ac:dyDescent="0.2">
      <c r="A13" s="22" t="s">
        <v>19</v>
      </c>
      <c r="B13" s="65" t="s">
        <v>25</v>
      </c>
      <c r="C13" s="64">
        <v>27</v>
      </c>
      <c r="D13" s="72">
        <v>0</v>
      </c>
      <c r="E13" s="73">
        <v>0</v>
      </c>
      <c r="F13" s="75">
        <v>0</v>
      </c>
      <c r="G13" s="73">
        <v>0</v>
      </c>
      <c r="H13" s="74">
        <v>16</v>
      </c>
      <c r="I13" s="73">
        <v>59.259300000000003</v>
      </c>
      <c r="J13" s="75">
        <v>0</v>
      </c>
      <c r="K13" s="73">
        <v>0</v>
      </c>
      <c r="L13" s="74">
        <v>10</v>
      </c>
      <c r="M13" s="73">
        <v>37.036999999999999</v>
      </c>
      <c r="N13" s="74">
        <v>0</v>
      </c>
      <c r="O13" s="73">
        <v>0</v>
      </c>
      <c r="P13" s="76">
        <v>1</v>
      </c>
      <c r="Q13" s="69">
        <v>3.7037</v>
      </c>
      <c r="R13" s="71">
        <v>4</v>
      </c>
      <c r="S13" s="70">
        <v>14.815</v>
      </c>
      <c r="T13" s="72">
        <v>0</v>
      </c>
      <c r="U13" s="69">
        <v>0</v>
      </c>
      <c r="V13" s="72">
        <v>3</v>
      </c>
      <c r="W13" s="69">
        <v>11.1111</v>
      </c>
      <c r="X13" s="79">
        <v>1868</v>
      </c>
      <c r="Y13" s="80">
        <v>100</v>
      </c>
    </row>
    <row r="14" spans="1:25" s="24" customFormat="1" ht="15" customHeight="1" x14ac:dyDescent="0.2">
      <c r="A14" s="22" t="s">
        <v>19</v>
      </c>
      <c r="B14" s="62" t="s">
        <v>26</v>
      </c>
      <c r="C14" s="49">
        <v>202</v>
      </c>
      <c r="D14" s="40">
        <v>1</v>
      </c>
      <c r="E14" s="42">
        <v>0.51300000000000001</v>
      </c>
      <c r="F14" s="44">
        <v>2</v>
      </c>
      <c r="G14" s="42">
        <v>1.0256000000000001</v>
      </c>
      <c r="H14" s="43">
        <v>50</v>
      </c>
      <c r="I14" s="42">
        <v>25.640999999999998</v>
      </c>
      <c r="J14" s="43">
        <v>54</v>
      </c>
      <c r="K14" s="42">
        <v>27.692</v>
      </c>
      <c r="L14" s="43">
        <v>81</v>
      </c>
      <c r="M14" s="42">
        <v>41.537999999999997</v>
      </c>
      <c r="N14" s="44">
        <v>0</v>
      </c>
      <c r="O14" s="42">
        <v>0</v>
      </c>
      <c r="P14" s="45">
        <v>7</v>
      </c>
      <c r="Q14" s="41">
        <v>3.5897000000000001</v>
      </c>
      <c r="R14" s="40">
        <v>53</v>
      </c>
      <c r="S14" s="46">
        <v>26.238</v>
      </c>
      <c r="T14" s="47">
        <v>7</v>
      </c>
      <c r="U14" s="41">
        <v>3.4653</v>
      </c>
      <c r="V14" s="47">
        <v>9</v>
      </c>
      <c r="W14" s="41">
        <v>4.4554</v>
      </c>
      <c r="X14" s="25">
        <v>1238</v>
      </c>
      <c r="Y14" s="26">
        <v>100</v>
      </c>
    </row>
    <row r="15" spans="1:25" s="24" customFormat="1" ht="15" customHeight="1" x14ac:dyDescent="0.2">
      <c r="A15" s="22" t="s">
        <v>19</v>
      </c>
      <c r="B15" s="65" t="s">
        <v>27</v>
      </c>
      <c r="C15" s="66">
        <v>30</v>
      </c>
      <c r="D15" s="72">
        <v>0</v>
      </c>
      <c r="E15" s="73">
        <v>0</v>
      </c>
      <c r="F15" s="74">
        <v>0</v>
      </c>
      <c r="G15" s="73">
        <v>0</v>
      </c>
      <c r="H15" s="74">
        <v>1</v>
      </c>
      <c r="I15" s="73">
        <v>3.3332999999999999</v>
      </c>
      <c r="J15" s="75">
        <v>24</v>
      </c>
      <c r="K15" s="73">
        <v>80</v>
      </c>
      <c r="L15" s="74">
        <v>4</v>
      </c>
      <c r="M15" s="73">
        <v>13.333</v>
      </c>
      <c r="N15" s="75">
        <v>0</v>
      </c>
      <c r="O15" s="73">
        <v>0</v>
      </c>
      <c r="P15" s="76">
        <v>1</v>
      </c>
      <c r="Q15" s="69">
        <v>3.3332999999999999</v>
      </c>
      <c r="R15" s="72">
        <v>6</v>
      </c>
      <c r="S15" s="70">
        <v>20</v>
      </c>
      <c r="T15" s="71">
        <v>0</v>
      </c>
      <c r="U15" s="69">
        <v>0</v>
      </c>
      <c r="V15" s="71">
        <v>0</v>
      </c>
      <c r="W15" s="69">
        <v>0</v>
      </c>
      <c r="X15" s="79">
        <v>235</v>
      </c>
      <c r="Y15" s="80">
        <v>100</v>
      </c>
    </row>
    <row r="16" spans="1:25" s="24" customFormat="1" ht="15" customHeight="1" x14ac:dyDescent="0.2">
      <c r="A16" s="22" t="s">
        <v>19</v>
      </c>
      <c r="B16" s="62" t="s">
        <v>28</v>
      </c>
      <c r="C16" s="49">
        <v>10</v>
      </c>
      <c r="D16" s="47">
        <v>0</v>
      </c>
      <c r="E16" s="42">
        <v>0</v>
      </c>
      <c r="F16" s="43">
        <v>0</v>
      </c>
      <c r="G16" s="42">
        <v>0</v>
      </c>
      <c r="H16" s="44">
        <v>1</v>
      </c>
      <c r="I16" s="42">
        <v>11.1111</v>
      </c>
      <c r="J16" s="43">
        <v>8</v>
      </c>
      <c r="K16" s="42">
        <v>88.888999999999996</v>
      </c>
      <c r="L16" s="44">
        <v>0</v>
      </c>
      <c r="M16" s="42">
        <v>0</v>
      </c>
      <c r="N16" s="43">
        <v>0</v>
      </c>
      <c r="O16" s="42">
        <v>0</v>
      </c>
      <c r="P16" s="45">
        <v>0</v>
      </c>
      <c r="Q16" s="41">
        <v>0</v>
      </c>
      <c r="R16" s="40">
        <v>5</v>
      </c>
      <c r="S16" s="46">
        <v>50</v>
      </c>
      <c r="T16" s="40">
        <v>1</v>
      </c>
      <c r="U16" s="41">
        <v>10</v>
      </c>
      <c r="V16" s="40">
        <v>0</v>
      </c>
      <c r="W16" s="41">
        <v>0</v>
      </c>
      <c r="X16" s="25">
        <v>221</v>
      </c>
      <c r="Y16" s="26">
        <v>100</v>
      </c>
    </row>
    <row r="17" spans="1:25" s="24" customFormat="1" ht="15" customHeight="1" x14ac:dyDescent="0.2">
      <c r="A17" s="22" t="s">
        <v>19</v>
      </c>
      <c r="B17" s="65" t="s">
        <v>29</v>
      </c>
      <c r="C17" s="64">
        <v>131</v>
      </c>
      <c r="D17" s="72">
        <v>3</v>
      </c>
      <c r="E17" s="73">
        <v>2.5</v>
      </c>
      <c r="F17" s="75">
        <v>1</v>
      </c>
      <c r="G17" s="73">
        <v>0.83330000000000004</v>
      </c>
      <c r="H17" s="74">
        <v>15</v>
      </c>
      <c r="I17" s="73">
        <v>12.5</v>
      </c>
      <c r="J17" s="75">
        <v>31</v>
      </c>
      <c r="K17" s="73">
        <v>25.832999999999998</v>
      </c>
      <c r="L17" s="75">
        <v>67</v>
      </c>
      <c r="M17" s="73">
        <v>55.832999999999998</v>
      </c>
      <c r="N17" s="75">
        <v>0</v>
      </c>
      <c r="O17" s="73">
        <v>0</v>
      </c>
      <c r="P17" s="77">
        <v>3</v>
      </c>
      <c r="Q17" s="69">
        <v>2.5</v>
      </c>
      <c r="R17" s="72">
        <v>13</v>
      </c>
      <c r="S17" s="70">
        <v>9.9239999999999995</v>
      </c>
      <c r="T17" s="72">
        <v>11</v>
      </c>
      <c r="U17" s="69">
        <v>8.3969000000000005</v>
      </c>
      <c r="V17" s="72">
        <v>1</v>
      </c>
      <c r="W17" s="69">
        <v>0.76339999999999997</v>
      </c>
      <c r="X17" s="79">
        <v>3952</v>
      </c>
      <c r="Y17" s="80">
        <v>100</v>
      </c>
    </row>
    <row r="18" spans="1:25" s="24" customFormat="1" ht="15" customHeight="1" x14ac:dyDescent="0.2">
      <c r="A18" s="22" t="s">
        <v>19</v>
      </c>
      <c r="B18" s="62" t="s">
        <v>30</v>
      </c>
      <c r="C18" s="39">
        <v>434</v>
      </c>
      <c r="D18" s="47">
        <v>1</v>
      </c>
      <c r="E18" s="42">
        <v>0.23699999999999999</v>
      </c>
      <c r="F18" s="44">
        <v>1</v>
      </c>
      <c r="G18" s="42">
        <v>0.23699999999999999</v>
      </c>
      <c r="H18" s="44">
        <v>47</v>
      </c>
      <c r="I18" s="42">
        <v>11.1374</v>
      </c>
      <c r="J18" s="44">
        <v>251</v>
      </c>
      <c r="K18" s="42">
        <v>59.478999999999999</v>
      </c>
      <c r="L18" s="44">
        <v>108</v>
      </c>
      <c r="M18" s="42">
        <v>25.591999999999999</v>
      </c>
      <c r="N18" s="44">
        <v>0</v>
      </c>
      <c r="O18" s="42">
        <v>0</v>
      </c>
      <c r="P18" s="45">
        <v>14</v>
      </c>
      <c r="Q18" s="41">
        <v>3.3174999999999999</v>
      </c>
      <c r="R18" s="40">
        <v>70</v>
      </c>
      <c r="S18" s="46">
        <v>16.129000000000001</v>
      </c>
      <c r="T18" s="47">
        <v>12</v>
      </c>
      <c r="U18" s="41">
        <v>2.7650000000000001</v>
      </c>
      <c r="V18" s="47">
        <v>6</v>
      </c>
      <c r="W18" s="41">
        <v>1.3825000000000001</v>
      </c>
      <c r="X18" s="25">
        <v>2407</v>
      </c>
      <c r="Y18" s="26">
        <v>100</v>
      </c>
    </row>
    <row r="19" spans="1:25" s="24" customFormat="1" ht="15" customHeight="1" x14ac:dyDescent="0.2">
      <c r="A19" s="22" t="s">
        <v>19</v>
      </c>
      <c r="B19" s="65" t="s">
        <v>31</v>
      </c>
      <c r="C19" s="64">
        <v>31</v>
      </c>
      <c r="D19" s="72">
        <v>0</v>
      </c>
      <c r="E19" s="73">
        <v>0</v>
      </c>
      <c r="F19" s="74">
        <v>9</v>
      </c>
      <c r="G19" s="73">
        <v>30</v>
      </c>
      <c r="H19" s="74">
        <v>1</v>
      </c>
      <c r="I19" s="73">
        <v>3.3332999999999999</v>
      </c>
      <c r="J19" s="74">
        <v>0</v>
      </c>
      <c r="K19" s="73">
        <v>0</v>
      </c>
      <c r="L19" s="74">
        <v>0</v>
      </c>
      <c r="M19" s="73">
        <v>0</v>
      </c>
      <c r="N19" s="74">
        <v>18</v>
      </c>
      <c r="O19" s="73">
        <v>60</v>
      </c>
      <c r="P19" s="76">
        <v>2</v>
      </c>
      <c r="Q19" s="69">
        <v>6.6666999999999996</v>
      </c>
      <c r="R19" s="72">
        <v>7</v>
      </c>
      <c r="S19" s="70">
        <v>22.581</v>
      </c>
      <c r="T19" s="72">
        <v>1</v>
      </c>
      <c r="U19" s="69">
        <v>3.2258</v>
      </c>
      <c r="V19" s="72">
        <v>10</v>
      </c>
      <c r="W19" s="69">
        <v>32.258099999999999</v>
      </c>
      <c r="X19" s="79">
        <v>290</v>
      </c>
      <c r="Y19" s="80">
        <v>100</v>
      </c>
    </row>
    <row r="20" spans="1:25" s="24" customFormat="1" ht="15" customHeight="1" x14ac:dyDescent="0.2">
      <c r="A20" s="22" t="s">
        <v>19</v>
      </c>
      <c r="B20" s="62" t="s">
        <v>32</v>
      </c>
      <c r="C20" s="49">
        <v>53</v>
      </c>
      <c r="D20" s="47">
        <v>0</v>
      </c>
      <c r="E20" s="42">
        <v>0</v>
      </c>
      <c r="F20" s="43">
        <v>1</v>
      </c>
      <c r="G20" s="42">
        <v>1.9608000000000001</v>
      </c>
      <c r="H20" s="44">
        <v>13</v>
      </c>
      <c r="I20" s="42">
        <v>25.490200000000002</v>
      </c>
      <c r="J20" s="43">
        <v>0</v>
      </c>
      <c r="K20" s="42">
        <v>0</v>
      </c>
      <c r="L20" s="43">
        <v>34</v>
      </c>
      <c r="M20" s="42">
        <v>66.667000000000002</v>
      </c>
      <c r="N20" s="43">
        <v>1</v>
      </c>
      <c r="O20" s="42">
        <v>1.9608000000000001</v>
      </c>
      <c r="P20" s="45">
        <v>2</v>
      </c>
      <c r="Q20" s="41">
        <v>3.9216000000000002</v>
      </c>
      <c r="R20" s="40">
        <v>12</v>
      </c>
      <c r="S20" s="46">
        <v>22.641999999999999</v>
      </c>
      <c r="T20" s="47">
        <v>2</v>
      </c>
      <c r="U20" s="41">
        <v>3.7736000000000001</v>
      </c>
      <c r="V20" s="47">
        <v>0</v>
      </c>
      <c r="W20" s="41">
        <v>0</v>
      </c>
      <c r="X20" s="25">
        <v>720</v>
      </c>
      <c r="Y20" s="26">
        <v>100</v>
      </c>
    </row>
    <row r="21" spans="1:25" s="24" customFormat="1" ht="15" customHeight="1" x14ac:dyDescent="0.2">
      <c r="A21" s="22" t="s">
        <v>19</v>
      </c>
      <c r="B21" s="65" t="s">
        <v>33</v>
      </c>
      <c r="C21" s="64">
        <v>429</v>
      </c>
      <c r="D21" s="71">
        <v>3</v>
      </c>
      <c r="E21" s="73">
        <v>0.71599999999999997</v>
      </c>
      <c r="F21" s="74">
        <v>6</v>
      </c>
      <c r="G21" s="73">
        <v>1.4319999999999999</v>
      </c>
      <c r="H21" s="75">
        <v>76</v>
      </c>
      <c r="I21" s="73">
        <v>18.138400000000001</v>
      </c>
      <c r="J21" s="74">
        <v>95</v>
      </c>
      <c r="K21" s="73">
        <v>22.672999999999998</v>
      </c>
      <c r="L21" s="74">
        <v>225</v>
      </c>
      <c r="M21" s="73">
        <v>53.698999999999998</v>
      </c>
      <c r="N21" s="74">
        <v>0</v>
      </c>
      <c r="O21" s="73">
        <v>0</v>
      </c>
      <c r="P21" s="77">
        <v>14</v>
      </c>
      <c r="Q21" s="69">
        <v>3.3412999999999999</v>
      </c>
      <c r="R21" s="71">
        <v>106</v>
      </c>
      <c r="S21" s="70">
        <v>24.709</v>
      </c>
      <c r="T21" s="72">
        <v>10</v>
      </c>
      <c r="U21" s="69">
        <v>2.331</v>
      </c>
      <c r="V21" s="72">
        <v>21</v>
      </c>
      <c r="W21" s="69">
        <v>4.8951000000000002</v>
      </c>
      <c r="X21" s="79">
        <v>4081</v>
      </c>
      <c r="Y21" s="80">
        <v>99.706000000000003</v>
      </c>
    </row>
    <row r="22" spans="1:25" s="24" customFormat="1" ht="15" customHeight="1" x14ac:dyDescent="0.2">
      <c r="A22" s="22" t="s">
        <v>19</v>
      </c>
      <c r="B22" s="62" t="s">
        <v>34</v>
      </c>
      <c r="C22" s="39">
        <v>179</v>
      </c>
      <c r="D22" s="40">
        <v>0</v>
      </c>
      <c r="E22" s="42">
        <v>0</v>
      </c>
      <c r="F22" s="43">
        <v>0</v>
      </c>
      <c r="G22" s="42">
        <v>0</v>
      </c>
      <c r="H22" s="43">
        <v>17</v>
      </c>
      <c r="I22" s="42">
        <v>9.7142999999999997</v>
      </c>
      <c r="J22" s="44">
        <v>26</v>
      </c>
      <c r="K22" s="42">
        <v>14.856999999999999</v>
      </c>
      <c r="L22" s="44">
        <v>123</v>
      </c>
      <c r="M22" s="42">
        <v>70.286000000000001</v>
      </c>
      <c r="N22" s="44">
        <v>1</v>
      </c>
      <c r="O22" s="42">
        <v>0.57140000000000002</v>
      </c>
      <c r="P22" s="48">
        <v>8</v>
      </c>
      <c r="Q22" s="41">
        <v>4.5713999999999997</v>
      </c>
      <c r="R22" s="47">
        <v>36</v>
      </c>
      <c r="S22" s="46">
        <v>20.111999999999998</v>
      </c>
      <c r="T22" s="47">
        <v>4</v>
      </c>
      <c r="U22" s="41">
        <v>2.2345999999999999</v>
      </c>
      <c r="V22" s="47">
        <v>5</v>
      </c>
      <c r="W22" s="41">
        <v>2.7932999999999999</v>
      </c>
      <c r="X22" s="25">
        <v>1879</v>
      </c>
      <c r="Y22" s="26">
        <v>100</v>
      </c>
    </row>
    <row r="23" spans="1:25" s="24" customFormat="1" ht="15" customHeight="1" x14ac:dyDescent="0.2">
      <c r="A23" s="22" t="s">
        <v>19</v>
      </c>
      <c r="B23" s="65" t="s">
        <v>35</v>
      </c>
      <c r="C23" s="64">
        <v>63</v>
      </c>
      <c r="D23" s="72">
        <v>0</v>
      </c>
      <c r="E23" s="73">
        <v>0</v>
      </c>
      <c r="F23" s="74">
        <v>0</v>
      </c>
      <c r="G23" s="73">
        <v>0</v>
      </c>
      <c r="H23" s="74">
        <v>6</v>
      </c>
      <c r="I23" s="73">
        <v>9.5237999999999996</v>
      </c>
      <c r="J23" s="74">
        <v>7</v>
      </c>
      <c r="K23" s="73">
        <v>11.111000000000001</v>
      </c>
      <c r="L23" s="74">
        <v>49</v>
      </c>
      <c r="M23" s="73">
        <v>77.778000000000006</v>
      </c>
      <c r="N23" s="74">
        <v>0</v>
      </c>
      <c r="O23" s="73">
        <v>0</v>
      </c>
      <c r="P23" s="77">
        <v>1</v>
      </c>
      <c r="Q23" s="69">
        <v>1.5872999999999999</v>
      </c>
      <c r="R23" s="72">
        <v>6</v>
      </c>
      <c r="S23" s="70">
        <v>9.5239999999999991</v>
      </c>
      <c r="T23" s="71">
        <v>0</v>
      </c>
      <c r="U23" s="69">
        <v>0</v>
      </c>
      <c r="V23" s="71">
        <v>3</v>
      </c>
      <c r="W23" s="69">
        <v>4.7618999999999998</v>
      </c>
      <c r="X23" s="79">
        <v>1365</v>
      </c>
      <c r="Y23" s="80">
        <v>100</v>
      </c>
    </row>
    <row r="24" spans="1:25" s="24" customFormat="1" ht="15" customHeight="1" x14ac:dyDescent="0.2">
      <c r="A24" s="22" t="s">
        <v>19</v>
      </c>
      <c r="B24" s="62" t="s">
        <v>36</v>
      </c>
      <c r="C24" s="39">
        <v>64</v>
      </c>
      <c r="D24" s="47">
        <v>0</v>
      </c>
      <c r="E24" s="42">
        <v>0</v>
      </c>
      <c r="F24" s="44">
        <v>1</v>
      </c>
      <c r="G24" s="42">
        <v>1.5625</v>
      </c>
      <c r="H24" s="43">
        <v>15</v>
      </c>
      <c r="I24" s="42">
        <v>23.4375</v>
      </c>
      <c r="J24" s="44">
        <v>8</v>
      </c>
      <c r="K24" s="42">
        <v>12.5</v>
      </c>
      <c r="L24" s="44">
        <v>38</v>
      </c>
      <c r="M24" s="42">
        <v>59.375</v>
      </c>
      <c r="N24" s="44">
        <v>0</v>
      </c>
      <c r="O24" s="42">
        <v>0</v>
      </c>
      <c r="P24" s="48">
        <v>2</v>
      </c>
      <c r="Q24" s="41">
        <v>3.125</v>
      </c>
      <c r="R24" s="40">
        <v>18</v>
      </c>
      <c r="S24" s="46">
        <v>28.125</v>
      </c>
      <c r="T24" s="47">
        <v>0</v>
      </c>
      <c r="U24" s="41">
        <v>0</v>
      </c>
      <c r="V24" s="47">
        <v>10</v>
      </c>
      <c r="W24" s="41">
        <v>15.625</v>
      </c>
      <c r="X24" s="25">
        <v>1356</v>
      </c>
      <c r="Y24" s="26">
        <v>100</v>
      </c>
    </row>
    <row r="25" spans="1:25" s="24" customFormat="1" ht="15" customHeight="1" x14ac:dyDescent="0.2">
      <c r="A25" s="22" t="s">
        <v>19</v>
      </c>
      <c r="B25" s="65" t="s">
        <v>37</v>
      </c>
      <c r="C25" s="66">
        <v>150</v>
      </c>
      <c r="D25" s="72">
        <v>0</v>
      </c>
      <c r="E25" s="73">
        <v>0</v>
      </c>
      <c r="F25" s="74">
        <v>0</v>
      </c>
      <c r="G25" s="73">
        <v>0</v>
      </c>
      <c r="H25" s="74">
        <v>3</v>
      </c>
      <c r="I25" s="73">
        <v>2</v>
      </c>
      <c r="J25" s="74">
        <v>9</v>
      </c>
      <c r="K25" s="73">
        <v>6</v>
      </c>
      <c r="L25" s="75">
        <v>133</v>
      </c>
      <c r="M25" s="73">
        <v>88.667000000000002</v>
      </c>
      <c r="N25" s="74">
        <v>0</v>
      </c>
      <c r="O25" s="73">
        <v>0</v>
      </c>
      <c r="P25" s="77">
        <v>5</v>
      </c>
      <c r="Q25" s="69">
        <v>3.3332999999999999</v>
      </c>
      <c r="R25" s="72">
        <v>19</v>
      </c>
      <c r="S25" s="70">
        <v>12.667</v>
      </c>
      <c r="T25" s="72">
        <v>0</v>
      </c>
      <c r="U25" s="69">
        <v>0</v>
      </c>
      <c r="V25" s="72">
        <v>5</v>
      </c>
      <c r="W25" s="69">
        <v>3.3332999999999999</v>
      </c>
      <c r="X25" s="79">
        <v>1407</v>
      </c>
      <c r="Y25" s="80">
        <v>100</v>
      </c>
    </row>
    <row r="26" spans="1:25" s="24" customFormat="1" ht="15" customHeight="1" x14ac:dyDescent="0.2">
      <c r="A26" s="22" t="s">
        <v>19</v>
      </c>
      <c r="B26" s="62" t="s">
        <v>38</v>
      </c>
      <c r="C26" s="39">
        <v>789</v>
      </c>
      <c r="D26" s="40">
        <v>0</v>
      </c>
      <c r="E26" s="42">
        <v>0</v>
      </c>
      <c r="F26" s="43">
        <v>0</v>
      </c>
      <c r="G26" s="42">
        <v>0</v>
      </c>
      <c r="H26" s="43">
        <v>7</v>
      </c>
      <c r="I26" s="42">
        <v>1.7157</v>
      </c>
      <c r="J26" s="44">
        <v>244</v>
      </c>
      <c r="K26" s="42">
        <v>59.804000000000002</v>
      </c>
      <c r="L26" s="44">
        <v>151</v>
      </c>
      <c r="M26" s="42">
        <v>37.01</v>
      </c>
      <c r="N26" s="43">
        <v>0</v>
      </c>
      <c r="O26" s="42">
        <v>0</v>
      </c>
      <c r="P26" s="48">
        <v>6</v>
      </c>
      <c r="Q26" s="41">
        <v>1.4705999999999999</v>
      </c>
      <c r="R26" s="40">
        <v>370</v>
      </c>
      <c r="S26" s="46">
        <v>46.895000000000003</v>
      </c>
      <c r="T26" s="40">
        <v>381</v>
      </c>
      <c r="U26" s="41">
        <v>48.289000000000001</v>
      </c>
      <c r="V26" s="40">
        <v>13</v>
      </c>
      <c r="W26" s="41">
        <v>1.6476999999999999</v>
      </c>
      <c r="X26" s="25">
        <v>1367</v>
      </c>
      <c r="Y26" s="26">
        <v>99.927000000000007</v>
      </c>
    </row>
    <row r="27" spans="1:25" s="24" customFormat="1" ht="15" customHeight="1" x14ac:dyDescent="0.2">
      <c r="A27" s="22" t="s">
        <v>19</v>
      </c>
      <c r="B27" s="65" t="s">
        <v>39</v>
      </c>
      <c r="C27" s="66">
        <v>20</v>
      </c>
      <c r="D27" s="71">
        <v>0</v>
      </c>
      <c r="E27" s="73">
        <v>0</v>
      </c>
      <c r="F27" s="74">
        <v>0</v>
      </c>
      <c r="G27" s="73">
        <v>0</v>
      </c>
      <c r="H27" s="74">
        <v>0</v>
      </c>
      <c r="I27" s="73">
        <v>0</v>
      </c>
      <c r="J27" s="74">
        <v>0</v>
      </c>
      <c r="K27" s="73">
        <v>0</v>
      </c>
      <c r="L27" s="75">
        <v>17</v>
      </c>
      <c r="M27" s="73">
        <v>100</v>
      </c>
      <c r="N27" s="74">
        <v>0</v>
      </c>
      <c r="O27" s="73">
        <v>0</v>
      </c>
      <c r="P27" s="77">
        <v>0</v>
      </c>
      <c r="Q27" s="69">
        <v>0</v>
      </c>
      <c r="R27" s="72">
        <v>5</v>
      </c>
      <c r="S27" s="70">
        <v>25</v>
      </c>
      <c r="T27" s="71">
        <v>3</v>
      </c>
      <c r="U27" s="69">
        <v>15</v>
      </c>
      <c r="V27" s="71">
        <v>0</v>
      </c>
      <c r="W27" s="69">
        <v>0</v>
      </c>
      <c r="X27" s="79">
        <v>589</v>
      </c>
      <c r="Y27" s="80">
        <v>100</v>
      </c>
    </row>
    <row r="28" spans="1:25" s="24" customFormat="1" ht="15" customHeight="1" x14ac:dyDescent="0.2">
      <c r="A28" s="22" t="s">
        <v>19</v>
      </c>
      <c r="B28" s="62" t="s">
        <v>40</v>
      </c>
      <c r="C28" s="49">
        <v>15</v>
      </c>
      <c r="D28" s="47">
        <v>0</v>
      </c>
      <c r="E28" s="42">
        <v>0</v>
      </c>
      <c r="F28" s="44">
        <v>0</v>
      </c>
      <c r="G28" s="42">
        <v>0</v>
      </c>
      <c r="H28" s="44">
        <v>0</v>
      </c>
      <c r="I28" s="42">
        <v>0</v>
      </c>
      <c r="J28" s="44">
        <v>15</v>
      </c>
      <c r="K28" s="42">
        <v>100</v>
      </c>
      <c r="L28" s="43">
        <v>0</v>
      </c>
      <c r="M28" s="42">
        <v>0</v>
      </c>
      <c r="N28" s="44">
        <v>0</v>
      </c>
      <c r="O28" s="42">
        <v>0</v>
      </c>
      <c r="P28" s="45">
        <v>0</v>
      </c>
      <c r="Q28" s="41">
        <v>0</v>
      </c>
      <c r="R28" s="47">
        <v>5</v>
      </c>
      <c r="S28" s="46">
        <v>33.332999999999998</v>
      </c>
      <c r="T28" s="40">
        <v>0</v>
      </c>
      <c r="U28" s="41">
        <v>0</v>
      </c>
      <c r="V28" s="40">
        <v>0</v>
      </c>
      <c r="W28" s="41">
        <v>0</v>
      </c>
      <c r="X28" s="25">
        <v>1434</v>
      </c>
      <c r="Y28" s="26">
        <v>100</v>
      </c>
    </row>
    <row r="29" spans="1:25" s="24" customFormat="1" ht="15" customHeight="1" x14ac:dyDescent="0.2">
      <c r="A29" s="22" t="s">
        <v>19</v>
      </c>
      <c r="B29" s="65" t="s">
        <v>41</v>
      </c>
      <c r="C29" s="64">
        <v>8</v>
      </c>
      <c r="D29" s="72">
        <v>0</v>
      </c>
      <c r="E29" s="73">
        <v>0</v>
      </c>
      <c r="F29" s="74">
        <v>0</v>
      </c>
      <c r="G29" s="73">
        <v>0</v>
      </c>
      <c r="H29" s="75">
        <v>1</v>
      </c>
      <c r="I29" s="73">
        <v>14.2857</v>
      </c>
      <c r="J29" s="74">
        <v>2</v>
      </c>
      <c r="K29" s="73">
        <v>28.571000000000002</v>
      </c>
      <c r="L29" s="75">
        <v>4</v>
      </c>
      <c r="M29" s="73">
        <v>57.143000000000001</v>
      </c>
      <c r="N29" s="74">
        <v>0</v>
      </c>
      <c r="O29" s="73">
        <v>0</v>
      </c>
      <c r="P29" s="77">
        <v>0</v>
      </c>
      <c r="Q29" s="69">
        <v>0</v>
      </c>
      <c r="R29" s="72">
        <v>1</v>
      </c>
      <c r="S29" s="70">
        <v>12.5</v>
      </c>
      <c r="T29" s="72">
        <v>1</v>
      </c>
      <c r="U29" s="69">
        <v>12.5</v>
      </c>
      <c r="V29" s="72">
        <v>2</v>
      </c>
      <c r="W29" s="69">
        <v>25</v>
      </c>
      <c r="X29" s="79">
        <v>1873</v>
      </c>
      <c r="Y29" s="80">
        <v>100</v>
      </c>
    </row>
    <row r="30" spans="1:25" s="24" customFormat="1" ht="15" customHeight="1" x14ac:dyDescent="0.2">
      <c r="A30" s="22" t="s">
        <v>19</v>
      </c>
      <c r="B30" s="62" t="s">
        <v>42</v>
      </c>
      <c r="C30" s="39">
        <v>221</v>
      </c>
      <c r="D30" s="47">
        <v>1</v>
      </c>
      <c r="E30" s="42">
        <v>0.45500000000000002</v>
      </c>
      <c r="F30" s="43">
        <v>0</v>
      </c>
      <c r="G30" s="42">
        <v>0</v>
      </c>
      <c r="H30" s="44">
        <v>18</v>
      </c>
      <c r="I30" s="42">
        <v>8.1818000000000008</v>
      </c>
      <c r="J30" s="44">
        <v>58</v>
      </c>
      <c r="K30" s="42">
        <v>26.364000000000001</v>
      </c>
      <c r="L30" s="44">
        <v>134</v>
      </c>
      <c r="M30" s="42">
        <v>60.908999999999999</v>
      </c>
      <c r="N30" s="44">
        <v>0</v>
      </c>
      <c r="O30" s="42">
        <v>0</v>
      </c>
      <c r="P30" s="45">
        <v>9</v>
      </c>
      <c r="Q30" s="41">
        <v>4.0909000000000004</v>
      </c>
      <c r="R30" s="47">
        <v>48</v>
      </c>
      <c r="S30" s="46">
        <v>21.719000000000001</v>
      </c>
      <c r="T30" s="40">
        <v>1</v>
      </c>
      <c r="U30" s="41">
        <v>0.45250000000000001</v>
      </c>
      <c r="V30" s="40">
        <v>6</v>
      </c>
      <c r="W30" s="41">
        <v>2.7149000000000001</v>
      </c>
      <c r="X30" s="25">
        <v>3616</v>
      </c>
      <c r="Y30" s="26">
        <v>99.971999999999994</v>
      </c>
    </row>
    <row r="31" spans="1:25" s="24" customFormat="1" ht="15" customHeight="1" x14ac:dyDescent="0.2">
      <c r="A31" s="22" t="s">
        <v>19</v>
      </c>
      <c r="B31" s="65" t="s">
        <v>43</v>
      </c>
      <c r="C31" s="66">
        <v>122</v>
      </c>
      <c r="D31" s="72">
        <v>0</v>
      </c>
      <c r="E31" s="73">
        <v>0</v>
      </c>
      <c r="F31" s="75">
        <v>0</v>
      </c>
      <c r="G31" s="73">
        <v>0</v>
      </c>
      <c r="H31" s="74">
        <v>21</v>
      </c>
      <c r="I31" s="73">
        <v>17.5</v>
      </c>
      <c r="J31" s="75">
        <v>7</v>
      </c>
      <c r="K31" s="73">
        <v>5.8330000000000002</v>
      </c>
      <c r="L31" s="74">
        <v>84</v>
      </c>
      <c r="M31" s="73">
        <v>70</v>
      </c>
      <c r="N31" s="74">
        <v>1</v>
      </c>
      <c r="O31" s="73">
        <v>0.83330000000000004</v>
      </c>
      <c r="P31" s="76">
        <v>7</v>
      </c>
      <c r="Q31" s="69">
        <v>5.8333000000000004</v>
      </c>
      <c r="R31" s="71">
        <v>42</v>
      </c>
      <c r="S31" s="70">
        <v>34.426000000000002</v>
      </c>
      <c r="T31" s="72">
        <v>2</v>
      </c>
      <c r="U31" s="69">
        <v>1.6393</v>
      </c>
      <c r="V31" s="72">
        <v>5</v>
      </c>
      <c r="W31" s="69">
        <v>4.0983999999999998</v>
      </c>
      <c r="X31" s="79">
        <v>2170</v>
      </c>
      <c r="Y31" s="80">
        <v>99.953999999999994</v>
      </c>
    </row>
    <row r="32" spans="1:25" s="24" customFormat="1" ht="15" customHeight="1" x14ac:dyDescent="0.2">
      <c r="A32" s="22" t="s">
        <v>19</v>
      </c>
      <c r="B32" s="62" t="s">
        <v>44</v>
      </c>
      <c r="C32" s="39">
        <v>85</v>
      </c>
      <c r="D32" s="40">
        <v>1</v>
      </c>
      <c r="E32" s="42">
        <v>1.1759999999999999</v>
      </c>
      <c r="F32" s="44">
        <v>0</v>
      </c>
      <c r="G32" s="42">
        <v>0</v>
      </c>
      <c r="H32" s="44">
        <v>0</v>
      </c>
      <c r="I32" s="42">
        <v>0</v>
      </c>
      <c r="J32" s="44">
        <v>65</v>
      </c>
      <c r="K32" s="42">
        <v>76.471000000000004</v>
      </c>
      <c r="L32" s="43">
        <v>18</v>
      </c>
      <c r="M32" s="42">
        <v>21.175999999999998</v>
      </c>
      <c r="N32" s="43">
        <v>0</v>
      </c>
      <c r="O32" s="42">
        <v>0</v>
      </c>
      <c r="P32" s="48">
        <v>1</v>
      </c>
      <c r="Q32" s="41">
        <v>1.1765000000000001</v>
      </c>
      <c r="R32" s="40">
        <v>15</v>
      </c>
      <c r="S32" s="46">
        <v>17.646999999999998</v>
      </c>
      <c r="T32" s="47">
        <v>0</v>
      </c>
      <c r="U32" s="41">
        <v>0</v>
      </c>
      <c r="V32" s="47">
        <v>0</v>
      </c>
      <c r="W32" s="41">
        <v>0</v>
      </c>
      <c r="X32" s="25">
        <v>978</v>
      </c>
      <c r="Y32" s="26">
        <v>100</v>
      </c>
    </row>
    <row r="33" spans="1:25" s="24" customFormat="1" ht="15" customHeight="1" x14ac:dyDescent="0.2">
      <c r="A33" s="22" t="s">
        <v>19</v>
      </c>
      <c r="B33" s="65" t="s">
        <v>45</v>
      </c>
      <c r="C33" s="64">
        <v>98</v>
      </c>
      <c r="D33" s="71">
        <v>0</v>
      </c>
      <c r="E33" s="73">
        <v>0</v>
      </c>
      <c r="F33" s="74">
        <v>0</v>
      </c>
      <c r="G33" s="73">
        <v>0</v>
      </c>
      <c r="H33" s="75">
        <v>5</v>
      </c>
      <c r="I33" s="73">
        <v>5.1020000000000003</v>
      </c>
      <c r="J33" s="74">
        <v>12</v>
      </c>
      <c r="K33" s="73">
        <v>12.244999999999999</v>
      </c>
      <c r="L33" s="74">
        <v>79</v>
      </c>
      <c r="M33" s="73">
        <v>80.611999999999995</v>
      </c>
      <c r="N33" s="75">
        <v>0</v>
      </c>
      <c r="O33" s="73">
        <v>0</v>
      </c>
      <c r="P33" s="77">
        <v>2</v>
      </c>
      <c r="Q33" s="69">
        <v>2.0407999999999999</v>
      </c>
      <c r="R33" s="71">
        <v>33</v>
      </c>
      <c r="S33" s="70">
        <v>33.673000000000002</v>
      </c>
      <c r="T33" s="71">
        <v>0</v>
      </c>
      <c r="U33" s="69">
        <v>0</v>
      </c>
      <c r="V33" s="71">
        <v>2</v>
      </c>
      <c r="W33" s="69">
        <v>2.0407999999999999</v>
      </c>
      <c r="X33" s="79">
        <v>2372</v>
      </c>
      <c r="Y33" s="80">
        <v>100</v>
      </c>
    </row>
    <row r="34" spans="1:25" s="24" customFormat="1" ht="15" customHeight="1" x14ac:dyDescent="0.2">
      <c r="A34" s="22" t="s">
        <v>19</v>
      </c>
      <c r="B34" s="62" t="s">
        <v>46</v>
      </c>
      <c r="C34" s="49">
        <v>9</v>
      </c>
      <c r="D34" s="40">
        <v>3</v>
      </c>
      <c r="E34" s="42">
        <v>33.332999999999998</v>
      </c>
      <c r="F34" s="44">
        <v>0</v>
      </c>
      <c r="G34" s="42">
        <v>0</v>
      </c>
      <c r="H34" s="43">
        <v>0</v>
      </c>
      <c r="I34" s="42">
        <v>0</v>
      </c>
      <c r="J34" s="44">
        <v>0</v>
      </c>
      <c r="K34" s="42">
        <v>0</v>
      </c>
      <c r="L34" s="43">
        <v>6</v>
      </c>
      <c r="M34" s="42">
        <v>66.667000000000002</v>
      </c>
      <c r="N34" s="43">
        <v>0</v>
      </c>
      <c r="O34" s="42">
        <v>0</v>
      </c>
      <c r="P34" s="45">
        <v>0</v>
      </c>
      <c r="Q34" s="41">
        <v>0</v>
      </c>
      <c r="R34" s="47">
        <v>0</v>
      </c>
      <c r="S34" s="46">
        <v>0</v>
      </c>
      <c r="T34" s="47">
        <v>0</v>
      </c>
      <c r="U34" s="41">
        <v>0</v>
      </c>
      <c r="V34" s="47">
        <v>0</v>
      </c>
      <c r="W34" s="41">
        <v>0</v>
      </c>
      <c r="X34" s="25">
        <v>825</v>
      </c>
      <c r="Y34" s="26">
        <v>100</v>
      </c>
    </row>
    <row r="35" spans="1:25" s="24" customFormat="1" ht="15" customHeight="1" x14ac:dyDescent="0.2">
      <c r="A35" s="22" t="s">
        <v>19</v>
      </c>
      <c r="B35" s="65" t="s">
        <v>47</v>
      </c>
      <c r="C35" s="66">
        <v>43</v>
      </c>
      <c r="D35" s="71">
        <v>3</v>
      </c>
      <c r="E35" s="73">
        <v>6.9770000000000003</v>
      </c>
      <c r="F35" s="74">
        <v>1</v>
      </c>
      <c r="G35" s="73">
        <v>2.3256000000000001</v>
      </c>
      <c r="H35" s="75">
        <v>11</v>
      </c>
      <c r="I35" s="73">
        <v>25.581399999999999</v>
      </c>
      <c r="J35" s="74">
        <v>5</v>
      </c>
      <c r="K35" s="73">
        <v>11.628</v>
      </c>
      <c r="L35" s="75">
        <v>20</v>
      </c>
      <c r="M35" s="73">
        <v>46.512</v>
      </c>
      <c r="N35" s="74">
        <v>0</v>
      </c>
      <c r="O35" s="73">
        <v>0</v>
      </c>
      <c r="P35" s="77">
        <v>3</v>
      </c>
      <c r="Q35" s="69">
        <v>6.9767000000000001</v>
      </c>
      <c r="R35" s="71">
        <v>8</v>
      </c>
      <c r="S35" s="70">
        <v>18.605</v>
      </c>
      <c r="T35" s="71">
        <v>0</v>
      </c>
      <c r="U35" s="69">
        <v>0</v>
      </c>
      <c r="V35" s="71">
        <v>2</v>
      </c>
      <c r="W35" s="69">
        <v>4.6512000000000002</v>
      </c>
      <c r="X35" s="79">
        <v>1064</v>
      </c>
      <c r="Y35" s="80">
        <v>100</v>
      </c>
    </row>
    <row r="36" spans="1:25" s="24" customFormat="1" ht="15" customHeight="1" x14ac:dyDescent="0.2">
      <c r="A36" s="22" t="s">
        <v>19</v>
      </c>
      <c r="B36" s="62" t="s">
        <v>48</v>
      </c>
      <c r="C36" s="49">
        <v>439</v>
      </c>
      <c r="D36" s="47">
        <v>2</v>
      </c>
      <c r="E36" s="42">
        <v>0.47299999999999998</v>
      </c>
      <c r="F36" s="44">
        <v>13</v>
      </c>
      <c r="G36" s="42">
        <v>3.0733000000000001</v>
      </c>
      <c r="H36" s="44">
        <v>149</v>
      </c>
      <c r="I36" s="42">
        <v>35.224600000000002</v>
      </c>
      <c r="J36" s="43">
        <v>131</v>
      </c>
      <c r="K36" s="42">
        <v>30.969000000000001</v>
      </c>
      <c r="L36" s="43">
        <v>94</v>
      </c>
      <c r="M36" s="42">
        <v>22.222000000000001</v>
      </c>
      <c r="N36" s="44">
        <v>6</v>
      </c>
      <c r="O36" s="42">
        <v>1.4184000000000001</v>
      </c>
      <c r="P36" s="48">
        <v>28</v>
      </c>
      <c r="Q36" s="41">
        <v>6.6193999999999997</v>
      </c>
      <c r="R36" s="40">
        <v>89</v>
      </c>
      <c r="S36" s="46">
        <v>20.273</v>
      </c>
      <c r="T36" s="47">
        <v>16</v>
      </c>
      <c r="U36" s="41">
        <v>3.6446000000000001</v>
      </c>
      <c r="V36" s="47">
        <v>59</v>
      </c>
      <c r="W36" s="41">
        <v>13.4396</v>
      </c>
      <c r="X36" s="25">
        <v>658</v>
      </c>
      <c r="Y36" s="26">
        <v>100</v>
      </c>
    </row>
    <row r="37" spans="1:25" s="24" customFormat="1" ht="15" customHeight="1" x14ac:dyDescent="0.2">
      <c r="A37" s="22" t="s">
        <v>19</v>
      </c>
      <c r="B37" s="65" t="s">
        <v>49</v>
      </c>
      <c r="C37" s="64">
        <v>8</v>
      </c>
      <c r="D37" s="72">
        <v>0</v>
      </c>
      <c r="E37" s="73">
        <v>0</v>
      </c>
      <c r="F37" s="74">
        <v>0</v>
      </c>
      <c r="G37" s="73">
        <v>0</v>
      </c>
      <c r="H37" s="74">
        <v>0</v>
      </c>
      <c r="I37" s="73">
        <v>0</v>
      </c>
      <c r="J37" s="74">
        <v>0</v>
      </c>
      <c r="K37" s="73">
        <v>0</v>
      </c>
      <c r="L37" s="74">
        <v>7</v>
      </c>
      <c r="M37" s="73">
        <v>100</v>
      </c>
      <c r="N37" s="75">
        <v>0</v>
      </c>
      <c r="O37" s="73">
        <v>0</v>
      </c>
      <c r="P37" s="77">
        <v>0</v>
      </c>
      <c r="Q37" s="69">
        <v>0</v>
      </c>
      <c r="R37" s="72">
        <v>0</v>
      </c>
      <c r="S37" s="70">
        <v>0</v>
      </c>
      <c r="T37" s="71">
        <v>1</v>
      </c>
      <c r="U37" s="69">
        <v>12.5</v>
      </c>
      <c r="V37" s="71">
        <v>0</v>
      </c>
      <c r="W37" s="69">
        <v>0</v>
      </c>
      <c r="X37" s="79">
        <v>483</v>
      </c>
      <c r="Y37" s="80">
        <v>100</v>
      </c>
    </row>
    <row r="38" spans="1:25" s="24" customFormat="1" ht="15" customHeight="1" x14ac:dyDescent="0.2">
      <c r="A38" s="22" t="s">
        <v>19</v>
      </c>
      <c r="B38" s="62" t="s">
        <v>50</v>
      </c>
      <c r="C38" s="39">
        <v>13</v>
      </c>
      <c r="D38" s="40">
        <v>0</v>
      </c>
      <c r="E38" s="42">
        <v>0</v>
      </c>
      <c r="F38" s="44">
        <v>0</v>
      </c>
      <c r="G38" s="42">
        <v>0</v>
      </c>
      <c r="H38" s="44">
        <v>1</v>
      </c>
      <c r="I38" s="42">
        <v>7.6923000000000004</v>
      </c>
      <c r="J38" s="44">
        <v>8</v>
      </c>
      <c r="K38" s="42">
        <v>61.537999999999997</v>
      </c>
      <c r="L38" s="44">
        <v>4</v>
      </c>
      <c r="M38" s="42">
        <v>30.768999999999998</v>
      </c>
      <c r="N38" s="44">
        <v>0</v>
      </c>
      <c r="O38" s="42">
        <v>0</v>
      </c>
      <c r="P38" s="45">
        <v>0</v>
      </c>
      <c r="Q38" s="41">
        <v>0</v>
      </c>
      <c r="R38" s="40">
        <v>3</v>
      </c>
      <c r="S38" s="46">
        <v>23.077000000000002</v>
      </c>
      <c r="T38" s="47">
        <v>0</v>
      </c>
      <c r="U38" s="41">
        <v>0</v>
      </c>
      <c r="V38" s="47">
        <v>1</v>
      </c>
      <c r="W38" s="41">
        <v>7.6923000000000004</v>
      </c>
      <c r="X38" s="25">
        <v>2577</v>
      </c>
      <c r="Y38" s="26">
        <v>100</v>
      </c>
    </row>
    <row r="39" spans="1:25" s="24" customFormat="1" ht="15" customHeight="1" x14ac:dyDescent="0.2">
      <c r="A39" s="22" t="s">
        <v>19</v>
      </c>
      <c r="B39" s="65" t="s">
        <v>51</v>
      </c>
      <c r="C39" s="64">
        <v>19</v>
      </c>
      <c r="D39" s="71">
        <v>0</v>
      </c>
      <c r="E39" s="73">
        <v>0</v>
      </c>
      <c r="F39" s="74">
        <v>0</v>
      </c>
      <c r="G39" s="73">
        <v>0</v>
      </c>
      <c r="H39" s="75">
        <v>15</v>
      </c>
      <c r="I39" s="73">
        <v>78.947400000000002</v>
      </c>
      <c r="J39" s="74">
        <v>0</v>
      </c>
      <c r="K39" s="73">
        <v>0</v>
      </c>
      <c r="L39" s="75">
        <v>4</v>
      </c>
      <c r="M39" s="73">
        <v>21.053000000000001</v>
      </c>
      <c r="N39" s="74">
        <v>0</v>
      </c>
      <c r="O39" s="73">
        <v>0</v>
      </c>
      <c r="P39" s="77">
        <v>0</v>
      </c>
      <c r="Q39" s="69">
        <v>0</v>
      </c>
      <c r="R39" s="72">
        <v>3</v>
      </c>
      <c r="S39" s="70">
        <v>15.789</v>
      </c>
      <c r="T39" s="72">
        <v>0</v>
      </c>
      <c r="U39" s="69">
        <v>0</v>
      </c>
      <c r="V39" s="72">
        <v>2</v>
      </c>
      <c r="W39" s="69">
        <v>10.526300000000001</v>
      </c>
      <c r="X39" s="79">
        <v>880</v>
      </c>
      <c r="Y39" s="80">
        <v>100</v>
      </c>
    </row>
    <row r="40" spans="1:25" s="24" customFormat="1" ht="15" customHeight="1" x14ac:dyDescent="0.2">
      <c r="A40" s="22" t="s">
        <v>19</v>
      </c>
      <c r="B40" s="62" t="s">
        <v>52</v>
      </c>
      <c r="C40" s="49">
        <v>107</v>
      </c>
      <c r="D40" s="40">
        <v>0</v>
      </c>
      <c r="E40" s="42">
        <v>0</v>
      </c>
      <c r="F40" s="44">
        <v>0</v>
      </c>
      <c r="G40" s="42">
        <v>0</v>
      </c>
      <c r="H40" s="44">
        <v>16</v>
      </c>
      <c r="I40" s="42">
        <v>15.384600000000001</v>
      </c>
      <c r="J40" s="43">
        <v>35</v>
      </c>
      <c r="K40" s="42">
        <v>33.654000000000003</v>
      </c>
      <c r="L40" s="43">
        <v>50</v>
      </c>
      <c r="M40" s="42">
        <v>48.076999999999998</v>
      </c>
      <c r="N40" s="44">
        <v>0</v>
      </c>
      <c r="O40" s="42">
        <v>0</v>
      </c>
      <c r="P40" s="45">
        <v>3</v>
      </c>
      <c r="Q40" s="41">
        <v>2.8845999999999998</v>
      </c>
      <c r="R40" s="40">
        <v>60</v>
      </c>
      <c r="S40" s="46">
        <v>56.075000000000003</v>
      </c>
      <c r="T40" s="47">
        <v>3</v>
      </c>
      <c r="U40" s="41">
        <v>2.8037000000000001</v>
      </c>
      <c r="V40" s="47">
        <v>3</v>
      </c>
      <c r="W40" s="41">
        <v>2.8037000000000001</v>
      </c>
      <c r="X40" s="25">
        <v>4916</v>
      </c>
      <c r="Y40" s="26">
        <v>100</v>
      </c>
    </row>
    <row r="41" spans="1:25" s="24" customFormat="1" ht="15" customHeight="1" x14ac:dyDescent="0.2">
      <c r="A41" s="22" t="s">
        <v>19</v>
      </c>
      <c r="B41" s="65" t="s">
        <v>53</v>
      </c>
      <c r="C41" s="64">
        <v>28</v>
      </c>
      <c r="D41" s="71">
        <v>2</v>
      </c>
      <c r="E41" s="73">
        <v>7.407</v>
      </c>
      <c r="F41" s="74">
        <v>0</v>
      </c>
      <c r="G41" s="73">
        <v>0</v>
      </c>
      <c r="H41" s="74">
        <v>2</v>
      </c>
      <c r="I41" s="73">
        <v>7.4074</v>
      </c>
      <c r="J41" s="74">
        <v>13</v>
      </c>
      <c r="K41" s="73">
        <v>48.148000000000003</v>
      </c>
      <c r="L41" s="75">
        <v>8</v>
      </c>
      <c r="M41" s="73">
        <v>29.63</v>
      </c>
      <c r="N41" s="75">
        <v>0</v>
      </c>
      <c r="O41" s="73">
        <v>0</v>
      </c>
      <c r="P41" s="76">
        <v>2</v>
      </c>
      <c r="Q41" s="69">
        <v>7.4074</v>
      </c>
      <c r="R41" s="71">
        <v>5</v>
      </c>
      <c r="S41" s="70">
        <v>17.856999999999999</v>
      </c>
      <c r="T41" s="72">
        <v>1</v>
      </c>
      <c r="U41" s="69">
        <v>3.5714000000000001</v>
      </c>
      <c r="V41" s="72">
        <v>0</v>
      </c>
      <c r="W41" s="69">
        <v>0</v>
      </c>
      <c r="X41" s="79">
        <v>2618</v>
      </c>
      <c r="Y41" s="80">
        <v>100</v>
      </c>
    </row>
    <row r="42" spans="1:25" s="24" customFormat="1" ht="15" customHeight="1" x14ac:dyDescent="0.2">
      <c r="A42" s="22" t="s">
        <v>19</v>
      </c>
      <c r="B42" s="62" t="s">
        <v>54</v>
      </c>
      <c r="C42" s="49">
        <v>10</v>
      </c>
      <c r="D42" s="40">
        <v>4</v>
      </c>
      <c r="E42" s="42">
        <v>40</v>
      </c>
      <c r="F42" s="44">
        <v>0</v>
      </c>
      <c r="G42" s="42">
        <v>0</v>
      </c>
      <c r="H42" s="44">
        <v>0</v>
      </c>
      <c r="I42" s="42">
        <v>0</v>
      </c>
      <c r="J42" s="43">
        <v>1</v>
      </c>
      <c r="K42" s="42">
        <v>10</v>
      </c>
      <c r="L42" s="43">
        <v>5</v>
      </c>
      <c r="M42" s="42">
        <v>50</v>
      </c>
      <c r="N42" s="43">
        <v>0</v>
      </c>
      <c r="O42" s="42">
        <v>0</v>
      </c>
      <c r="P42" s="45">
        <v>0</v>
      </c>
      <c r="Q42" s="41">
        <v>0</v>
      </c>
      <c r="R42" s="40">
        <v>4</v>
      </c>
      <c r="S42" s="46">
        <v>40</v>
      </c>
      <c r="T42" s="47">
        <v>0</v>
      </c>
      <c r="U42" s="41">
        <v>0</v>
      </c>
      <c r="V42" s="47">
        <v>1</v>
      </c>
      <c r="W42" s="41">
        <v>10</v>
      </c>
      <c r="X42" s="25">
        <v>481</v>
      </c>
      <c r="Y42" s="26">
        <v>100</v>
      </c>
    </row>
    <row r="43" spans="1:25" s="24" customFormat="1" ht="15" customHeight="1" x14ac:dyDescent="0.2">
      <c r="A43" s="22" t="s">
        <v>19</v>
      </c>
      <c r="B43" s="65" t="s">
        <v>55</v>
      </c>
      <c r="C43" s="64">
        <v>523</v>
      </c>
      <c r="D43" s="72">
        <v>0</v>
      </c>
      <c r="E43" s="73">
        <v>0</v>
      </c>
      <c r="F43" s="74">
        <v>4</v>
      </c>
      <c r="G43" s="73">
        <v>0.76919999999999999</v>
      </c>
      <c r="H43" s="75">
        <v>25</v>
      </c>
      <c r="I43" s="73">
        <v>4.8076999999999996</v>
      </c>
      <c r="J43" s="74">
        <v>215</v>
      </c>
      <c r="K43" s="73">
        <v>41.345999999999997</v>
      </c>
      <c r="L43" s="74">
        <v>261</v>
      </c>
      <c r="M43" s="73">
        <v>50.192</v>
      </c>
      <c r="N43" s="74">
        <v>0</v>
      </c>
      <c r="O43" s="73">
        <v>0</v>
      </c>
      <c r="P43" s="76">
        <v>15</v>
      </c>
      <c r="Q43" s="69">
        <v>2.8845999999999998</v>
      </c>
      <c r="R43" s="71">
        <v>128</v>
      </c>
      <c r="S43" s="70">
        <v>24.474</v>
      </c>
      <c r="T43" s="71">
        <v>3</v>
      </c>
      <c r="U43" s="69">
        <v>0.5736</v>
      </c>
      <c r="V43" s="71">
        <v>5</v>
      </c>
      <c r="W43" s="69">
        <v>0.95599999999999996</v>
      </c>
      <c r="X43" s="79">
        <v>3631</v>
      </c>
      <c r="Y43" s="80">
        <v>100</v>
      </c>
    </row>
    <row r="44" spans="1:25" s="24" customFormat="1" ht="15" customHeight="1" x14ac:dyDescent="0.2">
      <c r="A44" s="22" t="s">
        <v>19</v>
      </c>
      <c r="B44" s="62" t="s">
        <v>56</v>
      </c>
      <c r="C44" s="39">
        <v>219</v>
      </c>
      <c r="D44" s="40">
        <v>42</v>
      </c>
      <c r="E44" s="42">
        <v>19.265999999999998</v>
      </c>
      <c r="F44" s="43">
        <v>1</v>
      </c>
      <c r="G44" s="42">
        <v>0.4587</v>
      </c>
      <c r="H44" s="44">
        <v>19</v>
      </c>
      <c r="I44" s="42">
        <v>8.7156000000000002</v>
      </c>
      <c r="J44" s="44">
        <v>17</v>
      </c>
      <c r="K44" s="42">
        <v>7.798</v>
      </c>
      <c r="L44" s="44">
        <v>125</v>
      </c>
      <c r="M44" s="42">
        <v>57.338999999999999</v>
      </c>
      <c r="N44" s="43">
        <v>1</v>
      </c>
      <c r="O44" s="42">
        <v>0.4587</v>
      </c>
      <c r="P44" s="48">
        <v>13</v>
      </c>
      <c r="Q44" s="41">
        <v>5.9633000000000003</v>
      </c>
      <c r="R44" s="47">
        <v>44</v>
      </c>
      <c r="S44" s="46">
        <v>20.091000000000001</v>
      </c>
      <c r="T44" s="47">
        <v>1</v>
      </c>
      <c r="U44" s="41">
        <v>0.45660000000000001</v>
      </c>
      <c r="V44" s="47">
        <v>7</v>
      </c>
      <c r="W44" s="41">
        <v>3.1962999999999999</v>
      </c>
      <c r="X44" s="25">
        <v>1815</v>
      </c>
      <c r="Y44" s="26">
        <v>100</v>
      </c>
    </row>
    <row r="45" spans="1:25" s="24" customFormat="1" ht="15" customHeight="1" x14ac:dyDescent="0.2">
      <c r="A45" s="22" t="s">
        <v>19</v>
      </c>
      <c r="B45" s="65" t="s">
        <v>57</v>
      </c>
      <c r="C45" s="64">
        <v>72</v>
      </c>
      <c r="D45" s="71">
        <v>4</v>
      </c>
      <c r="E45" s="73">
        <v>5.6340000000000003</v>
      </c>
      <c r="F45" s="74">
        <v>3</v>
      </c>
      <c r="G45" s="73">
        <v>4.2253999999999996</v>
      </c>
      <c r="H45" s="75">
        <v>15</v>
      </c>
      <c r="I45" s="73">
        <v>21.126799999999999</v>
      </c>
      <c r="J45" s="74">
        <v>1</v>
      </c>
      <c r="K45" s="73">
        <v>1.4079999999999999</v>
      </c>
      <c r="L45" s="75">
        <v>44</v>
      </c>
      <c r="M45" s="73">
        <v>61.972000000000001</v>
      </c>
      <c r="N45" s="74">
        <v>1</v>
      </c>
      <c r="O45" s="73">
        <v>1.4085000000000001</v>
      </c>
      <c r="P45" s="76">
        <v>3</v>
      </c>
      <c r="Q45" s="69">
        <v>4.2253999999999996</v>
      </c>
      <c r="R45" s="71">
        <v>21</v>
      </c>
      <c r="S45" s="70">
        <v>29.167000000000002</v>
      </c>
      <c r="T45" s="72">
        <v>1</v>
      </c>
      <c r="U45" s="69">
        <v>1.3889</v>
      </c>
      <c r="V45" s="72">
        <v>6</v>
      </c>
      <c r="W45" s="69">
        <v>8.3332999999999995</v>
      </c>
      <c r="X45" s="79">
        <v>1283</v>
      </c>
      <c r="Y45" s="80">
        <v>100</v>
      </c>
    </row>
    <row r="46" spans="1:25" s="24" customFormat="1" ht="15" customHeight="1" x14ac:dyDescent="0.2">
      <c r="A46" s="22" t="s">
        <v>19</v>
      </c>
      <c r="B46" s="62" t="s">
        <v>58</v>
      </c>
      <c r="C46" s="39">
        <v>279</v>
      </c>
      <c r="D46" s="40">
        <v>1</v>
      </c>
      <c r="E46" s="42">
        <v>0.36399999999999999</v>
      </c>
      <c r="F46" s="44">
        <v>2</v>
      </c>
      <c r="G46" s="42">
        <v>0.72729999999999995</v>
      </c>
      <c r="H46" s="44">
        <v>23</v>
      </c>
      <c r="I46" s="42">
        <v>8.3635999999999999</v>
      </c>
      <c r="J46" s="44">
        <v>55</v>
      </c>
      <c r="K46" s="42">
        <v>20</v>
      </c>
      <c r="L46" s="43">
        <v>184</v>
      </c>
      <c r="M46" s="42">
        <v>66.909000000000006</v>
      </c>
      <c r="N46" s="43">
        <v>0</v>
      </c>
      <c r="O46" s="42">
        <v>0</v>
      </c>
      <c r="P46" s="48">
        <v>10</v>
      </c>
      <c r="Q46" s="41">
        <v>3.6364000000000001</v>
      </c>
      <c r="R46" s="40">
        <v>104</v>
      </c>
      <c r="S46" s="46">
        <v>37.276000000000003</v>
      </c>
      <c r="T46" s="40">
        <v>4</v>
      </c>
      <c r="U46" s="41">
        <v>1.4337</v>
      </c>
      <c r="V46" s="40">
        <v>7</v>
      </c>
      <c r="W46" s="41">
        <v>2.5089999999999999</v>
      </c>
      <c r="X46" s="25">
        <v>3027</v>
      </c>
      <c r="Y46" s="26">
        <v>100</v>
      </c>
    </row>
    <row r="47" spans="1:25" s="24" customFormat="1" ht="15" customHeight="1" x14ac:dyDescent="0.2">
      <c r="A47" s="22" t="s">
        <v>19</v>
      </c>
      <c r="B47" s="65" t="s">
        <v>59</v>
      </c>
      <c r="C47" s="66">
        <v>0</v>
      </c>
      <c r="D47" s="72">
        <v>0</v>
      </c>
      <c r="E47" s="73">
        <v>0</v>
      </c>
      <c r="F47" s="75">
        <v>0</v>
      </c>
      <c r="G47" s="73">
        <v>0</v>
      </c>
      <c r="H47" s="75">
        <v>0</v>
      </c>
      <c r="I47" s="73">
        <v>0</v>
      </c>
      <c r="J47" s="75">
        <v>0</v>
      </c>
      <c r="K47" s="73">
        <v>0</v>
      </c>
      <c r="L47" s="75">
        <v>0</v>
      </c>
      <c r="M47" s="73">
        <v>0</v>
      </c>
      <c r="N47" s="74">
        <v>0</v>
      </c>
      <c r="O47" s="73">
        <v>0</v>
      </c>
      <c r="P47" s="76">
        <v>0</v>
      </c>
      <c r="Q47" s="69">
        <v>0</v>
      </c>
      <c r="R47" s="72">
        <v>0</v>
      </c>
      <c r="S47" s="70">
        <v>0</v>
      </c>
      <c r="T47" s="71">
        <v>0</v>
      </c>
      <c r="U47" s="69">
        <v>0</v>
      </c>
      <c r="V47" s="71">
        <v>0</v>
      </c>
      <c r="W47" s="69">
        <v>0</v>
      </c>
      <c r="X47" s="79">
        <v>308</v>
      </c>
      <c r="Y47" s="80">
        <v>100</v>
      </c>
    </row>
    <row r="48" spans="1:25" s="24" customFormat="1" ht="15" customHeight="1" x14ac:dyDescent="0.2">
      <c r="A48" s="22" t="s">
        <v>19</v>
      </c>
      <c r="B48" s="62" t="s">
        <v>60</v>
      </c>
      <c r="C48" s="39">
        <v>222</v>
      </c>
      <c r="D48" s="47">
        <v>0</v>
      </c>
      <c r="E48" s="42">
        <v>0</v>
      </c>
      <c r="F48" s="44">
        <v>0</v>
      </c>
      <c r="G48" s="42">
        <v>0</v>
      </c>
      <c r="H48" s="43">
        <v>10</v>
      </c>
      <c r="I48" s="42">
        <v>4.5662000000000003</v>
      </c>
      <c r="J48" s="44">
        <v>134</v>
      </c>
      <c r="K48" s="42">
        <v>61.186999999999998</v>
      </c>
      <c r="L48" s="44">
        <v>72</v>
      </c>
      <c r="M48" s="42">
        <v>32.877000000000002</v>
      </c>
      <c r="N48" s="43">
        <v>0</v>
      </c>
      <c r="O48" s="42">
        <v>0</v>
      </c>
      <c r="P48" s="48">
        <v>3</v>
      </c>
      <c r="Q48" s="41">
        <v>1.3698999999999999</v>
      </c>
      <c r="R48" s="47">
        <v>65</v>
      </c>
      <c r="S48" s="46">
        <v>29.279</v>
      </c>
      <c r="T48" s="47">
        <v>3</v>
      </c>
      <c r="U48" s="41">
        <v>1.3513999999999999</v>
      </c>
      <c r="V48" s="47">
        <v>2</v>
      </c>
      <c r="W48" s="41">
        <v>0.90090000000000003</v>
      </c>
      <c r="X48" s="25">
        <v>1236</v>
      </c>
      <c r="Y48" s="26">
        <v>100</v>
      </c>
    </row>
    <row r="49" spans="1:25" s="24" customFormat="1" ht="15" customHeight="1" x14ac:dyDescent="0.2">
      <c r="A49" s="22" t="s">
        <v>19</v>
      </c>
      <c r="B49" s="65" t="s">
        <v>61</v>
      </c>
      <c r="C49" s="66">
        <v>10</v>
      </c>
      <c r="D49" s="72">
        <v>5</v>
      </c>
      <c r="E49" s="73">
        <v>50</v>
      </c>
      <c r="F49" s="74">
        <v>0</v>
      </c>
      <c r="G49" s="73">
        <v>0</v>
      </c>
      <c r="H49" s="74">
        <v>0</v>
      </c>
      <c r="I49" s="73">
        <v>0</v>
      </c>
      <c r="J49" s="74">
        <v>1</v>
      </c>
      <c r="K49" s="73">
        <v>10</v>
      </c>
      <c r="L49" s="75">
        <v>3</v>
      </c>
      <c r="M49" s="73">
        <v>30</v>
      </c>
      <c r="N49" s="75">
        <v>0</v>
      </c>
      <c r="O49" s="73">
        <v>0</v>
      </c>
      <c r="P49" s="76">
        <v>1</v>
      </c>
      <c r="Q49" s="69">
        <v>10</v>
      </c>
      <c r="R49" s="71">
        <v>3</v>
      </c>
      <c r="S49" s="70">
        <v>30</v>
      </c>
      <c r="T49" s="71">
        <v>0</v>
      </c>
      <c r="U49" s="69">
        <v>0</v>
      </c>
      <c r="V49" s="71">
        <v>0</v>
      </c>
      <c r="W49" s="69">
        <v>0</v>
      </c>
      <c r="X49" s="79">
        <v>688</v>
      </c>
      <c r="Y49" s="80">
        <v>100</v>
      </c>
    </row>
    <row r="50" spans="1:25" s="24" customFormat="1" ht="15" customHeight="1" x14ac:dyDescent="0.2">
      <c r="A50" s="22" t="s">
        <v>19</v>
      </c>
      <c r="B50" s="62" t="s">
        <v>62</v>
      </c>
      <c r="C50" s="39">
        <v>1160</v>
      </c>
      <c r="D50" s="40">
        <v>3</v>
      </c>
      <c r="E50" s="42">
        <v>0.26400000000000001</v>
      </c>
      <c r="F50" s="44">
        <v>10</v>
      </c>
      <c r="G50" s="42">
        <v>0.87949999999999995</v>
      </c>
      <c r="H50" s="43">
        <v>112</v>
      </c>
      <c r="I50" s="42">
        <v>9.8505000000000003</v>
      </c>
      <c r="J50" s="44">
        <v>477</v>
      </c>
      <c r="K50" s="42">
        <v>41.953000000000003</v>
      </c>
      <c r="L50" s="44">
        <v>504</v>
      </c>
      <c r="M50" s="42">
        <v>44.326999999999998</v>
      </c>
      <c r="N50" s="43">
        <v>2</v>
      </c>
      <c r="O50" s="42">
        <v>0.1759</v>
      </c>
      <c r="P50" s="48">
        <v>29</v>
      </c>
      <c r="Q50" s="41">
        <v>2.5506000000000002</v>
      </c>
      <c r="R50" s="40">
        <v>211</v>
      </c>
      <c r="S50" s="46">
        <v>18.190000000000001</v>
      </c>
      <c r="T50" s="40">
        <v>23</v>
      </c>
      <c r="U50" s="41">
        <v>1.9827999999999999</v>
      </c>
      <c r="V50" s="40">
        <v>40</v>
      </c>
      <c r="W50" s="41">
        <v>3.4483000000000001</v>
      </c>
      <c r="X50" s="25">
        <v>1818</v>
      </c>
      <c r="Y50" s="26">
        <v>100</v>
      </c>
    </row>
    <row r="51" spans="1:25" s="24" customFormat="1" ht="15" customHeight="1" x14ac:dyDescent="0.2">
      <c r="A51" s="22" t="s">
        <v>19</v>
      </c>
      <c r="B51" s="65" t="s">
        <v>63</v>
      </c>
      <c r="C51" s="64">
        <v>834</v>
      </c>
      <c r="D51" s="72">
        <v>2</v>
      </c>
      <c r="E51" s="73">
        <v>0.253</v>
      </c>
      <c r="F51" s="75">
        <v>5</v>
      </c>
      <c r="G51" s="73">
        <v>0.6321</v>
      </c>
      <c r="H51" s="74">
        <v>466</v>
      </c>
      <c r="I51" s="73">
        <v>58.912799999999997</v>
      </c>
      <c r="J51" s="74">
        <v>120</v>
      </c>
      <c r="K51" s="73">
        <v>15.170999999999999</v>
      </c>
      <c r="L51" s="74">
        <v>183</v>
      </c>
      <c r="M51" s="73">
        <v>23.135000000000002</v>
      </c>
      <c r="N51" s="75">
        <v>1</v>
      </c>
      <c r="O51" s="73">
        <v>0.12640000000000001</v>
      </c>
      <c r="P51" s="76">
        <v>14</v>
      </c>
      <c r="Q51" s="69">
        <v>1.7699</v>
      </c>
      <c r="R51" s="72">
        <v>158</v>
      </c>
      <c r="S51" s="70">
        <v>18.945</v>
      </c>
      <c r="T51" s="72">
        <v>43</v>
      </c>
      <c r="U51" s="69">
        <v>5.1558999999999999</v>
      </c>
      <c r="V51" s="72">
        <v>108</v>
      </c>
      <c r="W51" s="69">
        <v>12.9496</v>
      </c>
      <c r="X51" s="79">
        <v>8616</v>
      </c>
      <c r="Y51" s="80">
        <v>100</v>
      </c>
    </row>
    <row r="52" spans="1:25" s="24" customFormat="1" ht="15" customHeight="1" x14ac:dyDescent="0.2">
      <c r="A52" s="22" t="s">
        <v>19</v>
      </c>
      <c r="B52" s="62" t="s">
        <v>64</v>
      </c>
      <c r="C52" s="39">
        <v>35</v>
      </c>
      <c r="D52" s="47">
        <v>0</v>
      </c>
      <c r="E52" s="42">
        <v>0</v>
      </c>
      <c r="F52" s="44">
        <v>0</v>
      </c>
      <c r="G52" s="42">
        <v>0</v>
      </c>
      <c r="H52" s="43">
        <v>7</v>
      </c>
      <c r="I52" s="42">
        <v>20.588200000000001</v>
      </c>
      <c r="J52" s="43">
        <v>5</v>
      </c>
      <c r="K52" s="42">
        <v>14.706</v>
      </c>
      <c r="L52" s="44">
        <v>20</v>
      </c>
      <c r="M52" s="42">
        <v>58.823999999999998</v>
      </c>
      <c r="N52" s="43">
        <v>0</v>
      </c>
      <c r="O52" s="42">
        <v>0</v>
      </c>
      <c r="P52" s="45">
        <v>2</v>
      </c>
      <c r="Q52" s="41">
        <v>5.8823999999999996</v>
      </c>
      <c r="R52" s="40">
        <v>6</v>
      </c>
      <c r="S52" s="46">
        <v>17.143000000000001</v>
      </c>
      <c r="T52" s="40">
        <v>1</v>
      </c>
      <c r="U52" s="41">
        <v>2.8571</v>
      </c>
      <c r="V52" s="40">
        <v>1</v>
      </c>
      <c r="W52" s="41">
        <v>2.8571</v>
      </c>
      <c r="X52" s="25">
        <v>1009</v>
      </c>
      <c r="Y52" s="26">
        <v>100</v>
      </c>
    </row>
    <row r="53" spans="1:25" s="24" customFormat="1" ht="15" customHeight="1" x14ac:dyDescent="0.2">
      <c r="A53" s="22" t="s">
        <v>19</v>
      </c>
      <c r="B53" s="65" t="s">
        <v>65</v>
      </c>
      <c r="C53" s="64">
        <v>3</v>
      </c>
      <c r="D53" s="72">
        <v>0</v>
      </c>
      <c r="E53" s="73">
        <v>0</v>
      </c>
      <c r="F53" s="75">
        <v>0</v>
      </c>
      <c r="G53" s="73">
        <v>0</v>
      </c>
      <c r="H53" s="74">
        <v>0</v>
      </c>
      <c r="I53" s="73">
        <v>0</v>
      </c>
      <c r="J53" s="74">
        <v>0</v>
      </c>
      <c r="K53" s="73">
        <v>0</v>
      </c>
      <c r="L53" s="74">
        <v>3</v>
      </c>
      <c r="M53" s="73">
        <v>100</v>
      </c>
      <c r="N53" s="75">
        <v>0</v>
      </c>
      <c r="O53" s="73">
        <v>0</v>
      </c>
      <c r="P53" s="76">
        <v>0</v>
      </c>
      <c r="Q53" s="69">
        <v>0</v>
      </c>
      <c r="R53" s="72">
        <v>0</v>
      </c>
      <c r="S53" s="70">
        <v>0</v>
      </c>
      <c r="T53" s="72">
        <v>0</v>
      </c>
      <c r="U53" s="69">
        <v>0</v>
      </c>
      <c r="V53" s="72">
        <v>0</v>
      </c>
      <c r="W53" s="69">
        <v>0</v>
      </c>
      <c r="X53" s="79">
        <v>306</v>
      </c>
      <c r="Y53" s="80">
        <v>100</v>
      </c>
    </row>
    <row r="54" spans="1:25" s="24" customFormat="1" ht="15" customHeight="1" x14ac:dyDescent="0.2">
      <c r="A54" s="22" t="s">
        <v>19</v>
      </c>
      <c r="B54" s="62" t="s">
        <v>66</v>
      </c>
      <c r="C54" s="39">
        <v>140</v>
      </c>
      <c r="D54" s="47">
        <v>1</v>
      </c>
      <c r="E54" s="42">
        <v>0.72499999999999998</v>
      </c>
      <c r="F54" s="44">
        <v>0</v>
      </c>
      <c r="G54" s="42">
        <v>0</v>
      </c>
      <c r="H54" s="43">
        <v>11</v>
      </c>
      <c r="I54" s="42">
        <v>7.9710000000000001</v>
      </c>
      <c r="J54" s="43">
        <v>49</v>
      </c>
      <c r="K54" s="42">
        <v>35.506999999999998</v>
      </c>
      <c r="L54" s="44">
        <v>67</v>
      </c>
      <c r="M54" s="42">
        <v>48.551000000000002</v>
      </c>
      <c r="N54" s="43">
        <v>0</v>
      </c>
      <c r="O54" s="42">
        <v>0</v>
      </c>
      <c r="P54" s="45">
        <v>10</v>
      </c>
      <c r="Q54" s="41">
        <v>7.2464000000000004</v>
      </c>
      <c r="R54" s="40">
        <v>41</v>
      </c>
      <c r="S54" s="46">
        <v>29.286000000000001</v>
      </c>
      <c r="T54" s="40">
        <v>2</v>
      </c>
      <c r="U54" s="41">
        <v>1.4286000000000001</v>
      </c>
      <c r="V54" s="40">
        <v>6</v>
      </c>
      <c r="W54" s="41">
        <v>4.2857000000000003</v>
      </c>
      <c r="X54" s="25">
        <v>1971</v>
      </c>
      <c r="Y54" s="26">
        <v>100</v>
      </c>
    </row>
    <row r="55" spans="1:25" s="24" customFormat="1" ht="15" customHeight="1" x14ac:dyDescent="0.2">
      <c r="A55" s="22" t="s">
        <v>19</v>
      </c>
      <c r="B55" s="65" t="s">
        <v>67</v>
      </c>
      <c r="C55" s="64">
        <v>1885</v>
      </c>
      <c r="D55" s="72">
        <v>20</v>
      </c>
      <c r="E55" s="73">
        <v>1.109</v>
      </c>
      <c r="F55" s="75">
        <v>47</v>
      </c>
      <c r="G55" s="73">
        <v>2.6067999999999998</v>
      </c>
      <c r="H55" s="74">
        <v>435</v>
      </c>
      <c r="I55" s="73">
        <v>24.1265</v>
      </c>
      <c r="J55" s="74">
        <v>72</v>
      </c>
      <c r="K55" s="73">
        <v>3.9929999999999999</v>
      </c>
      <c r="L55" s="74">
        <v>1074</v>
      </c>
      <c r="M55" s="73">
        <v>59.567</v>
      </c>
      <c r="N55" s="75">
        <v>9</v>
      </c>
      <c r="O55" s="73">
        <v>0.49919999999999998</v>
      </c>
      <c r="P55" s="76">
        <v>146</v>
      </c>
      <c r="Q55" s="69">
        <v>8.0975999999999999</v>
      </c>
      <c r="R55" s="72">
        <v>481</v>
      </c>
      <c r="S55" s="70">
        <v>25.516999999999999</v>
      </c>
      <c r="T55" s="72">
        <v>82</v>
      </c>
      <c r="U55" s="69">
        <v>4.3501000000000003</v>
      </c>
      <c r="V55" s="72">
        <v>126</v>
      </c>
      <c r="W55" s="69">
        <v>6.6844000000000001</v>
      </c>
      <c r="X55" s="79">
        <v>2305</v>
      </c>
      <c r="Y55" s="80">
        <v>100</v>
      </c>
    </row>
    <row r="56" spans="1:25" s="24" customFormat="1" ht="15" customHeight="1" x14ac:dyDescent="0.2">
      <c r="A56" s="22" t="s">
        <v>19</v>
      </c>
      <c r="B56" s="62" t="s">
        <v>68</v>
      </c>
      <c r="C56" s="39">
        <v>166</v>
      </c>
      <c r="D56" s="47">
        <v>0</v>
      </c>
      <c r="E56" s="42">
        <v>0</v>
      </c>
      <c r="F56" s="44">
        <v>0</v>
      </c>
      <c r="G56" s="42">
        <v>0</v>
      </c>
      <c r="H56" s="43">
        <v>1</v>
      </c>
      <c r="I56" s="42">
        <v>0.60980000000000001</v>
      </c>
      <c r="J56" s="43">
        <v>9</v>
      </c>
      <c r="K56" s="42">
        <v>5.4880000000000004</v>
      </c>
      <c r="L56" s="44">
        <v>151</v>
      </c>
      <c r="M56" s="42">
        <v>92.072999999999993</v>
      </c>
      <c r="N56" s="43">
        <v>0</v>
      </c>
      <c r="O56" s="42">
        <v>0</v>
      </c>
      <c r="P56" s="45">
        <v>3</v>
      </c>
      <c r="Q56" s="41">
        <v>1.8292999999999999</v>
      </c>
      <c r="R56" s="40">
        <v>51</v>
      </c>
      <c r="S56" s="46">
        <v>30.722999999999999</v>
      </c>
      <c r="T56" s="40">
        <v>2</v>
      </c>
      <c r="U56" s="41">
        <v>1.2048000000000001</v>
      </c>
      <c r="V56" s="40">
        <v>0</v>
      </c>
      <c r="W56" s="41">
        <v>0</v>
      </c>
      <c r="X56" s="25">
        <v>720</v>
      </c>
      <c r="Y56" s="26">
        <v>100</v>
      </c>
    </row>
    <row r="57" spans="1:25" s="24" customFormat="1" ht="15" customHeight="1" x14ac:dyDescent="0.2">
      <c r="A57" s="22" t="s">
        <v>19</v>
      </c>
      <c r="B57" s="65" t="s">
        <v>69</v>
      </c>
      <c r="C57" s="64">
        <v>75</v>
      </c>
      <c r="D57" s="72">
        <v>0</v>
      </c>
      <c r="E57" s="73">
        <v>0</v>
      </c>
      <c r="F57" s="75">
        <v>0</v>
      </c>
      <c r="G57" s="73">
        <v>0</v>
      </c>
      <c r="H57" s="74">
        <v>9</v>
      </c>
      <c r="I57" s="73">
        <v>12.328799999999999</v>
      </c>
      <c r="J57" s="74">
        <v>13</v>
      </c>
      <c r="K57" s="73">
        <v>17.808</v>
      </c>
      <c r="L57" s="74">
        <v>51</v>
      </c>
      <c r="M57" s="73">
        <v>69.863</v>
      </c>
      <c r="N57" s="75">
        <v>0</v>
      </c>
      <c r="O57" s="73">
        <v>0</v>
      </c>
      <c r="P57" s="76">
        <v>0</v>
      </c>
      <c r="Q57" s="69">
        <v>0</v>
      </c>
      <c r="R57" s="72">
        <v>19</v>
      </c>
      <c r="S57" s="70">
        <v>25.332999999999998</v>
      </c>
      <c r="T57" s="72">
        <v>2</v>
      </c>
      <c r="U57" s="69">
        <v>2.6667000000000001</v>
      </c>
      <c r="V57" s="72">
        <v>4</v>
      </c>
      <c r="W57" s="69">
        <v>5.3333000000000004</v>
      </c>
      <c r="X57" s="79">
        <v>2232</v>
      </c>
      <c r="Y57" s="80">
        <v>100</v>
      </c>
    </row>
    <row r="58" spans="1:25" s="24" customFormat="1" ht="15" customHeight="1" thickBot="1" x14ac:dyDescent="0.25">
      <c r="A58" s="22" t="s">
        <v>19</v>
      </c>
      <c r="B58" s="67" t="s">
        <v>70</v>
      </c>
      <c r="C58" s="50">
        <v>22</v>
      </c>
      <c r="D58" s="53">
        <v>0</v>
      </c>
      <c r="E58" s="54">
        <v>0</v>
      </c>
      <c r="F58" s="55">
        <v>0</v>
      </c>
      <c r="G58" s="54">
        <v>0</v>
      </c>
      <c r="H58" s="56">
        <v>1</v>
      </c>
      <c r="I58" s="54">
        <v>4.5454999999999997</v>
      </c>
      <c r="J58" s="55">
        <v>0</v>
      </c>
      <c r="K58" s="54">
        <v>0</v>
      </c>
      <c r="L58" s="55">
        <v>21</v>
      </c>
      <c r="M58" s="54">
        <v>95.454999999999998</v>
      </c>
      <c r="N58" s="55">
        <v>0</v>
      </c>
      <c r="O58" s="54">
        <v>0</v>
      </c>
      <c r="P58" s="78">
        <v>0</v>
      </c>
      <c r="Q58" s="52">
        <v>0</v>
      </c>
      <c r="R58" s="51">
        <v>0</v>
      </c>
      <c r="S58" s="57">
        <v>0</v>
      </c>
      <c r="T58" s="51">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C69," public school male students with and without disabilities who received ", LOWER(A7), ", ",D69," (",TEXT(U7,"0.0"),"%) were served solely under Section 504 and ", F69," (",TEXT(S7,"0.0"),"%) were served under IDEA.")</f>
        <v>NOTE: Table reads (for US Totals):  Of all 10,807 public school male students with and without disabilities who received expulsions under zero-tolerance policies, 641 (5.9%) were served solely under Section 504 and 2,607 (24.1%)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male students without and with disabilities served under IDEA who received ",LOWER(A7), ", ",TEXT(D7,"#,##0")," (",TEXT(E7,"0.0"),"%) were American Indian or Alaska Native.")</f>
        <v xml:space="preserve">            Table reads (for US Race/Ethnicity):  Of all 10,166 public school male students without and with disabilities served under IDEA who received expulsions under zero-tolerance policies, 114 (1.1%)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5" t="s">
        <v>74</v>
      </c>
      <c r="C65" s="81"/>
      <c r="D65" s="81"/>
      <c r="E65" s="81"/>
      <c r="F65" s="81"/>
      <c r="G65" s="81"/>
      <c r="H65" s="81"/>
      <c r="I65" s="81"/>
      <c r="J65" s="81"/>
      <c r="K65" s="81"/>
      <c r="L65" s="81"/>
      <c r="M65" s="81"/>
      <c r="N65" s="81"/>
      <c r="O65" s="81"/>
      <c r="P65" s="81"/>
      <c r="Q65" s="81"/>
      <c r="R65" s="81"/>
      <c r="S65" s="81"/>
      <c r="T65" s="81"/>
      <c r="U65" s="81"/>
      <c r="V65" s="81"/>
      <c r="W65" s="81"/>
      <c r="X65" s="30"/>
      <c r="Y65" s="30"/>
    </row>
    <row r="66" spans="1:26" s="35" customFormat="1" ht="14.1" customHeight="1" x14ac:dyDescent="0.2">
      <c r="A66" s="38"/>
      <c r="B66" s="85" t="s">
        <v>75</v>
      </c>
      <c r="C66" s="85"/>
      <c r="D66" s="85"/>
      <c r="E66" s="85"/>
      <c r="F66" s="85"/>
      <c r="G66" s="85"/>
      <c r="H66" s="85"/>
      <c r="I66" s="85"/>
      <c r="J66" s="85"/>
      <c r="K66" s="85"/>
      <c r="L66" s="85"/>
      <c r="M66" s="85"/>
      <c r="N66" s="85"/>
      <c r="O66" s="85"/>
      <c r="P66" s="85"/>
      <c r="Q66" s="85"/>
      <c r="R66" s="85"/>
      <c r="S66" s="85"/>
      <c r="T66" s="85"/>
      <c r="U66" s="85"/>
      <c r="V66" s="85"/>
      <c r="W66" s="85"/>
      <c r="X66" s="34"/>
      <c r="Y66" s="33"/>
    </row>
    <row r="67" spans="1:26" ht="15" customHeight="1" x14ac:dyDescent="0.2">
      <c r="C67" s="85"/>
      <c r="D67" s="85"/>
      <c r="E67" s="85"/>
      <c r="F67" s="85"/>
      <c r="G67" s="85"/>
      <c r="H67" s="85"/>
      <c r="I67" s="85"/>
      <c r="J67" s="85"/>
      <c r="K67" s="85"/>
      <c r="L67" s="85"/>
      <c r="M67" s="85"/>
      <c r="N67" s="85"/>
      <c r="O67" s="85"/>
      <c r="P67" s="85"/>
      <c r="Q67" s="85"/>
      <c r="R67" s="85"/>
      <c r="S67" s="85"/>
      <c r="T67" s="85"/>
      <c r="U67" s="85"/>
      <c r="V67" s="85"/>
      <c r="W67" s="85"/>
    </row>
    <row r="68" spans="1:26" x14ac:dyDescent="0.2">
      <c r="B68" s="58"/>
    </row>
    <row r="69" spans="1:26" s="37" customFormat="1" ht="15" customHeight="1" x14ac:dyDescent="0.2">
      <c r="B69" s="6"/>
      <c r="C69" s="59" t="str">
        <f>IF(ISTEXT(C7),LEFT(C7,3),TEXT(C7,"#,##0"))</f>
        <v>10,807</v>
      </c>
      <c r="D69" s="59" t="str">
        <f>IF(ISTEXT(T7),LEFT(T7,3),TEXT(T7,"#,##0"))</f>
        <v>641</v>
      </c>
      <c r="E69" s="59"/>
      <c r="F69" s="59" t="str">
        <f>IF(ISTEXT(R7),LEFT(R7,3),TEXT(R7,"#,##0"))</f>
        <v>2,607</v>
      </c>
      <c r="G69" s="59"/>
      <c r="H69" s="59" t="str">
        <f>IF(ISTEXT(D7),LEFT(D7,3),TEXT(D7,"#,##0"))</f>
        <v>114</v>
      </c>
      <c r="I69" s="5"/>
      <c r="J69" s="5"/>
      <c r="K69" s="5"/>
      <c r="L69" s="5"/>
      <c r="M69" s="5"/>
      <c r="N69" s="5"/>
      <c r="O69" s="5"/>
      <c r="P69" s="5"/>
      <c r="Q69" s="5"/>
      <c r="R69" s="5"/>
      <c r="S69" s="5"/>
      <c r="T69" s="5"/>
      <c r="U69" s="5"/>
      <c r="V69" s="60"/>
      <c r="W69" s="61"/>
      <c r="X69" s="5"/>
      <c r="Y69" s="5"/>
      <c r="Z69" s="61"/>
    </row>
  </sheetData>
  <sortState ref="B8:Y58">
    <sortCondition ref="B8:B58"/>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7109375" style="36" customWidth="1"/>
    <col min="2" max="2" width="19.140625" style="6" customWidth="1"/>
    <col min="3" max="3" width="13.5703125" style="6" customWidth="1"/>
    <col min="4"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6" t="str">
        <f>CONCATENATE("Number and percentage of public school female students with and without disabilities receiving ",LOWER(A7), " by race/ethnicity, disability status, and English proficiency, by state: School Year 2015-16")</f>
        <v>Number and percentage of public school female students with and without disabilities receiving expulsions under zero-tolerance policies by race/ethnicity, disability status, and English proficiency, by state: School Year 2015-16</v>
      </c>
      <c r="C2" s="86"/>
      <c r="D2" s="86"/>
      <c r="E2" s="86"/>
      <c r="F2" s="86"/>
      <c r="G2" s="86"/>
      <c r="H2" s="86"/>
      <c r="I2" s="86"/>
      <c r="J2" s="86"/>
      <c r="K2" s="86"/>
      <c r="L2" s="86"/>
      <c r="M2" s="86"/>
      <c r="N2" s="86"/>
      <c r="O2" s="86"/>
      <c r="P2" s="86"/>
      <c r="Q2" s="86"/>
      <c r="R2" s="86"/>
      <c r="S2" s="86"/>
      <c r="T2" s="86"/>
      <c r="U2" s="86"/>
      <c r="V2" s="86"/>
      <c r="W2" s="86"/>
    </row>
    <row r="3" spans="1:25" s="6" customFormat="1" ht="15" customHeight="1" thickBot="1" x14ac:dyDescent="0.3">
      <c r="A3" s="82">
        <f>C7-T7</f>
        <v>3420</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1</v>
      </c>
      <c r="D4" s="95" t="s">
        <v>86</v>
      </c>
      <c r="E4" s="96"/>
      <c r="F4" s="96"/>
      <c r="G4" s="96"/>
      <c r="H4" s="96"/>
      <c r="I4" s="96"/>
      <c r="J4" s="96"/>
      <c r="K4" s="96"/>
      <c r="L4" s="96"/>
      <c r="M4" s="96"/>
      <c r="N4" s="96"/>
      <c r="O4" s="96"/>
      <c r="P4" s="96"/>
      <c r="Q4" s="97"/>
      <c r="R4" s="91" t="s">
        <v>2</v>
      </c>
      <c r="S4" s="92"/>
      <c r="T4" s="91" t="s">
        <v>3</v>
      </c>
      <c r="U4" s="92"/>
      <c r="V4" s="91" t="s">
        <v>4</v>
      </c>
      <c r="W4" s="92"/>
      <c r="X4" s="98" t="s">
        <v>5</v>
      </c>
      <c r="Y4" s="100" t="s">
        <v>6</v>
      </c>
    </row>
    <row r="5" spans="1:25" s="12" customFormat="1" ht="24.95" customHeight="1" x14ac:dyDescent="0.2">
      <c r="A5" s="11"/>
      <c r="B5" s="88"/>
      <c r="C5" s="90"/>
      <c r="D5" s="102" t="s">
        <v>7</v>
      </c>
      <c r="E5" s="103"/>
      <c r="F5" s="104" t="s">
        <v>8</v>
      </c>
      <c r="G5" s="103"/>
      <c r="H5" s="105" t="s">
        <v>9</v>
      </c>
      <c r="I5" s="103"/>
      <c r="J5" s="105" t="s">
        <v>10</v>
      </c>
      <c r="K5" s="103"/>
      <c r="L5" s="105" t="s">
        <v>11</v>
      </c>
      <c r="M5" s="103"/>
      <c r="N5" s="105" t="s">
        <v>12</v>
      </c>
      <c r="O5" s="103"/>
      <c r="P5" s="105" t="s">
        <v>13</v>
      </c>
      <c r="Q5" s="106"/>
      <c r="R5" s="93"/>
      <c r="S5" s="94"/>
      <c r="T5" s="93"/>
      <c r="U5" s="94"/>
      <c r="V5" s="93"/>
      <c r="W5" s="94"/>
      <c r="X5" s="99"/>
      <c r="Y5" s="101"/>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3" t="s">
        <v>18</v>
      </c>
      <c r="C7" s="64">
        <v>3615</v>
      </c>
      <c r="D7" s="72">
        <v>46</v>
      </c>
      <c r="E7" s="73">
        <v>1.345</v>
      </c>
      <c r="F7" s="74">
        <v>56</v>
      </c>
      <c r="G7" s="73">
        <v>1.6374299999999999</v>
      </c>
      <c r="H7" s="74">
        <v>733</v>
      </c>
      <c r="I7" s="73">
        <v>21.432700000000001</v>
      </c>
      <c r="J7" s="74">
        <v>815</v>
      </c>
      <c r="K7" s="73">
        <v>23.83</v>
      </c>
      <c r="L7" s="74">
        <v>1603</v>
      </c>
      <c r="M7" s="73">
        <v>46.871000000000002</v>
      </c>
      <c r="N7" s="75">
        <v>13</v>
      </c>
      <c r="O7" s="73">
        <v>0.38009999999999999</v>
      </c>
      <c r="P7" s="76">
        <v>154</v>
      </c>
      <c r="Q7" s="69">
        <v>4.5029000000000003</v>
      </c>
      <c r="R7" s="68">
        <v>658</v>
      </c>
      <c r="S7" s="70">
        <v>18.202000000000002</v>
      </c>
      <c r="T7" s="68">
        <v>195</v>
      </c>
      <c r="U7" s="69">
        <v>5.3941999999999997</v>
      </c>
      <c r="V7" s="68">
        <v>140</v>
      </c>
      <c r="W7" s="69">
        <v>3.8727999999999998</v>
      </c>
      <c r="X7" s="79">
        <v>96360</v>
      </c>
      <c r="Y7" s="80">
        <v>99.983999999999995</v>
      </c>
    </row>
    <row r="8" spans="1:25" s="24" customFormat="1" ht="15" customHeight="1" x14ac:dyDescent="0.2">
      <c r="A8" s="22" t="s">
        <v>19</v>
      </c>
      <c r="B8" s="62" t="s">
        <v>20</v>
      </c>
      <c r="C8" s="39">
        <v>40</v>
      </c>
      <c r="D8" s="40">
        <v>0</v>
      </c>
      <c r="E8" s="42">
        <v>0</v>
      </c>
      <c r="F8" s="44">
        <v>0</v>
      </c>
      <c r="G8" s="42">
        <v>0</v>
      </c>
      <c r="H8" s="43">
        <v>0</v>
      </c>
      <c r="I8" s="42">
        <v>0</v>
      </c>
      <c r="J8" s="44">
        <v>22</v>
      </c>
      <c r="K8" s="42">
        <v>55</v>
      </c>
      <c r="L8" s="44">
        <v>15</v>
      </c>
      <c r="M8" s="42">
        <v>37.5</v>
      </c>
      <c r="N8" s="44">
        <v>3</v>
      </c>
      <c r="O8" s="42">
        <v>7.5</v>
      </c>
      <c r="P8" s="48">
        <v>0</v>
      </c>
      <c r="Q8" s="41">
        <v>0</v>
      </c>
      <c r="R8" s="47">
        <v>4</v>
      </c>
      <c r="S8" s="46">
        <v>10</v>
      </c>
      <c r="T8" s="40">
        <v>0</v>
      </c>
      <c r="U8" s="41">
        <v>0</v>
      </c>
      <c r="V8" s="40">
        <v>0</v>
      </c>
      <c r="W8" s="41">
        <v>0</v>
      </c>
      <c r="X8" s="25">
        <v>1400</v>
      </c>
      <c r="Y8" s="26">
        <v>100</v>
      </c>
    </row>
    <row r="9" spans="1:25" s="24" customFormat="1" ht="15" customHeight="1" x14ac:dyDescent="0.2">
      <c r="A9" s="22" t="s">
        <v>19</v>
      </c>
      <c r="B9" s="65" t="s">
        <v>21</v>
      </c>
      <c r="C9" s="64">
        <v>0</v>
      </c>
      <c r="D9" s="72">
        <v>0</v>
      </c>
      <c r="E9" s="73">
        <v>0</v>
      </c>
      <c r="F9" s="74">
        <v>0</v>
      </c>
      <c r="G9" s="73">
        <v>0</v>
      </c>
      <c r="H9" s="74">
        <v>0</v>
      </c>
      <c r="I9" s="73">
        <v>0</v>
      </c>
      <c r="J9" s="75">
        <v>0</v>
      </c>
      <c r="K9" s="73">
        <v>0</v>
      </c>
      <c r="L9" s="75">
        <v>0</v>
      </c>
      <c r="M9" s="73">
        <v>0</v>
      </c>
      <c r="N9" s="74">
        <v>0</v>
      </c>
      <c r="O9" s="73">
        <v>0</v>
      </c>
      <c r="P9" s="77">
        <v>0</v>
      </c>
      <c r="Q9" s="69">
        <v>0</v>
      </c>
      <c r="R9" s="71">
        <v>0</v>
      </c>
      <c r="S9" s="70">
        <v>0</v>
      </c>
      <c r="T9" s="71">
        <v>0</v>
      </c>
      <c r="U9" s="69">
        <v>0</v>
      </c>
      <c r="V9" s="71">
        <v>0</v>
      </c>
      <c r="W9" s="69">
        <v>0</v>
      </c>
      <c r="X9" s="79">
        <v>503</v>
      </c>
      <c r="Y9" s="80">
        <v>100</v>
      </c>
    </row>
    <row r="10" spans="1:25" s="24" customFormat="1" ht="15" customHeight="1" x14ac:dyDescent="0.2">
      <c r="A10" s="22" t="s">
        <v>19</v>
      </c>
      <c r="B10" s="62" t="s">
        <v>22</v>
      </c>
      <c r="C10" s="39">
        <v>19</v>
      </c>
      <c r="D10" s="47">
        <v>1</v>
      </c>
      <c r="E10" s="42">
        <v>5.5556000000000001</v>
      </c>
      <c r="F10" s="44">
        <v>0</v>
      </c>
      <c r="G10" s="42">
        <v>0</v>
      </c>
      <c r="H10" s="43">
        <v>8</v>
      </c>
      <c r="I10" s="42">
        <v>44.444400000000002</v>
      </c>
      <c r="J10" s="44">
        <v>3</v>
      </c>
      <c r="K10" s="42">
        <v>16.667000000000002</v>
      </c>
      <c r="L10" s="43">
        <v>4</v>
      </c>
      <c r="M10" s="42">
        <v>22.222000000000001</v>
      </c>
      <c r="N10" s="43">
        <v>0</v>
      </c>
      <c r="O10" s="42">
        <v>0</v>
      </c>
      <c r="P10" s="45">
        <v>2</v>
      </c>
      <c r="Q10" s="41">
        <v>11.1111</v>
      </c>
      <c r="R10" s="47">
        <v>2</v>
      </c>
      <c r="S10" s="46">
        <v>10.526</v>
      </c>
      <c r="T10" s="47">
        <v>1</v>
      </c>
      <c r="U10" s="41">
        <v>5.2632000000000003</v>
      </c>
      <c r="V10" s="47">
        <v>0</v>
      </c>
      <c r="W10" s="41">
        <v>0</v>
      </c>
      <c r="X10" s="25">
        <v>1977</v>
      </c>
      <c r="Y10" s="26">
        <v>100</v>
      </c>
    </row>
    <row r="11" spans="1:25" s="24" customFormat="1" ht="15" customHeight="1" x14ac:dyDescent="0.2">
      <c r="A11" s="22" t="s">
        <v>19</v>
      </c>
      <c r="B11" s="65" t="s">
        <v>23</v>
      </c>
      <c r="C11" s="64">
        <v>41</v>
      </c>
      <c r="D11" s="72">
        <v>0</v>
      </c>
      <c r="E11" s="73">
        <v>0</v>
      </c>
      <c r="F11" s="75">
        <v>0</v>
      </c>
      <c r="G11" s="73">
        <v>0</v>
      </c>
      <c r="H11" s="74">
        <v>2</v>
      </c>
      <c r="I11" s="73">
        <v>4.8780000000000001</v>
      </c>
      <c r="J11" s="74">
        <v>10</v>
      </c>
      <c r="K11" s="73">
        <v>24.39</v>
      </c>
      <c r="L11" s="74">
        <v>29</v>
      </c>
      <c r="M11" s="73">
        <v>70.731999999999999</v>
      </c>
      <c r="N11" s="74">
        <v>0</v>
      </c>
      <c r="O11" s="73">
        <v>0</v>
      </c>
      <c r="P11" s="77">
        <v>0</v>
      </c>
      <c r="Q11" s="69">
        <v>0</v>
      </c>
      <c r="R11" s="72">
        <v>3</v>
      </c>
      <c r="S11" s="70">
        <v>7.3170000000000002</v>
      </c>
      <c r="T11" s="71">
        <v>0</v>
      </c>
      <c r="U11" s="69">
        <v>0</v>
      </c>
      <c r="V11" s="71">
        <v>2</v>
      </c>
      <c r="W11" s="69">
        <v>4.8780000000000001</v>
      </c>
      <c r="X11" s="79">
        <v>1092</v>
      </c>
      <c r="Y11" s="80">
        <v>100</v>
      </c>
    </row>
    <row r="12" spans="1:25" s="24" customFormat="1" ht="15" customHeight="1" x14ac:dyDescent="0.2">
      <c r="A12" s="22" t="s">
        <v>19</v>
      </c>
      <c r="B12" s="62" t="s">
        <v>24</v>
      </c>
      <c r="C12" s="39">
        <v>237</v>
      </c>
      <c r="D12" s="40">
        <v>5</v>
      </c>
      <c r="E12" s="42">
        <v>2.1185999999999998</v>
      </c>
      <c r="F12" s="43">
        <v>11</v>
      </c>
      <c r="G12" s="42">
        <v>4.6610199999999997</v>
      </c>
      <c r="H12" s="44">
        <v>120</v>
      </c>
      <c r="I12" s="42">
        <v>50.847499999999997</v>
      </c>
      <c r="J12" s="44">
        <v>31</v>
      </c>
      <c r="K12" s="42">
        <v>13.135999999999999</v>
      </c>
      <c r="L12" s="44">
        <v>56</v>
      </c>
      <c r="M12" s="42">
        <v>23.728999999999999</v>
      </c>
      <c r="N12" s="43">
        <v>0</v>
      </c>
      <c r="O12" s="42">
        <v>0</v>
      </c>
      <c r="P12" s="48">
        <v>13</v>
      </c>
      <c r="Q12" s="41">
        <v>5.5084999999999997</v>
      </c>
      <c r="R12" s="40">
        <v>37</v>
      </c>
      <c r="S12" s="46">
        <v>15.612</v>
      </c>
      <c r="T12" s="47">
        <v>1</v>
      </c>
      <c r="U12" s="41">
        <v>0.4219</v>
      </c>
      <c r="V12" s="47">
        <v>31</v>
      </c>
      <c r="W12" s="41">
        <v>13.0802</v>
      </c>
      <c r="X12" s="25">
        <v>10138</v>
      </c>
      <c r="Y12" s="26">
        <v>100</v>
      </c>
    </row>
    <row r="13" spans="1:25" s="24" customFormat="1" ht="15" customHeight="1" x14ac:dyDescent="0.2">
      <c r="A13" s="22" t="s">
        <v>19</v>
      </c>
      <c r="B13" s="65" t="s">
        <v>25</v>
      </c>
      <c r="C13" s="64">
        <v>2</v>
      </c>
      <c r="D13" s="72">
        <v>0</v>
      </c>
      <c r="E13" s="73">
        <v>0</v>
      </c>
      <c r="F13" s="75">
        <v>0</v>
      </c>
      <c r="G13" s="73">
        <v>0</v>
      </c>
      <c r="H13" s="74">
        <v>1</v>
      </c>
      <c r="I13" s="73">
        <v>50</v>
      </c>
      <c r="J13" s="75">
        <v>0</v>
      </c>
      <c r="K13" s="73">
        <v>0</v>
      </c>
      <c r="L13" s="74">
        <v>1</v>
      </c>
      <c r="M13" s="73">
        <v>50</v>
      </c>
      <c r="N13" s="74">
        <v>0</v>
      </c>
      <c r="O13" s="73">
        <v>0</v>
      </c>
      <c r="P13" s="76">
        <v>0</v>
      </c>
      <c r="Q13" s="69">
        <v>0</v>
      </c>
      <c r="R13" s="71">
        <v>0</v>
      </c>
      <c r="S13" s="70">
        <v>0</v>
      </c>
      <c r="T13" s="72">
        <v>0</v>
      </c>
      <c r="U13" s="69">
        <v>0</v>
      </c>
      <c r="V13" s="72">
        <v>0</v>
      </c>
      <c r="W13" s="69">
        <v>0</v>
      </c>
      <c r="X13" s="79">
        <v>1868</v>
      </c>
      <c r="Y13" s="80">
        <v>100</v>
      </c>
    </row>
    <row r="14" spans="1:25" s="24" customFormat="1" ht="15" customHeight="1" x14ac:dyDescent="0.2">
      <c r="A14" s="22" t="s">
        <v>19</v>
      </c>
      <c r="B14" s="62" t="s">
        <v>26</v>
      </c>
      <c r="C14" s="49">
        <v>56</v>
      </c>
      <c r="D14" s="40">
        <v>0</v>
      </c>
      <c r="E14" s="42">
        <v>0</v>
      </c>
      <c r="F14" s="44">
        <v>0</v>
      </c>
      <c r="G14" s="42">
        <v>0</v>
      </c>
      <c r="H14" s="43">
        <v>18</v>
      </c>
      <c r="I14" s="42">
        <v>33.962299999999999</v>
      </c>
      <c r="J14" s="43">
        <v>16</v>
      </c>
      <c r="K14" s="42">
        <v>30.189</v>
      </c>
      <c r="L14" s="43">
        <v>18</v>
      </c>
      <c r="M14" s="42">
        <v>33.962000000000003</v>
      </c>
      <c r="N14" s="44">
        <v>0</v>
      </c>
      <c r="O14" s="42">
        <v>0</v>
      </c>
      <c r="P14" s="45">
        <v>1</v>
      </c>
      <c r="Q14" s="41">
        <v>1.8868</v>
      </c>
      <c r="R14" s="40">
        <v>11</v>
      </c>
      <c r="S14" s="46">
        <v>19.643000000000001</v>
      </c>
      <c r="T14" s="47">
        <v>3</v>
      </c>
      <c r="U14" s="41">
        <v>5.3571</v>
      </c>
      <c r="V14" s="47">
        <v>4</v>
      </c>
      <c r="W14" s="41">
        <v>7.1429</v>
      </c>
      <c r="X14" s="25">
        <v>1238</v>
      </c>
      <c r="Y14" s="26">
        <v>100</v>
      </c>
    </row>
    <row r="15" spans="1:25" s="24" customFormat="1" ht="15" customHeight="1" x14ac:dyDescent="0.2">
      <c r="A15" s="22" t="s">
        <v>19</v>
      </c>
      <c r="B15" s="65" t="s">
        <v>27</v>
      </c>
      <c r="C15" s="66">
        <v>8</v>
      </c>
      <c r="D15" s="72">
        <v>0</v>
      </c>
      <c r="E15" s="73">
        <v>0</v>
      </c>
      <c r="F15" s="74">
        <v>0</v>
      </c>
      <c r="G15" s="73">
        <v>0</v>
      </c>
      <c r="H15" s="74">
        <v>0</v>
      </c>
      <c r="I15" s="73">
        <v>0</v>
      </c>
      <c r="J15" s="75">
        <v>4</v>
      </c>
      <c r="K15" s="73">
        <v>50</v>
      </c>
      <c r="L15" s="74">
        <v>0</v>
      </c>
      <c r="M15" s="73">
        <v>0</v>
      </c>
      <c r="N15" s="75">
        <v>0</v>
      </c>
      <c r="O15" s="73">
        <v>0</v>
      </c>
      <c r="P15" s="76">
        <v>4</v>
      </c>
      <c r="Q15" s="69">
        <v>50</v>
      </c>
      <c r="R15" s="72">
        <v>0</v>
      </c>
      <c r="S15" s="70">
        <v>0</v>
      </c>
      <c r="T15" s="71">
        <v>0</v>
      </c>
      <c r="U15" s="69">
        <v>0</v>
      </c>
      <c r="V15" s="71">
        <v>0</v>
      </c>
      <c r="W15" s="69">
        <v>0</v>
      </c>
      <c r="X15" s="79">
        <v>235</v>
      </c>
      <c r="Y15" s="80">
        <v>100</v>
      </c>
    </row>
    <row r="16" spans="1:25" s="24" customFormat="1" ht="15" customHeight="1" x14ac:dyDescent="0.2">
      <c r="A16" s="22" t="s">
        <v>19</v>
      </c>
      <c r="B16" s="62" t="s">
        <v>28</v>
      </c>
      <c r="C16" s="49">
        <v>4</v>
      </c>
      <c r="D16" s="47">
        <v>0</v>
      </c>
      <c r="E16" s="42">
        <v>0</v>
      </c>
      <c r="F16" s="43">
        <v>0</v>
      </c>
      <c r="G16" s="42">
        <v>0</v>
      </c>
      <c r="H16" s="44">
        <v>0</v>
      </c>
      <c r="I16" s="42">
        <v>0</v>
      </c>
      <c r="J16" s="43">
        <v>4</v>
      </c>
      <c r="K16" s="42">
        <v>100</v>
      </c>
      <c r="L16" s="44">
        <v>0</v>
      </c>
      <c r="M16" s="42">
        <v>0</v>
      </c>
      <c r="N16" s="43">
        <v>0</v>
      </c>
      <c r="O16" s="42">
        <v>0</v>
      </c>
      <c r="P16" s="45">
        <v>0</v>
      </c>
      <c r="Q16" s="41">
        <v>0</v>
      </c>
      <c r="R16" s="40">
        <v>2</v>
      </c>
      <c r="S16" s="46">
        <v>50</v>
      </c>
      <c r="T16" s="40">
        <v>0</v>
      </c>
      <c r="U16" s="41">
        <v>0</v>
      </c>
      <c r="V16" s="40">
        <v>0</v>
      </c>
      <c r="W16" s="41">
        <v>0</v>
      </c>
      <c r="X16" s="25">
        <v>221</v>
      </c>
      <c r="Y16" s="26">
        <v>100</v>
      </c>
    </row>
    <row r="17" spans="1:25" s="24" customFormat="1" ht="15" customHeight="1" x14ac:dyDescent="0.2">
      <c r="A17" s="22" t="s">
        <v>19</v>
      </c>
      <c r="B17" s="65" t="s">
        <v>29</v>
      </c>
      <c r="C17" s="64">
        <v>35</v>
      </c>
      <c r="D17" s="72">
        <v>0</v>
      </c>
      <c r="E17" s="73">
        <v>0</v>
      </c>
      <c r="F17" s="75">
        <v>0</v>
      </c>
      <c r="G17" s="73">
        <v>0</v>
      </c>
      <c r="H17" s="74">
        <v>5</v>
      </c>
      <c r="I17" s="73">
        <v>15.1515</v>
      </c>
      <c r="J17" s="75">
        <v>10</v>
      </c>
      <c r="K17" s="73">
        <v>30.303000000000001</v>
      </c>
      <c r="L17" s="75">
        <v>17</v>
      </c>
      <c r="M17" s="73">
        <v>51.515000000000001</v>
      </c>
      <c r="N17" s="75">
        <v>0</v>
      </c>
      <c r="O17" s="73">
        <v>0</v>
      </c>
      <c r="P17" s="77">
        <v>1</v>
      </c>
      <c r="Q17" s="69">
        <v>3.0303</v>
      </c>
      <c r="R17" s="72">
        <v>1</v>
      </c>
      <c r="S17" s="70">
        <v>2.8570000000000002</v>
      </c>
      <c r="T17" s="72">
        <v>2</v>
      </c>
      <c r="U17" s="69">
        <v>5.7142999999999997</v>
      </c>
      <c r="V17" s="72">
        <v>0</v>
      </c>
      <c r="W17" s="69">
        <v>0</v>
      </c>
      <c r="X17" s="79">
        <v>3952</v>
      </c>
      <c r="Y17" s="80">
        <v>100</v>
      </c>
    </row>
    <row r="18" spans="1:25" s="24" customFormat="1" ht="15" customHeight="1" x14ac:dyDescent="0.2">
      <c r="A18" s="22" t="s">
        <v>19</v>
      </c>
      <c r="B18" s="62" t="s">
        <v>30</v>
      </c>
      <c r="C18" s="39">
        <v>160</v>
      </c>
      <c r="D18" s="47">
        <v>0</v>
      </c>
      <c r="E18" s="42">
        <v>0</v>
      </c>
      <c r="F18" s="44">
        <v>1</v>
      </c>
      <c r="G18" s="42">
        <v>0.64934999999999998</v>
      </c>
      <c r="H18" s="44">
        <v>9</v>
      </c>
      <c r="I18" s="42">
        <v>5.8441999999999998</v>
      </c>
      <c r="J18" s="44">
        <v>100</v>
      </c>
      <c r="K18" s="42">
        <v>64.935000000000002</v>
      </c>
      <c r="L18" s="44">
        <v>41</v>
      </c>
      <c r="M18" s="42">
        <v>26.623000000000001</v>
      </c>
      <c r="N18" s="44">
        <v>0</v>
      </c>
      <c r="O18" s="42">
        <v>0</v>
      </c>
      <c r="P18" s="45">
        <v>3</v>
      </c>
      <c r="Q18" s="41">
        <v>1.9480999999999999</v>
      </c>
      <c r="R18" s="40">
        <v>14</v>
      </c>
      <c r="S18" s="46">
        <v>8.75</v>
      </c>
      <c r="T18" s="47">
        <v>6</v>
      </c>
      <c r="U18" s="41">
        <v>3.75</v>
      </c>
      <c r="V18" s="47">
        <v>1</v>
      </c>
      <c r="W18" s="41">
        <v>0.625</v>
      </c>
      <c r="X18" s="25">
        <v>2407</v>
      </c>
      <c r="Y18" s="26">
        <v>100</v>
      </c>
    </row>
    <row r="19" spans="1:25" s="24" customFormat="1" ht="15" customHeight="1" x14ac:dyDescent="0.2">
      <c r="A19" s="22" t="s">
        <v>19</v>
      </c>
      <c r="B19" s="65" t="s">
        <v>31</v>
      </c>
      <c r="C19" s="64">
        <v>4</v>
      </c>
      <c r="D19" s="72">
        <v>0</v>
      </c>
      <c r="E19" s="73">
        <v>0</v>
      </c>
      <c r="F19" s="74">
        <v>0</v>
      </c>
      <c r="G19" s="73">
        <v>0</v>
      </c>
      <c r="H19" s="74">
        <v>1</v>
      </c>
      <c r="I19" s="73">
        <v>25</v>
      </c>
      <c r="J19" s="74">
        <v>0</v>
      </c>
      <c r="K19" s="73">
        <v>0</v>
      </c>
      <c r="L19" s="74">
        <v>0</v>
      </c>
      <c r="M19" s="73">
        <v>0</v>
      </c>
      <c r="N19" s="74">
        <v>3</v>
      </c>
      <c r="O19" s="73">
        <v>75</v>
      </c>
      <c r="P19" s="76">
        <v>0</v>
      </c>
      <c r="Q19" s="69">
        <v>0</v>
      </c>
      <c r="R19" s="72">
        <v>0</v>
      </c>
      <c r="S19" s="70">
        <v>0</v>
      </c>
      <c r="T19" s="72">
        <v>0</v>
      </c>
      <c r="U19" s="69">
        <v>0</v>
      </c>
      <c r="V19" s="72">
        <v>0</v>
      </c>
      <c r="W19" s="69">
        <v>0</v>
      </c>
      <c r="X19" s="79">
        <v>290</v>
      </c>
      <c r="Y19" s="80">
        <v>100</v>
      </c>
    </row>
    <row r="20" spans="1:25" s="24" customFormat="1" ht="15" customHeight="1" x14ac:dyDescent="0.2">
      <c r="A20" s="22" t="s">
        <v>19</v>
      </c>
      <c r="B20" s="62" t="s">
        <v>32</v>
      </c>
      <c r="C20" s="49">
        <v>4</v>
      </c>
      <c r="D20" s="47">
        <v>0</v>
      </c>
      <c r="E20" s="42">
        <v>0</v>
      </c>
      <c r="F20" s="43">
        <v>0</v>
      </c>
      <c r="G20" s="42">
        <v>0</v>
      </c>
      <c r="H20" s="44">
        <v>0</v>
      </c>
      <c r="I20" s="42">
        <v>0</v>
      </c>
      <c r="J20" s="43">
        <v>0</v>
      </c>
      <c r="K20" s="42">
        <v>0</v>
      </c>
      <c r="L20" s="43">
        <v>4</v>
      </c>
      <c r="M20" s="42">
        <v>100</v>
      </c>
      <c r="N20" s="43">
        <v>0</v>
      </c>
      <c r="O20" s="42">
        <v>0</v>
      </c>
      <c r="P20" s="45">
        <v>0</v>
      </c>
      <c r="Q20" s="41">
        <v>0</v>
      </c>
      <c r="R20" s="40">
        <v>1</v>
      </c>
      <c r="S20" s="46">
        <v>25</v>
      </c>
      <c r="T20" s="47">
        <v>0</v>
      </c>
      <c r="U20" s="41">
        <v>0</v>
      </c>
      <c r="V20" s="47">
        <v>0</v>
      </c>
      <c r="W20" s="41">
        <v>0</v>
      </c>
      <c r="X20" s="25">
        <v>720</v>
      </c>
      <c r="Y20" s="26">
        <v>100</v>
      </c>
    </row>
    <row r="21" spans="1:25" s="24" customFormat="1" ht="15" customHeight="1" x14ac:dyDescent="0.2">
      <c r="A21" s="22" t="s">
        <v>19</v>
      </c>
      <c r="B21" s="65" t="s">
        <v>33</v>
      </c>
      <c r="C21" s="64">
        <v>160</v>
      </c>
      <c r="D21" s="71">
        <v>0</v>
      </c>
      <c r="E21" s="73">
        <v>0</v>
      </c>
      <c r="F21" s="74">
        <v>0</v>
      </c>
      <c r="G21" s="73">
        <v>0</v>
      </c>
      <c r="H21" s="75">
        <v>29</v>
      </c>
      <c r="I21" s="73">
        <v>18.354399999999998</v>
      </c>
      <c r="J21" s="74">
        <v>44</v>
      </c>
      <c r="K21" s="73">
        <v>27.847999999999999</v>
      </c>
      <c r="L21" s="74">
        <v>79</v>
      </c>
      <c r="M21" s="73">
        <v>50</v>
      </c>
      <c r="N21" s="74">
        <v>0</v>
      </c>
      <c r="O21" s="73">
        <v>0</v>
      </c>
      <c r="P21" s="77">
        <v>6</v>
      </c>
      <c r="Q21" s="69">
        <v>3.7974999999999999</v>
      </c>
      <c r="R21" s="71">
        <v>21</v>
      </c>
      <c r="S21" s="70">
        <v>13.125</v>
      </c>
      <c r="T21" s="72">
        <v>2</v>
      </c>
      <c r="U21" s="69">
        <v>1.25</v>
      </c>
      <c r="V21" s="72">
        <v>4</v>
      </c>
      <c r="W21" s="69">
        <v>2.5</v>
      </c>
      <c r="X21" s="79">
        <v>4081</v>
      </c>
      <c r="Y21" s="80">
        <v>99.706000000000003</v>
      </c>
    </row>
    <row r="22" spans="1:25" s="24" customFormat="1" ht="15" customHeight="1" x14ac:dyDescent="0.2">
      <c r="A22" s="22" t="s">
        <v>19</v>
      </c>
      <c r="B22" s="62" t="s">
        <v>34</v>
      </c>
      <c r="C22" s="39">
        <v>63</v>
      </c>
      <c r="D22" s="40">
        <v>0</v>
      </c>
      <c r="E22" s="42">
        <v>0</v>
      </c>
      <c r="F22" s="43">
        <v>0</v>
      </c>
      <c r="G22" s="42">
        <v>0</v>
      </c>
      <c r="H22" s="43">
        <v>4</v>
      </c>
      <c r="I22" s="42">
        <v>6.3491999999999997</v>
      </c>
      <c r="J22" s="44">
        <v>6</v>
      </c>
      <c r="K22" s="42">
        <v>9.5239999999999991</v>
      </c>
      <c r="L22" s="44">
        <v>49</v>
      </c>
      <c r="M22" s="42">
        <v>77.778000000000006</v>
      </c>
      <c r="N22" s="44">
        <v>0</v>
      </c>
      <c r="O22" s="42">
        <v>0</v>
      </c>
      <c r="P22" s="48">
        <v>4</v>
      </c>
      <c r="Q22" s="41">
        <v>6.3491999999999997</v>
      </c>
      <c r="R22" s="47">
        <v>5</v>
      </c>
      <c r="S22" s="46">
        <v>7.9370000000000003</v>
      </c>
      <c r="T22" s="47">
        <v>0</v>
      </c>
      <c r="U22" s="41">
        <v>0</v>
      </c>
      <c r="V22" s="47">
        <v>1</v>
      </c>
      <c r="W22" s="41">
        <v>1.5872999999999999</v>
      </c>
      <c r="X22" s="25">
        <v>1879</v>
      </c>
      <c r="Y22" s="26">
        <v>100</v>
      </c>
    </row>
    <row r="23" spans="1:25" s="24" customFormat="1" ht="15" customHeight="1" x14ac:dyDescent="0.2">
      <c r="A23" s="22" t="s">
        <v>19</v>
      </c>
      <c r="B23" s="65" t="s">
        <v>35</v>
      </c>
      <c r="C23" s="64">
        <v>13</v>
      </c>
      <c r="D23" s="72">
        <v>0</v>
      </c>
      <c r="E23" s="73">
        <v>0</v>
      </c>
      <c r="F23" s="74">
        <v>0</v>
      </c>
      <c r="G23" s="73">
        <v>0</v>
      </c>
      <c r="H23" s="74">
        <v>0</v>
      </c>
      <c r="I23" s="73">
        <v>0</v>
      </c>
      <c r="J23" s="74">
        <v>0</v>
      </c>
      <c r="K23" s="73">
        <v>0</v>
      </c>
      <c r="L23" s="74">
        <v>13</v>
      </c>
      <c r="M23" s="73">
        <v>100</v>
      </c>
      <c r="N23" s="74">
        <v>0</v>
      </c>
      <c r="O23" s="73">
        <v>0</v>
      </c>
      <c r="P23" s="77">
        <v>0</v>
      </c>
      <c r="Q23" s="69">
        <v>0</v>
      </c>
      <c r="R23" s="72">
        <v>1</v>
      </c>
      <c r="S23" s="70">
        <v>7.6920000000000002</v>
      </c>
      <c r="T23" s="71">
        <v>0</v>
      </c>
      <c r="U23" s="69">
        <v>0</v>
      </c>
      <c r="V23" s="71">
        <v>0</v>
      </c>
      <c r="W23" s="69">
        <v>0</v>
      </c>
      <c r="X23" s="79">
        <v>1365</v>
      </c>
      <c r="Y23" s="80">
        <v>100</v>
      </c>
    </row>
    <row r="24" spans="1:25" s="24" customFormat="1" ht="15" customHeight="1" x14ac:dyDescent="0.2">
      <c r="A24" s="22" t="s">
        <v>19</v>
      </c>
      <c r="B24" s="62" t="s">
        <v>36</v>
      </c>
      <c r="C24" s="39">
        <v>17</v>
      </c>
      <c r="D24" s="47">
        <v>0</v>
      </c>
      <c r="E24" s="42">
        <v>0</v>
      </c>
      <c r="F24" s="44">
        <v>0</v>
      </c>
      <c r="G24" s="42">
        <v>0</v>
      </c>
      <c r="H24" s="43">
        <v>4</v>
      </c>
      <c r="I24" s="42">
        <v>23.529399999999999</v>
      </c>
      <c r="J24" s="44">
        <v>3</v>
      </c>
      <c r="K24" s="42">
        <v>17.646999999999998</v>
      </c>
      <c r="L24" s="44">
        <v>8</v>
      </c>
      <c r="M24" s="42">
        <v>47.058999999999997</v>
      </c>
      <c r="N24" s="44">
        <v>0</v>
      </c>
      <c r="O24" s="42">
        <v>0</v>
      </c>
      <c r="P24" s="48">
        <v>2</v>
      </c>
      <c r="Q24" s="41">
        <v>11.764699999999999</v>
      </c>
      <c r="R24" s="40">
        <v>1</v>
      </c>
      <c r="S24" s="46">
        <v>5.8819999999999997</v>
      </c>
      <c r="T24" s="47">
        <v>0</v>
      </c>
      <c r="U24" s="41">
        <v>0</v>
      </c>
      <c r="V24" s="47">
        <v>1</v>
      </c>
      <c r="W24" s="41">
        <v>5.8823999999999996</v>
      </c>
      <c r="X24" s="25">
        <v>1356</v>
      </c>
      <c r="Y24" s="26">
        <v>100</v>
      </c>
    </row>
    <row r="25" spans="1:25" s="24" customFormat="1" ht="15" customHeight="1" x14ac:dyDescent="0.2">
      <c r="A25" s="22" t="s">
        <v>19</v>
      </c>
      <c r="B25" s="65" t="s">
        <v>37</v>
      </c>
      <c r="C25" s="66">
        <v>44</v>
      </c>
      <c r="D25" s="72">
        <v>0</v>
      </c>
      <c r="E25" s="73">
        <v>0</v>
      </c>
      <c r="F25" s="74">
        <v>0</v>
      </c>
      <c r="G25" s="73">
        <v>0</v>
      </c>
      <c r="H25" s="74">
        <v>1</v>
      </c>
      <c r="I25" s="73">
        <v>2.2726999999999999</v>
      </c>
      <c r="J25" s="74">
        <v>4</v>
      </c>
      <c r="K25" s="73">
        <v>9.0909999999999993</v>
      </c>
      <c r="L25" s="75">
        <v>38</v>
      </c>
      <c r="M25" s="73">
        <v>86.364000000000004</v>
      </c>
      <c r="N25" s="74">
        <v>0</v>
      </c>
      <c r="O25" s="73">
        <v>0</v>
      </c>
      <c r="P25" s="77">
        <v>1</v>
      </c>
      <c r="Q25" s="69">
        <v>2.2726999999999999</v>
      </c>
      <c r="R25" s="72">
        <v>0</v>
      </c>
      <c r="S25" s="70">
        <v>0</v>
      </c>
      <c r="T25" s="72">
        <v>0</v>
      </c>
      <c r="U25" s="69">
        <v>0</v>
      </c>
      <c r="V25" s="72">
        <v>0</v>
      </c>
      <c r="W25" s="69">
        <v>0</v>
      </c>
      <c r="X25" s="79">
        <v>1407</v>
      </c>
      <c r="Y25" s="80">
        <v>100</v>
      </c>
    </row>
    <row r="26" spans="1:25" s="24" customFormat="1" ht="15" customHeight="1" x14ac:dyDescent="0.2">
      <c r="A26" s="22" t="s">
        <v>19</v>
      </c>
      <c r="B26" s="62" t="s">
        <v>38</v>
      </c>
      <c r="C26" s="39">
        <v>286</v>
      </c>
      <c r="D26" s="40">
        <v>0</v>
      </c>
      <c r="E26" s="42">
        <v>0</v>
      </c>
      <c r="F26" s="43">
        <v>0</v>
      </c>
      <c r="G26" s="42">
        <v>0</v>
      </c>
      <c r="H26" s="43">
        <v>1</v>
      </c>
      <c r="I26" s="42">
        <v>0.65359999999999996</v>
      </c>
      <c r="J26" s="44">
        <v>113</v>
      </c>
      <c r="K26" s="42">
        <v>73.855999999999995</v>
      </c>
      <c r="L26" s="44">
        <v>36</v>
      </c>
      <c r="M26" s="42">
        <v>23.529</v>
      </c>
      <c r="N26" s="43">
        <v>0</v>
      </c>
      <c r="O26" s="42">
        <v>0</v>
      </c>
      <c r="P26" s="48">
        <v>3</v>
      </c>
      <c r="Q26" s="41">
        <v>1.9608000000000001</v>
      </c>
      <c r="R26" s="40">
        <v>129</v>
      </c>
      <c r="S26" s="46">
        <v>45.104999999999997</v>
      </c>
      <c r="T26" s="40">
        <v>133</v>
      </c>
      <c r="U26" s="41">
        <v>46.503500000000003</v>
      </c>
      <c r="V26" s="40">
        <v>2</v>
      </c>
      <c r="W26" s="41">
        <v>0.69930000000000003</v>
      </c>
      <c r="X26" s="25">
        <v>1367</v>
      </c>
      <c r="Y26" s="26">
        <v>99.927000000000007</v>
      </c>
    </row>
    <row r="27" spans="1:25" s="24" customFormat="1" ht="15" customHeight="1" x14ac:dyDescent="0.2">
      <c r="A27" s="22" t="s">
        <v>19</v>
      </c>
      <c r="B27" s="65" t="s">
        <v>39</v>
      </c>
      <c r="C27" s="66">
        <v>2</v>
      </c>
      <c r="D27" s="71">
        <v>0</v>
      </c>
      <c r="E27" s="73">
        <v>0</v>
      </c>
      <c r="F27" s="74">
        <v>0</v>
      </c>
      <c r="G27" s="73">
        <v>0</v>
      </c>
      <c r="H27" s="74">
        <v>0</v>
      </c>
      <c r="I27" s="73">
        <v>0</v>
      </c>
      <c r="J27" s="74">
        <v>0</v>
      </c>
      <c r="K27" s="73">
        <v>0</v>
      </c>
      <c r="L27" s="75">
        <v>2</v>
      </c>
      <c r="M27" s="73">
        <v>100</v>
      </c>
      <c r="N27" s="74">
        <v>0</v>
      </c>
      <c r="O27" s="73">
        <v>0</v>
      </c>
      <c r="P27" s="77">
        <v>0</v>
      </c>
      <c r="Q27" s="69">
        <v>0</v>
      </c>
      <c r="R27" s="72">
        <v>2</v>
      </c>
      <c r="S27" s="70">
        <v>100</v>
      </c>
      <c r="T27" s="71">
        <v>0</v>
      </c>
      <c r="U27" s="69">
        <v>0</v>
      </c>
      <c r="V27" s="71">
        <v>0</v>
      </c>
      <c r="W27" s="69">
        <v>0</v>
      </c>
      <c r="X27" s="79">
        <v>589</v>
      </c>
      <c r="Y27" s="80">
        <v>100</v>
      </c>
    </row>
    <row r="28" spans="1:25" s="24" customFormat="1" ht="15" customHeight="1" x14ac:dyDescent="0.2">
      <c r="A28" s="22" t="s">
        <v>19</v>
      </c>
      <c r="B28" s="62" t="s">
        <v>40</v>
      </c>
      <c r="C28" s="49">
        <v>9</v>
      </c>
      <c r="D28" s="47">
        <v>0</v>
      </c>
      <c r="E28" s="42">
        <v>0</v>
      </c>
      <c r="F28" s="44">
        <v>0</v>
      </c>
      <c r="G28" s="42">
        <v>0</v>
      </c>
      <c r="H28" s="44">
        <v>0</v>
      </c>
      <c r="I28" s="42">
        <v>0</v>
      </c>
      <c r="J28" s="44">
        <v>9</v>
      </c>
      <c r="K28" s="42">
        <v>100</v>
      </c>
      <c r="L28" s="43">
        <v>0</v>
      </c>
      <c r="M28" s="42">
        <v>0</v>
      </c>
      <c r="N28" s="44">
        <v>0</v>
      </c>
      <c r="O28" s="42">
        <v>0</v>
      </c>
      <c r="P28" s="45">
        <v>0</v>
      </c>
      <c r="Q28" s="41">
        <v>0</v>
      </c>
      <c r="R28" s="47">
        <v>2</v>
      </c>
      <c r="S28" s="46">
        <v>22.222000000000001</v>
      </c>
      <c r="T28" s="40">
        <v>0</v>
      </c>
      <c r="U28" s="41">
        <v>0</v>
      </c>
      <c r="V28" s="40">
        <v>0</v>
      </c>
      <c r="W28" s="41">
        <v>0</v>
      </c>
      <c r="X28" s="25">
        <v>1434</v>
      </c>
      <c r="Y28" s="26">
        <v>100</v>
      </c>
    </row>
    <row r="29" spans="1:25" s="24" customFormat="1" ht="15" customHeight="1" x14ac:dyDescent="0.2">
      <c r="A29" s="22" t="s">
        <v>19</v>
      </c>
      <c r="B29" s="65" t="s">
        <v>41</v>
      </c>
      <c r="C29" s="64">
        <v>2</v>
      </c>
      <c r="D29" s="72">
        <v>0</v>
      </c>
      <c r="E29" s="73">
        <v>0</v>
      </c>
      <c r="F29" s="74">
        <v>0</v>
      </c>
      <c r="G29" s="73">
        <v>0</v>
      </c>
      <c r="H29" s="75">
        <v>0</v>
      </c>
      <c r="I29" s="73">
        <v>0</v>
      </c>
      <c r="J29" s="74">
        <v>0</v>
      </c>
      <c r="K29" s="73">
        <v>0</v>
      </c>
      <c r="L29" s="75">
        <v>2</v>
      </c>
      <c r="M29" s="73">
        <v>100</v>
      </c>
      <c r="N29" s="74">
        <v>0</v>
      </c>
      <c r="O29" s="73">
        <v>0</v>
      </c>
      <c r="P29" s="77">
        <v>0</v>
      </c>
      <c r="Q29" s="69">
        <v>0</v>
      </c>
      <c r="R29" s="72">
        <v>0</v>
      </c>
      <c r="S29" s="70">
        <v>0</v>
      </c>
      <c r="T29" s="72">
        <v>0</v>
      </c>
      <c r="U29" s="69">
        <v>0</v>
      </c>
      <c r="V29" s="72">
        <v>0</v>
      </c>
      <c r="W29" s="69">
        <v>0</v>
      </c>
      <c r="X29" s="79">
        <v>1873</v>
      </c>
      <c r="Y29" s="80">
        <v>100</v>
      </c>
    </row>
    <row r="30" spans="1:25" s="24" customFormat="1" ht="15" customHeight="1" x14ac:dyDescent="0.2">
      <c r="A30" s="22" t="s">
        <v>19</v>
      </c>
      <c r="B30" s="62" t="s">
        <v>42</v>
      </c>
      <c r="C30" s="39">
        <v>76</v>
      </c>
      <c r="D30" s="47">
        <v>0</v>
      </c>
      <c r="E30" s="42">
        <v>0</v>
      </c>
      <c r="F30" s="43">
        <v>0</v>
      </c>
      <c r="G30" s="42">
        <v>0</v>
      </c>
      <c r="H30" s="44">
        <v>2</v>
      </c>
      <c r="I30" s="42">
        <v>2.6316000000000002</v>
      </c>
      <c r="J30" s="44">
        <v>29</v>
      </c>
      <c r="K30" s="42">
        <v>38.158000000000001</v>
      </c>
      <c r="L30" s="44">
        <v>43</v>
      </c>
      <c r="M30" s="42">
        <v>56.579000000000001</v>
      </c>
      <c r="N30" s="44">
        <v>0</v>
      </c>
      <c r="O30" s="42">
        <v>0</v>
      </c>
      <c r="P30" s="45">
        <v>2</v>
      </c>
      <c r="Q30" s="41">
        <v>2.6316000000000002</v>
      </c>
      <c r="R30" s="47">
        <v>12</v>
      </c>
      <c r="S30" s="46">
        <v>15.789</v>
      </c>
      <c r="T30" s="40">
        <v>0</v>
      </c>
      <c r="U30" s="41">
        <v>0</v>
      </c>
      <c r="V30" s="40">
        <v>0</v>
      </c>
      <c r="W30" s="41">
        <v>0</v>
      </c>
      <c r="X30" s="25">
        <v>3616</v>
      </c>
      <c r="Y30" s="26">
        <v>99.971999999999994</v>
      </c>
    </row>
    <row r="31" spans="1:25" s="24" customFormat="1" ht="15" customHeight="1" x14ac:dyDescent="0.2">
      <c r="A31" s="22" t="s">
        <v>19</v>
      </c>
      <c r="B31" s="65" t="s">
        <v>43</v>
      </c>
      <c r="C31" s="66">
        <v>27</v>
      </c>
      <c r="D31" s="72">
        <v>1</v>
      </c>
      <c r="E31" s="73">
        <v>3.8462000000000001</v>
      </c>
      <c r="F31" s="75">
        <v>1</v>
      </c>
      <c r="G31" s="73">
        <v>3.8461500000000002</v>
      </c>
      <c r="H31" s="74">
        <v>3</v>
      </c>
      <c r="I31" s="73">
        <v>11.538500000000001</v>
      </c>
      <c r="J31" s="75">
        <v>3</v>
      </c>
      <c r="K31" s="73">
        <v>11.538</v>
      </c>
      <c r="L31" s="74">
        <v>17</v>
      </c>
      <c r="M31" s="73">
        <v>65.385000000000005</v>
      </c>
      <c r="N31" s="74">
        <v>0</v>
      </c>
      <c r="O31" s="73">
        <v>0</v>
      </c>
      <c r="P31" s="76">
        <v>1</v>
      </c>
      <c r="Q31" s="69">
        <v>3.8462000000000001</v>
      </c>
      <c r="R31" s="71">
        <v>7</v>
      </c>
      <c r="S31" s="70">
        <v>25.925999999999998</v>
      </c>
      <c r="T31" s="72">
        <v>1</v>
      </c>
      <c r="U31" s="69">
        <v>3.7037</v>
      </c>
      <c r="V31" s="72">
        <v>1</v>
      </c>
      <c r="W31" s="69">
        <v>3.7037</v>
      </c>
      <c r="X31" s="79">
        <v>2170</v>
      </c>
      <c r="Y31" s="80">
        <v>99.953999999999994</v>
      </c>
    </row>
    <row r="32" spans="1:25" s="24" customFormat="1" ht="15" customHeight="1" x14ac:dyDescent="0.2">
      <c r="A32" s="22" t="s">
        <v>19</v>
      </c>
      <c r="B32" s="62" t="s">
        <v>44</v>
      </c>
      <c r="C32" s="39">
        <v>13</v>
      </c>
      <c r="D32" s="40">
        <v>0</v>
      </c>
      <c r="E32" s="42">
        <v>0</v>
      </c>
      <c r="F32" s="44">
        <v>0</v>
      </c>
      <c r="G32" s="42">
        <v>0</v>
      </c>
      <c r="H32" s="44">
        <v>0</v>
      </c>
      <c r="I32" s="42">
        <v>0</v>
      </c>
      <c r="J32" s="44">
        <v>12</v>
      </c>
      <c r="K32" s="42">
        <v>92.308000000000007</v>
      </c>
      <c r="L32" s="43">
        <v>1</v>
      </c>
      <c r="M32" s="42">
        <v>7.6920000000000002</v>
      </c>
      <c r="N32" s="43">
        <v>0</v>
      </c>
      <c r="O32" s="42">
        <v>0</v>
      </c>
      <c r="P32" s="48">
        <v>0</v>
      </c>
      <c r="Q32" s="41">
        <v>0</v>
      </c>
      <c r="R32" s="40">
        <v>1</v>
      </c>
      <c r="S32" s="46">
        <v>7.6920000000000002</v>
      </c>
      <c r="T32" s="47">
        <v>0</v>
      </c>
      <c r="U32" s="41">
        <v>0</v>
      </c>
      <c r="V32" s="47">
        <v>0</v>
      </c>
      <c r="W32" s="41">
        <v>0</v>
      </c>
      <c r="X32" s="25">
        <v>978</v>
      </c>
      <c r="Y32" s="26">
        <v>100</v>
      </c>
    </row>
    <row r="33" spans="1:25" s="24" customFormat="1" ht="15" customHeight="1" x14ac:dyDescent="0.2">
      <c r="A33" s="22" t="s">
        <v>19</v>
      </c>
      <c r="B33" s="65" t="s">
        <v>45</v>
      </c>
      <c r="C33" s="64">
        <v>19</v>
      </c>
      <c r="D33" s="71">
        <v>0</v>
      </c>
      <c r="E33" s="73">
        <v>0</v>
      </c>
      <c r="F33" s="74">
        <v>1</v>
      </c>
      <c r="G33" s="73">
        <v>5.2631600000000001</v>
      </c>
      <c r="H33" s="75">
        <v>0</v>
      </c>
      <c r="I33" s="73">
        <v>0</v>
      </c>
      <c r="J33" s="74">
        <v>1</v>
      </c>
      <c r="K33" s="73">
        <v>5.2629999999999999</v>
      </c>
      <c r="L33" s="74">
        <v>17</v>
      </c>
      <c r="M33" s="73">
        <v>89.474000000000004</v>
      </c>
      <c r="N33" s="75">
        <v>0</v>
      </c>
      <c r="O33" s="73">
        <v>0</v>
      </c>
      <c r="P33" s="77">
        <v>0</v>
      </c>
      <c r="Q33" s="69">
        <v>0</v>
      </c>
      <c r="R33" s="71">
        <v>5</v>
      </c>
      <c r="S33" s="70">
        <v>26.315999999999999</v>
      </c>
      <c r="T33" s="71">
        <v>0</v>
      </c>
      <c r="U33" s="69">
        <v>0</v>
      </c>
      <c r="V33" s="71">
        <v>0</v>
      </c>
      <c r="W33" s="69">
        <v>0</v>
      </c>
      <c r="X33" s="79">
        <v>2372</v>
      </c>
      <c r="Y33" s="80">
        <v>100</v>
      </c>
    </row>
    <row r="34" spans="1:25" s="24" customFormat="1" ht="15" customHeight="1" x14ac:dyDescent="0.2">
      <c r="A34" s="22" t="s">
        <v>19</v>
      </c>
      <c r="B34" s="62" t="s">
        <v>46</v>
      </c>
      <c r="C34" s="49">
        <v>4</v>
      </c>
      <c r="D34" s="40">
        <v>2</v>
      </c>
      <c r="E34" s="42">
        <v>50</v>
      </c>
      <c r="F34" s="44">
        <v>0</v>
      </c>
      <c r="G34" s="42">
        <v>0</v>
      </c>
      <c r="H34" s="43">
        <v>0</v>
      </c>
      <c r="I34" s="42">
        <v>0</v>
      </c>
      <c r="J34" s="44">
        <v>0</v>
      </c>
      <c r="K34" s="42">
        <v>0</v>
      </c>
      <c r="L34" s="43">
        <v>2</v>
      </c>
      <c r="M34" s="42">
        <v>50</v>
      </c>
      <c r="N34" s="43">
        <v>0</v>
      </c>
      <c r="O34" s="42">
        <v>0</v>
      </c>
      <c r="P34" s="45">
        <v>0</v>
      </c>
      <c r="Q34" s="41">
        <v>0</v>
      </c>
      <c r="R34" s="47">
        <v>0</v>
      </c>
      <c r="S34" s="46">
        <v>0</v>
      </c>
      <c r="T34" s="47">
        <v>0</v>
      </c>
      <c r="U34" s="41">
        <v>0</v>
      </c>
      <c r="V34" s="47">
        <v>0</v>
      </c>
      <c r="W34" s="41">
        <v>0</v>
      </c>
      <c r="X34" s="25">
        <v>825</v>
      </c>
      <c r="Y34" s="26">
        <v>100</v>
      </c>
    </row>
    <row r="35" spans="1:25" s="24" customFormat="1" ht="15" customHeight="1" x14ac:dyDescent="0.2">
      <c r="A35" s="22" t="s">
        <v>19</v>
      </c>
      <c r="B35" s="65" t="s">
        <v>47</v>
      </c>
      <c r="C35" s="66">
        <v>14</v>
      </c>
      <c r="D35" s="71">
        <v>0</v>
      </c>
      <c r="E35" s="73">
        <v>0</v>
      </c>
      <c r="F35" s="74">
        <v>0</v>
      </c>
      <c r="G35" s="73">
        <v>0</v>
      </c>
      <c r="H35" s="75">
        <v>4</v>
      </c>
      <c r="I35" s="73">
        <v>28.571400000000001</v>
      </c>
      <c r="J35" s="74">
        <v>0</v>
      </c>
      <c r="K35" s="73">
        <v>0</v>
      </c>
      <c r="L35" s="75">
        <v>9</v>
      </c>
      <c r="M35" s="73">
        <v>64.286000000000001</v>
      </c>
      <c r="N35" s="74">
        <v>0</v>
      </c>
      <c r="O35" s="73">
        <v>0</v>
      </c>
      <c r="P35" s="77">
        <v>1</v>
      </c>
      <c r="Q35" s="69">
        <v>7.1429</v>
      </c>
      <c r="R35" s="71">
        <v>1</v>
      </c>
      <c r="S35" s="70">
        <v>7.1429999999999998</v>
      </c>
      <c r="T35" s="71">
        <v>0</v>
      </c>
      <c r="U35" s="69">
        <v>0</v>
      </c>
      <c r="V35" s="71">
        <v>0</v>
      </c>
      <c r="W35" s="69">
        <v>0</v>
      </c>
      <c r="X35" s="79">
        <v>1064</v>
      </c>
      <c r="Y35" s="80">
        <v>100</v>
      </c>
    </row>
    <row r="36" spans="1:25" s="24" customFormat="1" ht="15" customHeight="1" x14ac:dyDescent="0.2">
      <c r="A36" s="22" t="s">
        <v>19</v>
      </c>
      <c r="B36" s="62" t="s">
        <v>48</v>
      </c>
      <c r="C36" s="49">
        <v>131</v>
      </c>
      <c r="D36" s="47">
        <v>1</v>
      </c>
      <c r="E36" s="42">
        <v>0.7752</v>
      </c>
      <c r="F36" s="44">
        <v>7</v>
      </c>
      <c r="G36" s="42">
        <v>5.4263599999999999</v>
      </c>
      <c r="H36" s="44">
        <v>52</v>
      </c>
      <c r="I36" s="42">
        <v>40.310099999999998</v>
      </c>
      <c r="J36" s="43">
        <v>29</v>
      </c>
      <c r="K36" s="42">
        <v>22.481000000000002</v>
      </c>
      <c r="L36" s="43">
        <v>26</v>
      </c>
      <c r="M36" s="42">
        <v>20.155000000000001</v>
      </c>
      <c r="N36" s="44">
        <v>2</v>
      </c>
      <c r="O36" s="42">
        <v>1.5504</v>
      </c>
      <c r="P36" s="48">
        <v>12</v>
      </c>
      <c r="Q36" s="41">
        <v>9.3023000000000007</v>
      </c>
      <c r="R36" s="40">
        <v>14</v>
      </c>
      <c r="S36" s="46">
        <v>10.686999999999999</v>
      </c>
      <c r="T36" s="47">
        <v>2</v>
      </c>
      <c r="U36" s="41">
        <v>1.5266999999999999</v>
      </c>
      <c r="V36" s="47">
        <v>15</v>
      </c>
      <c r="W36" s="41">
        <v>11.4504</v>
      </c>
      <c r="X36" s="25">
        <v>658</v>
      </c>
      <c r="Y36" s="26">
        <v>100</v>
      </c>
    </row>
    <row r="37" spans="1:25" s="24" customFormat="1" ht="15" customHeight="1" x14ac:dyDescent="0.2">
      <c r="A37" s="22" t="s">
        <v>19</v>
      </c>
      <c r="B37" s="65" t="s">
        <v>49</v>
      </c>
      <c r="C37" s="64">
        <v>0</v>
      </c>
      <c r="D37" s="72">
        <v>0</v>
      </c>
      <c r="E37" s="73">
        <v>0</v>
      </c>
      <c r="F37" s="74">
        <v>0</v>
      </c>
      <c r="G37" s="73">
        <v>0</v>
      </c>
      <c r="H37" s="74">
        <v>0</v>
      </c>
      <c r="I37" s="73">
        <v>0</v>
      </c>
      <c r="J37" s="74">
        <v>0</v>
      </c>
      <c r="K37" s="73">
        <v>0</v>
      </c>
      <c r="L37" s="74">
        <v>0</v>
      </c>
      <c r="M37" s="73">
        <v>0</v>
      </c>
      <c r="N37" s="75">
        <v>0</v>
      </c>
      <c r="O37" s="73">
        <v>0</v>
      </c>
      <c r="P37" s="77">
        <v>0</v>
      </c>
      <c r="Q37" s="69">
        <v>0</v>
      </c>
      <c r="R37" s="72">
        <v>0</v>
      </c>
      <c r="S37" s="70">
        <v>0</v>
      </c>
      <c r="T37" s="71">
        <v>0</v>
      </c>
      <c r="U37" s="69">
        <v>0</v>
      </c>
      <c r="V37" s="71">
        <v>0</v>
      </c>
      <c r="W37" s="69">
        <v>0</v>
      </c>
      <c r="X37" s="79">
        <v>483</v>
      </c>
      <c r="Y37" s="80">
        <v>100</v>
      </c>
    </row>
    <row r="38" spans="1:25" s="24" customFormat="1" ht="15" customHeight="1" x14ac:dyDescent="0.2">
      <c r="A38" s="22" t="s">
        <v>19</v>
      </c>
      <c r="B38" s="62" t="s">
        <v>50</v>
      </c>
      <c r="C38" s="39">
        <v>4</v>
      </c>
      <c r="D38" s="40">
        <v>0</v>
      </c>
      <c r="E38" s="42">
        <v>0</v>
      </c>
      <c r="F38" s="44">
        <v>0</v>
      </c>
      <c r="G38" s="42">
        <v>0</v>
      </c>
      <c r="H38" s="44">
        <v>1</v>
      </c>
      <c r="I38" s="42">
        <v>25</v>
      </c>
      <c r="J38" s="44">
        <v>2</v>
      </c>
      <c r="K38" s="42">
        <v>50</v>
      </c>
      <c r="L38" s="44">
        <v>1</v>
      </c>
      <c r="M38" s="42">
        <v>25</v>
      </c>
      <c r="N38" s="44">
        <v>0</v>
      </c>
      <c r="O38" s="42">
        <v>0</v>
      </c>
      <c r="P38" s="45">
        <v>0</v>
      </c>
      <c r="Q38" s="41">
        <v>0</v>
      </c>
      <c r="R38" s="40">
        <v>0</v>
      </c>
      <c r="S38" s="46">
        <v>0</v>
      </c>
      <c r="T38" s="47">
        <v>0</v>
      </c>
      <c r="U38" s="41">
        <v>0</v>
      </c>
      <c r="V38" s="47">
        <v>0</v>
      </c>
      <c r="W38" s="41">
        <v>0</v>
      </c>
      <c r="X38" s="25">
        <v>2577</v>
      </c>
      <c r="Y38" s="26">
        <v>100</v>
      </c>
    </row>
    <row r="39" spans="1:25" s="24" customFormat="1" ht="15" customHeight="1" x14ac:dyDescent="0.2">
      <c r="A39" s="22" t="s">
        <v>19</v>
      </c>
      <c r="B39" s="65" t="s">
        <v>51</v>
      </c>
      <c r="C39" s="64">
        <v>7</v>
      </c>
      <c r="D39" s="71">
        <v>0</v>
      </c>
      <c r="E39" s="73">
        <v>0</v>
      </c>
      <c r="F39" s="74">
        <v>0</v>
      </c>
      <c r="G39" s="73">
        <v>0</v>
      </c>
      <c r="H39" s="75">
        <v>4</v>
      </c>
      <c r="I39" s="73">
        <v>57.142899999999997</v>
      </c>
      <c r="J39" s="74">
        <v>0</v>
      </c>
      <c r="K39" s="73">
        <v>0</v>
      </c>
      <c r="L39" s="75">
        <v>3</v>
      </c>
      <c r="M39" s="73">
        <v>42.856999999999999</v>
      </c>
      <c r="N39" s="74">
        <v>0</v>
      </c>
      <c r="O39" s="73">
        <v>0</v>
      </c>
      <c r="P39" s="77">
        <v>0</v>
      </c>
      <c r="Q39" s="69">
        <v>0</v>
      </c>
      <c r="R39" s="72">
        <v>1</v>
      </c>
      <c r="S39" s="70">
        <v>14.286</v>
      </c>
      <c r="T39" s="72">
        <v>0</v>
      </c>
      <c r="U39" s="69">
        <v>0</v>
      </c>
      <c r="V39" s="72">
        <v>0</v>
      </c>
      <c r="W39" s="69">
        <v>0</v>
      </c>
      <c r="X39" s="79">
        <v>880</v>
      </c>
      <c r="Y39" s="80">
        <v>100</v>
      </c>
    </row>
    <row r="40" spans="1:25" s="24" customFormat="1" ht="15" customHeight="1" x14ac:dyDescent="0.2">
      <c r="A40" s="22" t="s">
        <v>19</v>
      </c>
      <c r="B40" s="62" t="s">
        <v>52</v>
      </c>
      <c r="C40" s="49">
        <v>37</v>
      </c>
      <c r="D40" s="40">
        <v>1</v>
      </c>
      <c r="E40" s="42">
        <v>2.7027000000000001</v>
      </c>
      <c r="F40" s="44">
        <v>0</v>
      </c>
      <c r="G40" s="42">
        <v>0</v>
      </c>
      <c r="H40" s="44">
        <v>3</v>
      </c>
      <c r="I40" s="42">
        <v>8.1081000000000003</v>
      </c>
      <c r="J40" s="43">
        <v>11</v>
      </c>
      <c r="K40" s="42">
        <v>29.73</v>
      </c>
      <c r="L40" s="43">
        <v>18</v>
      </c>
      <c r="M40" s="42">
        <v>48.649000000000001</v>
      </c>
      <c r="N40" s="44">
        <v>0</v>
      </c>
      <c r="O40" s="42">
        <v>0</v>
      </c>
      <c r="P40" s="45">
        <v>4</v>
      </c>
      <c r="Q40" s="41">
        <v>10.8108</v>
      </c>
      <c r="R40" s="40">
        <v>12</v>
      </c>
      <c r="S40" s="46">
        <v>32.432000000000002</v>
      </c>
      <c r="T40" s="47">
        <v>0</v>
      </c>
      <c r="U40" s="41">
        <v>0</v>
      </c>
      <c r="V40" s="47">
        <v>0</v>
      </c>
      <c r="W40" s="41">
        <v>0</v>
      </c>
      <c r="X40" s="25">
        <v>4916</v>
      </c>
      <c r="Y40" s="26">
        <v>100</v>
      </c>
    </row>
    <row r="41" spans="1:25" s="24" customFormat="1" ht="15" customHeight="1" x14ac:dyDescent="0.2">
      <c r="A41" s="22" t="s">
        <v>19</v>
      </c>
      <c r="B41" s="65" t="s">
        <v>53</v>
      </c>
      <c r="C41" s="64">
        <v>4</v>
      </c>
      <c r="D41" s="71">
        <v>1</v>
      </c>
      <c r="E41" s="73">
        <v>25</v>
      </c>
      <c r="F41" s="74">
        <v>0</v>
      </c>
      <c r="G41" s="73">
        <v>0</v>
      </c>
      <c r="H41" s="74">
        <v>0</v>
      </c>
      <c r="I41" s="73">
        <v>0</v>
      </c>
      <c r="J41" s="74">
        <v>3</v>
      </c>
      <c r="K41" s="73">
        <v>75</v>
      </c>
      <c r="L41" s="75">
        <v>0</v>
      </c>
      <c r="M41" s="73">
        <v>0</v>
      </c>
      <c r="N41" s="75">
        <v>0</v>
      </c>
      <c r="O41" s="73">
        <v>0</v>
      </c>
      <c r="P41" s="76">
        <v>0</v>
      </c>
      <c r="Q41" s="69">
        <v>0</v>
      </c>
      <c r="R41" s="71">
        <v>1</v>
      </c>
      <c r="S41" s="70">
        <v>25</v>
      </c>
      <c r="T41" s="72">
        <v>0</v>
      </c>
      <c r="U41" s="69">
        <v>0</v>
      </c>
      <c r="V41" s="72">
        <v>0</v>
      </c>
      <c r="W41" s="69">
        <v>0</v>
      </c>
      <c r="X41" s="79">
        <v>2618</v>
      </c>
      <c r="Y41" s="80">
        <v>100</v>
      </c>
    </row>
    <row r="42" spans="1:25" s="24" customFormat="1" ht="15" customHeight="1" x14ac:dyDescent="0.2">
      <c r="A42" s="22" t="s">
        <v>19</v>
      </c>
      <c r="B42" s="62" t="s">
        <v>54</v>
      </c>
      <c r="C42" s="49">
        <v>2</v>
      </c>
      <c r="D42" s="40">
        <v>1</v>
      </c>
      <c r="E42" s="42">
        <v>50</v>
      </c>
      <c r="F42" s="44">
        <v>0</v>
      </c>
      <c r="G42" s="42">
        <v>0</v>
      </c>
      <c r="H42" s="44">
        <v>0</v>
      </c>
      <c r="I42" s="42">
        <v>0</v>
      </c>
      <c r="J42" s="43">
        <v>0</v>
      </c>
      <c r="K42" s="42">
        <v>0</v>
      </c>
      <c r="L42" s="43">
        <v>1</v>
      </c>
      <c r="M42" s="42">
        <v>50</v>
      </c>
      <c r="N42" s="43">
        <v>0</v>
      </c>
      <c r="O42" s="42">
        <v>0</v>
      </c>
      <c r="P42" s="45">
        <v>0</v>
      </c>
      <c r="Q42" s="41">
        <v>0</v>
      </c>
      <c r="R42" s="40">
        <v>1</v>
      </c>
      <c r="S42" s="46">
        <v>50</v>
      </c>
      <c r="T42" s="47">
        <v>0</v>
      </c>
      <c r="U42" s="41">
        <v>0</v>
      </c>
      <c r="V42" s="47">
        <v>0</v>
      </c>
      <c r="W42" s="41">
        <v>0</v>
      </c>
      <c r="X42" s="25">
        <v>481</v>
      </c>
      <c r="Y42" s="26">
        <v>100</v>
      </c>
    </row>
    <row r="43" spans="1:25" s="24" customFormat="1" ht="15" customHeight="1" x14ac:dyDescent="0.2">
      <c r="A43" s="22" t="s">
        <v>19</v>
      </c>
      <c r="B43" s="65" t="s">
        <v>55</v>
      </c>
      <c r="C43" s="64">
        <v>168</v>
      </c>
      <c r="D43" s="72">
        <v>0</v>
      </c>
      <c r="E43" s="73">
        <v>0</v>
      </c>
      <c r="F43" s="74">
        <v>0</v>
      </c>
      <c r="G43" s="73">
        <v>0</v>
      </c>
      <c r="H43" s="75">
        <v>10</v>
      </c>
      <c r="I43" s="73">
        <v>5.9880000000000004</v>
      </c>
      <c r="J43" s="74">
        <v>87</v>
      </c>
      <c r="K43" s="73">
        <v>52.095999999999997</v>
      </c>
      <c r="L43" s="74">
        <v>60</v>
      </c>
      <c r="M43" s="73">
        <v>35.927999999999997</v>
      </c>
      <c r="N43" s="74">
        <v>0</v>
      </c>
      <c r="O43" s="73">
        <v>0</v>
      </c>
      <c r="P43" s="76">
        <v>10</v>
      </c>
      <c r="Q43" s="69">
        <v>5.9880000000000004</v>
      </c>
      <c r="R43" s="71">
        <v>37</v>
      </c>
      <c r="S43" s="70">
        <v>22.024000000000001</v>
      </c>
      <c r="T43" s="71">
        <v>1</v>
      </c>
      <c r="U43" s="69">
        <v>0.59519999999999995</v>
      </c>
      <c r="V43" s="71">
        <v>1</v>
      </c>
      <c r="W43" s="69">
        <v>0.59519999999999995</v>
      </c>
      <c r="X43" s="79">
        <v>3631</v>
      </c>
      <c r="Y43" s="80">
        <v>100</v>
      </c>
    </row>
    <row r="44" spans="1:25" s="24" customFormat="1" ht="15" customHeight="1" x14ac:dyDescent="0.2">
      <c r="A44" s="22" t="s">
        <v>19</v>
      </c>
      <c r="B44" s="62" t="s">
        <v>56</v>
      </c>
      <c r="C44" s="39">
        <v>73</v>
      </c>
      <c r="D44" s="40">
        <v>11</v>
      </c>
      <c r="E44" s="42">
        <v>15.0685</v>
      </c>
      <c r="F44" s="43">
        <v>1</v>
      </c>
      <c r="G44" s="42">
        <v>1.3698600000000001</v>
      </c>
      <c r="H44" s="44">
        <v>9</v>
      </c>
      <c r="I44" s="42">
        <v>12.328799999999999</v>
      </c>
      <c r="J44" s="44">
        <v>6</v>
      </c>
      <c r="K44" s="42">
        <v>8.2189999999999994</v>
      </c>
      <c r="L44" s="44">
        <v>43</v>
      </c>
      <c r="M44" s="42">
        <v>58.904000000000003</v>
      </c>
      <c r="N44" s="43">
        <v>0</v>
      </c>
      <c r="O44" s="42">
        <v>0</v>
      </c>
      <c r="P44" s="48">
        <v>3</v>
      </c>
      <c r="Q44" s="41">
        <v>4.1096000000000004</v>
      </c>
      <c r="R44" s="47">
        <v>11</v>
      </c>
      <c r="S44" s="46">
        <v>15.068</v>
      </c>
      <c r="T44" s="47">
        <v>0</v>
      </c>
      <c r="U44" s="41">
        <v>0</v>
      </c>
      <c r="V44" s="47">
        <v>0</v>
      </c>
      <c r="W44" s="41">
        <v>0</v>
      </c>
      <c r="X44" s="25">
        <v>1815</v>
      </c>
      <c r="Y44" s="26">
        <v>100</v>
      </c>
    </row>
    <row r="45" spans="1:25" s="24" customFormat="1" ht="15" customHeight="1" x14ac:dyDescent="0.2">
      <c r="A45" s="22" t="s">
        <v>19</v>
      </c>
      <c r="B45" s="65" t="s">
        <v>57</v>
      </c>
      <c r="C45" s="64">
        <v>13</v>
      </c>
      <c r="D45" s="71">
        <v>2</v>
      </c>
      <c r="E45" s="73">
        <v>15.384600000000001</v>
      </c>
      <c r="F45" s="74">
        <v>0</v>
      </c>
      <c r="G45" s="73">
        <v>0</v>
      </c>
      <c r="H45" s="75">
        <v>4</v>
      </c>
      <c r="I45" s="73">
        <v>30.769200000000001</v>
      </c>
      <c r="J45" s="74">
        <v>0</v>
      </c>
      <c r="K45" s="73">
        <v>0</v>
      </c>
      <c r="L45" s="75">
        <v>6</v>
      </c>
      <c r="M45" s="73">
        <v>46.154000000000003</v>
      </c>
      <c r="N45" s="74">
        <v>0</v>
      </c>
      <c r="O45" s="73">
        <v>0</v>
      </c>
      <c r="P45" s="76">
        <v>1</v>
      </c>
      <c r="Q45" s="69">
        <v>7.6923000000000004</v>
      </c>
      <c r="R45" s="71">
        <v>1</v>
      </c>
      <c r="S45" s="70">
        <v>7.6920000000000002</v>
      </c>
      <c r="T45" s="72">
        <v>0</v>
      </c>
      <c r="U45" s="69">
        <v>0</v>
      </c>
      <c r="V45" s="72">
        <v>1</v>
      </c>
      <c r="W45" s="69">
        <v>7.6923000000000004</v>
      </c>
      <c r="X45" s="79">
        <v>1283</v>
      </c>
      <c r="Y45" s="80">
        <v>100</v>
      </c>
    </row>
    <row r="46" spans="1:25" s="24" customFormat="1" ht="15" customHeight="1" x14ac:dyDescent="0.2">
      <c r="A46" s="22" t="s">
        <v>19</v>
      </c>
      <c r="B46" s="62" t="s">
        <v>58</v>
      </c>
      <c r="C46" s="39">
        <v>105</v>
      </c>
      <c r="D46" s="40">
        <v>1</v>
      </c>
      <c r="E46" s="42">
        <v>0.97089999999999999</v>
      </c>
      <c r="F46" s="44">
        <v>0</v>
      </c>
      <c r="G46" s="42">
        <v>0</v>
      </c>
      <c r="H46" s="44">
        <v>8</v>
      </c>
      <c r="I46" s="42">
        <v>7.7670000000000003</v>
      </c>
      <c r="J46" s="44">
        <v>17</v>
      </c>
      <c r="K46" s="42">
        <v>16.504999999999999</v>
      </c>
      <c r="L46" s="43">
        <v>72</v>
      </c>
      <c r="M46" s="42">
        <v>69.903000000000006</v>
      </c>
      <c r="N46" s="43">
        <v>0</v>
      </c>
      <c r="O46" s="42">
        <v>0</v>
      </c>
      <c r="P46" s="48">
        <v>5</v>
      </c>
      <c r="Q46" s="41">
        <v>4.8544</v>
      </c>
      <c r="R46" s="40">
        <v>32</v>
      </c>
      <c r="S46" s="46">
        <v>30.475999999999999</v>
      </c>
      <c r="T46" s="40">
        <v>2</v>
      </c>
      <c r="U46" s="41">
        <v>1.9048</v>
      </c>
      <c r="V46" s="40">
        <v>0</v>
      </c>
      <c r="W46" s="41">
        <v>0</v>
      </c>
      <c r="X46" s="25">
        <v>3027</v>
      </c>
      <c r="Y46" s="26">
        <v>100</v>
      </c>
    </row>
    <row r="47" spans="1:25" s="24" customFormat="1" ht="15" customHeight="1" x14ac:dyDescent="0.2">
      <c r="A47" s="22" t="s">
        <v>19</v>
      </c>
      <c r="B47" s="65" t="s">
        <v>59</v>
      </c>
      <c r="C47" s="66">
        <v>0</v>
      </c>
      <c r="D47" s="72">
        <v>0</v>
      </c>
      <c r="E47" s="73">
        <v>0</v>
      </c>
      <c r="F47" s="75">
        <v>0</v>
      </c>
      <c r="G47" s="73">
        <v>0</v>
      </c>
      <c r="H47" s="75">
        <v>0</v>
      </c>
      <c r="I47" s="73">
        <v>0</v>
      </c>
      <c r="J47" s="75">
        <v>0</v>
      </c>
      <c r="K47" s="73">
        <v>0</v>
      </c>
      <c r="L47" s="75">
        <v>0</v>
      </c>
      <c r="M47" s="73">
        <v>0</v>
      </c>
      <c r="N47" s="74">
        <v>0</v>
      </c>
      <c r="O47" s="73">
        <v>0</v>
      </c>
      <c r="P47" s="76">
        <v>0</v>
      </c>
      <c r="Q47" s="69">
        <v>0</v>
      </c>
      <c r="R47" s="72">
        <v>0</v>
      </c>
      <c r="S47" s="70">
        <v>0</v>
      </c>
      <c r="T47" s="71">
        <v>0</v>
      </c>
      <c r="U47" s="69">
        <v>0</v>
      </c>
      <c r="V47" s="71">
        <v>0</v>
      </c>
      <c r="W47" s="69">
        <v>0</v>
      </c>
      <c r="X47" s="79">
        <v>308</v>
      </c>
      <c r="Y47" s="80">
        <v>100</v>
      </c>
    </row>
    <row r="48" spans="1:25" s="24" customFormat="1" ht="15" customHeight="1" x14ac:dyDescent="0.2">
      <c r="A48" s="22" t="s">
        <v>19</v>
      </c>
      <c r="B48" s="62" t="s">
        <v>60</v>
      </c>
      <c r="C48" s="39">
        <v>73</v>
      </c>
      <c r="D48" s="47">
        <v>2</v>
      </c>
      <c r="E48" s="42">
        <v>2.7397</v>
      </c>
      <c r="F48" s="44">
        <v>0</v>
      </c>
      <c r="G48" s="42">
        <v>0</v>
      </c>
      <c r="H48" s="43">
        <v>1</v>
      </c>
      <c r="I48" s="42">
        <v>1.3698999999999999</v>
      </c>
      <c r="J48" s="44">
        <v>37</v>
      </c>
      <c r="K48" s="42">
        <v>50.685000000000002</v>
      </c>
      <c r="L48" s="44">
        <v>32</v>
      </c>
      <c r="M48" s="42">
        <v>43.835999999999999</v>
      </c>
      <c r="N48" s="43">
        <v>0</v>
      </c>
      <c r="O48" s="42">
        <v>0</v>
      </c>
      <c r="P48" s="48">
        <v>1</v>
      </c>
      <c r="Q48" s="41">
        <v>1.3698999999999999</v>
      </c>
      <c r="R48" s="47">
        <v>19</v>
      </c>
      <c r="S48" s="46">
        <v>26.027000000000001</v>
      </c>
      <c r="T48" s="47">
        <v>0</v>
      </c>
      <c r="U48" s="41">
        <v>0</v>
      </c>
      <c r="V48" s="47">
        <v>0</v>
      </c>
      <c r="W48" s="41">
        <v>0</v>
      </c>
      <c r="X48" s="25">
        <v>1236</v>
      </c>
      <c r="Y48" s="26">
        <v>100</v>
      </c>
    </row>
    <row r="49" spans="1:25" s="24" customFormat="1" ht="15" customHeight="1" x14ac:dyDescent="0.2">
      <c r="A49" s="22" t="s">
        <v>19</v>
      </c>
      <c r="B49" s="65" t="s">
        <v>61</v>
      </c>
      <c r="C49" s="66">
        <v>5</v>
      </c>
      <c r="D49" s="72">
        <v>3</v>
      </c>
      <c r="E49" s="73">
        <v>60</v>
      </c>
      <c r="F49" s="74">
        <v>0</v>
      </c>
      <c r="G49" s="73">
        <v>0</v>
      </c>
      <c r="H49" s="74">
        <v>0</v>
      </c>
      <c r="I49" s="73">
        <v>0</v>
      </c>
      <c r="J49" s="74">
        <v>0</v>
      </c>
      <c r="K49" s="73">
        <v>0</v>
      </c>
      <c r="L49" s="75">
        <v>2</v>
      </c>
      <c r="M49" s="73">
        <v>40</v>
      </c>
      <c r="N49" s="75">
        <v>0</v>
      </c>
      <c r="O49" s="73">
        <v>0</v>
      </c>
      <c r="P49" s="76">
        <v>0</v>
      </c>
      <c r="Q49" s="69">
        <v>0</v>
      </c>
      <c r="R49" s="71">
        <v>3</v>
      </c>
      <c r="S49" s="70">
        <v>60</v>
      </c>
      <c r="T49" s="71">
        <v>0</v>
      </c>
      <c r="U49" s="69">
        <v>0</v>
      </c>
      <c r="V49" s="71">
        <v>0</v>
      </c>
      <c r="W49" s="69">
        <v>0</v>
      </c>
      <c r="X49" s="79">
        <v>688</v>
      </c>
      <c r="Y49" s="80">
        <v>100</v>
      </c>
    </row>
    <row r="50" spans="1:25" s="24" customFormat="1" ht="15" customHeight="1" x14ac:dyDescent="0.2">
      <c r="A50" s="22" t="s">
        <v>19</v>
      </c>
      <c r="B50" s="62" t="s">
        <v>62</v>
      </c>
      <c r="C50" s="39">
        <v>312</v>
      </c>
      <c r="D50" s="40">
        <v>0</v>
      </c>
      <c r="E50" s="42">
        <v>0</v>
      </c>
      <c r="F50" s="44">
        <v>3</v>
      </c>
      <c r="G50" s="42">
        <v>0.96774000000000004</v>
      </c>
      <c r="H50" s="43">
        <v>46</v>
      </c>
      <c r="I50" s="42">
        <v>14.838699999999999</v>
      </c>
      <c r="J50" s="44">
        <v>84</v>
      </c>
      <c r="K50" s="42">
        <v>27.097000000000001</v>
      </c>
      <c r="L50" s="44">
        <v>169</v>
      </c>
      <c r="M50" s="42">
        <v>54.515999999999998</v>
      </c>
      <c r="N50" s="43">
        <v>2</v>
      </c>
      <c r="O50" s="42">
        <v>0.6452</v>
      </c>
      <c r="P50" s="48">
        <v>6</v>
      </c>
      <c r="Q50" s="41">
        <v>1.9355</v>
      </c>
      <c r="R50" s="40">
        <v>35</v>
      </c>
      <c r="S50" s="46">
        <v>11.218</v>
      </c>
      <c r="T50" s="40">
        <v>2</v>
      </c>
      <c r="U50" s="41">
        <v>0.64100000000000001</v>
      </c>
      <c r="V50" s="40">
        <v>12</v>
      </c>
      <c r="W50" s="41">
        <v>3.8462000000000001</v>
      </c>
      <c r="X50" s="25">
        <v>1818</v>
      </c>
      <c r="Y50" s="26">
        <v>100</v>
      </c>
    </row>
    <row r="51" spans="1:25" s="24" customFormat="1" ht="15" customHeight="1" x14ac:dyDescent="0.2">
      <c r="A51" s="22" t="s">
        <v>19</v>
      </c>
      <c r="B51" s="65" t="s">
        <v>63</v>
      </c>
      <c r="C51" s="64">
        <v>241</v>
      </c>
      <c r="D51" s="72">
        <v>1</v>
      </c>
      <c r="E51" s="73">
        <v>0.43099999999999999</v>
      </c>
      <c r="F51" s="75">
        <v>3</v>
      </c>
      <c r="G51" s="73">
        <v>1.2930999999999999</v>
      </c>
      <c r="H51" s="74">
        <v>132</v>
      </c>
      <c r="I51" s="73">
        <v>56.896599999999999</v>
      </c>
      <c r="J51" s="74">
        <v>43</v>
      </c>
      <c r="K51" s="73">
        <v>18.533999999999999</v>
      </c>
      <c r="L51" s="74">
        <v>49</v>
      </c>
      <c r="M51" s="73">
        <v>21.120999999999999</v>
      </c>
      <c r="N51" s="75">
        <v>0</v>
      </c>
      <c r="O51" s="73">
        <v>0</v>
      </c>
      <c r="P51" s="76">
        <v>4</v>
      </c>
      <c r="Q51" s="69">
        <v>1.7241</v>
      </c>
      <c r="R51" s="72">
        <v>37</v>
      </c>
      <c r="S51" s="70">
        <v>15.353</v>
      </c>
      <c r="T51" s="72">
        <v>9</v>
      </c>
      <c r="U51" s="69">
        <v>3.7343999999999999</v>
      </c>
      <c r="V51" s="72">
        <v>26</v>
      </c>
      <c r="W51" s="69">
        <v>10.788399999999999</v>
      </c>
      <c r="X51" s="79">
        <v>8616</v>
      </c>
      <c r="Y51" s="80">
        <v>100</v>
      </c>
    </row>
    <row r="52" spans="1:25" s="24" customFormat="1" ht="15" customHeight="1" x14ac:dyDescent="0.2">
      <c r="A52" s="22" t="s">
        <v>19</v>
      </c>
      <c r="B52" s="62" t="s">
        <v>64</v>
      </c>
      <c r="C52" s="39">
        <v>2</v>
      </c>
      <c r="D52" s="47">
        <v>1</v>
      </c>
      <c r="E52" s="42">
        <v>50</v>
      </c>
      <c r="F52" s="44">
        <v>0</v>
      </c>
      <c r="G52" s="42">
        <v>0</v>
      </c>
      <c r="H52" s="43">
        <v>0</v>
      </c>
      <c r="I52" s="42">
        <v>0</v>
      </c>
      <c r="J52" s="43">
        <v>0</v>
      </c>
      <c r="K52" s="42">
        <v>0</v>
      </c>
      <c r="L52" s="44">
        <v>1</v>
      </c>
      <c r="M52" s="42">
        <v>50</v>
      </c>
      <c r="N52" s="43">
        <v>0</v>
      </c>
      <c r="O52" s="42">
        <v>0</v>
      </c>
      <c r="P52" s="45">
        <v>0</v>
      </c>
      <c r="Q52" s="41">
        <v>0</v>
      </c>
      <c r="R52" s="40">
        <v>0</v>
      </c>
      <c r="S52" s="46">
        <v>0</v>
      </c>
      <c r="T52" s="40">
        <v>0</v>
      </c>
      <c r="U52" s="41">
        <v>0</v>
      </c>
      <c r="V52" s="40">
        <v>0</v>
      </c>
      <c r="W52" s="41">
        <v>0</v>
      </c>
      <c r="X52" s="25">
        <v>1009</v>
      </c>
      <c r="Y52" s="26">
        <v>100</v>
      </c>
    </row>
    <row r="53" spans="1:25" s="24" customFormat="1" ht="15" customHeight="1" x14ac:dyDescent="0.2">
      <c r="A53" s="22" t="s">
        <v>19</v>
      </c>
      <c r="B53" s="65" t="s">
        <v>65</v>
      </c>
      <c r="C53" s="64">
        <v>0</v>
      </c>
      <c r="D53" s="72">
        <v>0</v>
      </c>
      <c r="E53" s="73">
        <v>0</v>
      </c>
      <c r="F53" s="75">
        <v>0</v>
      </c>
      <c r="G53" s="73">
        <v>0</v>
      </c>
      <c r="H53" s="74">
        <v>0</v>
      </c>
      <c r="I53" s="73">
        <v>0</v>
      </c>
      <c r="J53" s="74">
        <v>0</v>
      </c>
      <c r="K53" s="73">
        <v>0</v>
      </c>
      <c r="L53" s="74">
        <v>0</v>
      </c>
      <c r="M53" s="73">
        <v>0</v>
      </c>
      <c r="N53" s="75">
        <v>0</v>
      </c>
      <c r="O53" s="73">
        <v>0</v>
      </c>
      <c r="P53" s="76">
        <v>0</v>
      </c>
      <c r="Q53" s="69">
        <v>0</v>
      </c>
      <c r="R53" s="72">
        <v>0</v>
      </c>
      <c r="S53" s="70">
        <v>0</v>
      </c>
      <c r="T53" s="72">
        <v>0</v>
      </c>
      <c r="U53" s="69">
        <v>0</v>
      </c>
      <c r="V53" s="72">
        <v>0</v>
      </c>
      <c r="W53" s="69">
        <v>0</v>
      </c>
      <c r="X53" s="79">
        <v>306</v>
      </c>
      <c r="Y53" s="80">
        <v>100</v>
      </c>
    </row>
    <row r="54" spans="1:25" s="24" customFormat="1" ht="15" customHeight="1" x14ac:dyDescent="0.2">
      <c r="A54" s="22" t="s">
        <v>19</v>
      </c>
      <c r="B54" s="62" t="s">
        <v>66</v>
      </c>
      <c r="C54" s="39">
        <v>37</v>
      </c>
      <c r="D54" s="47">
        <v>0</v>
      </c>
      <c r="E54" s="42">
        <v>0</v>
      </c>
      <c r="F54" s="44">
        <v>0</v>
      </c>
      <c r="G54" s="42">
        <v>0</v>
      </c>
      <c r="H54" s="43">
        <v>2</v>
      </c>
      <c r="I54" s="42">
        <v>5.5556000000000001</v>
      </c>
      <c r="J54" s="43">
        <v>18</v>
      </c>
      <c r="K54" s="42">
        <v>50</v>
      </c>
      <c r="L54" s="44">
        <v>15</v>
      </c>
      <c r="M54" s="42">
        <v>41.667000000000002</v>
      </c>
      <c r="N54" s="43">
        <v>0</v>
      </c>
      <c r="O54" s="42">
        <v>0</v>
      </c>
      <c r="P54" s="45">
        <v>1</v>
      </c>
      <c r="Q54" s="41">
        <v>2.7778</v>
      </c>
      <c r="R54" s="40">
        <v>6</v>
      </c>
      <c r="S54" s="46">
        <v>16.216000000000001</v>
      </c>
      <c r="T54" s="40">
        <v>1</v>
      </c>
      <c r="U54" s="41">
        <v>2.7027000000000001</v>
      </c>
      <c r="V54" s="40">
        <v>0</v>
      </c>
      <c r="W54" s="41">
        <v>0</v>
      </c>
      <c r="X54" s="25">
        <v>1971</v>
      </c>
      <c r="Y54" s="26">
        <v>100</v>
      </c>
    </row>
    <row r="55" spans="1:25" s="24" customFormat="1" ht="15" customHeight="1" x14ac:dyDescent="0.2">
      <c r="A55" s="22" t="s">
        <v>19</v>
      </c>
      <c r="B55" s="65" t="s">
        <v>67</v>
      </c>
      <c r="C55" s="64">
        <v>961</v>
      </c>
      <c r="D55" s="72">
        <v>10</v>
      </c>
      <c r="E55" s="73">
        <v>1.073</v>
      </c>
      <c r="F55" s="75">
        <v>28</v>
      </c>
      <c r="G55" s="73">
        <v>3.0042900000000001</v>
      </c>
      <c r="H55" s="74">
        <v>247</v>
      </c>
      <c r="I55" s="73">
        <v>26.502099999999999</v>
      </c>
      <c r="J55" s="74">
        <v>47</v>
      </c>
      <c r="K55" s="73">
        <v>5.0430000000000001</v>
      </c>
      <c r="L55" s="74">
        <v>537</v>
      </c>
      <c r="M55" s="73">
        <v>57.618000000000002</v>
      </c>
      <c r="N55" s="75">
        <v>3</v>
      </c>
      <c r="O55" s="73">
        <v>0.32190000000000002</v>
      </c>
      <c r="P55" s="76">
        <v>60</v>
      </c>
      <c r="Q55" s="69">
        <v>6.4378000000000002</v>
      </c>
      <c r="R55" s="72">
        <v>174</v>
      </c>
      <c r="S55" s="70">
        <v>18.106000000000002</v>
      </c>
      <c r="T55" s="72">
        <v>29</v>
      </c>
      <c r="U55" s="69">
        <v>3.0177</v>
      </c>
      <c r="V55" s="72">
        <v>38</v>
      </c>
      <c r="W55" s="69">
        <v>3.9542000000000002</v>
      </c>
      <c r="X55" s="79">
        <v>2305</v>
      </c>
      <c r="Y55" s="80">
        <v>100</v>
      </c>
    </row>
    <row r="56" spans="1:25" s="24" customFormat="1" ht="15" customHeight="1" x14ac:dyDescent="0.2">
      <c r="A56" s="22" t="s">
        <v>19</v>
      </c>
      <c r="B56" s="62" t="s">
        <v>68</v>
      </c>
      <c r="C56" s="39">
        <v>49</v>
      </c>
      <c r="D56" s="47">
        <v>0</v>
      </c>
      <c r="E56" s="42">
        <v>0</v>
      </c>
      <c r="F56" s="44">
        <v>0</v>
      </c>
      <c r="G56" s="42">
        <v>0</v>
      </c>
      <c r="H56" s="43">
        <v>0</v>
      </c>
      <c r="I56" s="42">
        <v>0</v>
      </c>
      <c r="J56" s="43">
        <v>2</v>
      </c>
      <c r="K56" s="42">
        <v>4.0819999999999999</v>
      </c>
      <c r="L56" s="44">
        <v>44</v>
      </c>
      <c r="M56" s="42">
        <v>89.796000000000006</v>
      </c>
      <c r="N56" s="43">
        <v>0</v>
      </c>
      <c r="O56" s="42">
        <v>0</v>
      </c>
      <c r="P56" s="45">
        <v>3</v>
      </c>
      <c r="Q56" s="41">
        <v>6.1223999999999998</v>
      </c>
      <c r="R56" s="40">
        <v>7</v>
      </c>
      <c r="S56" s="46">
        <v>14.286</v>
      </c>
      <c r="T56" s="40">
        <v>0</v>
      </c>
      <c r="U56" s="41">
        <v>0</v>
      </c>
      <c r="V56" s="40">
        <v>0</v>
      </c>
      <c r="W56" s="41">
        <v>0</v>
      </c>
      <c r="X56" s="25">
        <v>720</v>
      </c>
      <c r="Y56" s="26">
        <v>100</v>
      </c>
    </row>
    <row r="57" spans="1:25" s="24" customFormat="1" ht="15" customHeight="1" x14ac:dyDescent="0.2">
      <c r="A57" s="22" t="s">
        <v>19</v>
      </c>
      <c r="B57" s="65" t="s">
        <v>69</v>
      </c>
      <c r="C57" s="64">
        <v>28</v>
      </c>
      <c r="D57" s="72">
        <v>1</v>
      </c>
      <c r="E57" s="73">
        <v>3.5714000000000001</v>
      </c>
      <c r="F57" s="75">
        <v>0</v>
      </c>
      <c r="G57" s="73">
        <v>0</v>
      </c>
      <c r="H57" s="74">
        <v>2</v>
      </c>
      <c r="I57" s="73">
        <v>7.1429</v>
      </c>
      <c r="J57" s="74">
        <v>5</v>
      </c>
      <c r="K57" s="73">
        <v>17.856999999999999</v>
      </c>
      <c r="L57" s="74">
        <v>20</v>
      </c>
      <c r="M57" s="73">
        <v>71.429000000000002</v>
      </c>
      <c r="N57" s="75">
        <v>0</v>
      </c>
      <c r="O57" s="73">
        <v>0</v>
      </c>
      <c r="P57" s="76">
        <v>0</v>
      </c>
      <c r="Q57" s="69">
        <v>0</v>
      </c>
      <c r="R57" s="72">
        <v>5</v>
      </c>
      <c r="S57" s="70">
        <v>17.856999999999999</v>
      </c>
      <c r="T57" s="72">
        <v>0</v>
      </c>
      <c r="U57" s="69">
        <v>0</v>
      </c>
      <c r="V57" s="72">
        <v>0</v>
      </c>
      <c r="W57" s="69">
        <v>0</v>
      </c>
      <c r="X57" s="79">
        <v>2232</v>
      </c>
      <c r="Y57" s="80">
        <v>100</v>
      </c>
    </row>
    <row r="58" spans="1:25" s="24" customFormat="1" ht="15" customHeight="1" thickBot="1" x14ac:dyDescent="0.25">
      <c r="A58" s="22" t="s">
        <v>19</v>
      </c>
      <c r="B58" s="67" t="s">
        <v>70</v>
      </c>
      <c r="C58" s="50">
        <v>4</v>
      </c>
      <c r="D58" s="53">
        <v>1</v>
      </c>
      <c r="E58" s="54">
        <v>25</v>
      </c>
      <c r="F58" s="55">
        <v>0</v>
      </c>
      <c r="G58" s="54">
        <v>0</v>
      </c>
      <c r="H58" s="56">
        <v>0</v>
      </c>
      <c r="I58" s="54">
        <v>0</v>
      </c>
      <c r="J58" s="55">
        <v>0</v>
      </c>
      <c r="K58" s="54">
        <v>0</v>
      </c>
      <c r="L58" s="55">
        <v>3</v>
      </c>
      <c r="M58" s="54">
        <v>75</v>
      </c>
      <c r="N58" s="55">
        <v>0</v>
      </c>
      <c r="O58" s="54">
        <v>0</v>
      </c>
      <c r="P58" s="78">
        <v>0</v>
      </c>
      <c r="Q58" s="52">
        <v>0</v>
      </c>
      <c r="R58" s="51">
        <v>0</v>
      </c>
      <c r="S58" s="57">
        <v>0</v>
      </c>
      <c r="T58" s="51">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71</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72</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73</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C69," public school female students with and without disabilities who received ", LOWER(A7), ", ",D69," (",TEXT(U7,"0.0"),"%) were served solely under Section 504 and ", F69," (",TEXT(S7,"0.0"),"%) were served under IDEA.")</f>
        <v>NOTE: Table reads (for US Totals):  Of all 3,615 public school female students with and without disabilities who received expulsions under zero-tolerance policies, 195 (5.4%) were served solely under Section 504 and 658 (18.2%)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female students without and with disabilities served under IDEA who received ",LOWER(A7), ", ",TEXT(D7,"#,##0")," (",TEXT(E7,"0.0"),"%) were American Indian or Alaska Native.")</f>
        <v xml:space="preserve">            Table reads (for US Race/Ethnicity):  Of all 3,420 public school female students without and with disabilities served under IDEA who received expulsions under zero-tolerance policies, 46 (1.3%)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5" t="s">
        <v>74</v>
      </c>
      <c r="C65" s="81"/>
      <c r="D65" s="81"/>
      <c r="E65" s="81"/>
      <c r="F65" s="81"/>
      <c r="G65" s="81"/>
      <c r="H65" s="81"/>
      <c r="I65" s="81"/>
      <c r="J65" s="81"/>
      <c r="K65" s="81"/>
      <c r="L65" s="81"/>
      <c r="M65" s="81"/>
      <c r="N65" s="81"/>
      <c r="O65" s="81"/>
      <c r="P65" s="81"/>
      <c r="Q65" s="81"/>
      <c r="R65" s="81"/>
      <c r="S65" s="81"/>
      <c r="T65" s="81"/>
      <c r="U65" s="81"/>
      <c r="V65" s="81"/>
      <c r="W65" s="81"/>
      <c r="X65" s="30"/>
      <c r="Y65" s="30"/>
    </row>
    <row r="66" spans="1:26" s="35" customFormat="1" ht="14.1" customHeight="1" x14ac:dyDescent="0.2">
      <c r="A66" s="38"/>
      <c r="B66" s="85" t="s">
        <v>75</v>
      </c>
      <c r="C66" s="85"/>
      <c r="D66" s="85"/>
      <c r="E66" s="85"/>
      <c r="F66" s="85"/>
      <c r="G66" s="85"/>
      <c r="H66" s="85"/>
      <c r="I66" s="85"/>
      <c r="J66" s="85"/>
      <c r="K66" s="85"/>
      <c r="L66" s="85"/>
      <c r="M66" s="85"/>
      <c r="N66" s="85"/>
      <c r="O66" s="85"/>
      <c r="P66" s="85"/>
      <c r="Q66" s="85"/>
      <c r="R66" s="85"/>
      <c r="S66" s="85"/>
      <c r="T66" s="85"/>
      <c r="U66" s="85"/>
      <c r="V66" s="85"/>
      <c r="W66" s="85"/>
      <c r="X66" s="34"/>
      <c r="Y66" s="33"/>
    </row>
    <row r="67" spans="1:26" ht="15" customHeight="1" x14ac:dyDescent="0.2">
      <c r="C67" s="85"/>
      <c r="D67" s="85"/>
      <c r="E67" s="85"/>
      <c r="F67" s="85"/>
      <c r="G67" s="85"/>
      <c r="H67" s="85"/>
      <c r="I67" s="85"/>
      <c r="J67" s="85"/>
      <c r="K67" s="85"/>
      <c r="L67" s="85"/>
      <c r="M67" s="85"/>
      <c r="N67" s="85"/>
      <c r="O67" s="85"/>
      <c r="P67" s="85"/>
      <c r="Q67" s="85"/>
      <c r="R67" s="85"/>
      <c r="S67" s="85"/>
      <c r="T67" s="85"/>
      <c r="U67" s="85"/>
      <c r="V67" s="85"/>
      <c r="W67" s="85"/>
    </row>
    <row r="68" spans="1:26" x14ac:dyDescent="0.2">
      <c r="B68" s="58"/>
    </row>
    <row r="69" spans="1:26" s="37" customFormat="1" ht="15" customHeight="1" x14ac:dyDescent="0.2">
      <c r="B69" s="6"/>
      <c r="C69" s="59" t="str">
        <f>IF(ISTEXT(C7),LEFT(C7,3),TEXT(C7,"#,##0"))</f>
        <v>3,615</v>
      </c>
      <c r="D69" s="59" t="str">
        <f>IF(ISTEXT(T7),LEFT(T7,3),TEXT(T7,"#,##0"))</f>
        <v>195</v>
      </c>
      <c r="E69" s="59"/>
      <c r="F69" s="59" t="str">
        <f>IF(ISTEXT(R7),LEFT(R7,3),TEXT(R7,"#,##0"))</f>
        <v>658</v>
      </c>
      <c r="G69" s="59"/>
      <c r="H69" s="59" t="str">
        <f>IF(ISTEXT(D7),LEFT(D7,3),TEXT(D7,"#,##0"))</f>
        <v>46</v>
      </c>
      <c r="I69" s="5"/>
      <c r="J69" s="5"/>
      <c r="K69" s="5"/>
      <c r="L69" s="5"/>
      <c r="M69" s="5"/>
      <c r="N69" s="5"/>
      <c r="O69" s="5"/>
      <c r="P69" s="5"/>
      <c r="Q69" s="5"/>
      <c r="R69" s="5"/>
      <c r="S69" s="5"/>
      <c r="T69" s="5"/>
      <c r="U69" s="5"/>
      <c r="V69" s="60"/>
      <c r="W69" s="61"/>
      <c r="X69" s="5"/>
      <c r="Y69" s="5"/>
      <c r="Z69" s="61"/>
    </row>
  </sheetData>
  <sortState ref="B8:Y58">
    <sortCondition ref="B8:B58"/>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5" customHeight="1" x14ac:dyDescent="0.2"/>
  <cols>
    <col min="1" max="1" width="3.28515625" style="36" customWidth="1"/>
    <col min="2" max="2" width="19.140625" style="6" customWidth="1"/>
    <col min="3" max="3" width="13.5703125" style="6" customWidth="1"/>
    <col min="4"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6" t="str">
        <f>CONCATENATE("Number and percentage of public school students with disabilities receiving ",LOWER(A7), " by disability status, race/ethnicity, and English proficiency, by state: School Year 2015-16")</f>
        <v>Number and percentage of public school students with disabilities receiving expulsions under zero-tolerance policies by disability status, race/ethnicity, and English proficiency, by state: School Year 2015-16</v>
      </c>
      <c r="C2" s="86"/>
      <c r="D2" s="86"/>
      <c r="E2" s="86"/>
      <c r="F2" s="86"/>
      <c r="G2" s="86"/>
      <c r="H2" s="86"/>
      <c r="I2" s="86"/>
      <c r="J2" s="86"/>
      <c r="K2" s="86"/>
      <c r="L2" s="86"/>
      <c r="M2" s="86"/>
      <c r="N2" s="86"/>
      <c r="O2" s="86"/>
      <c r="P2" s="86"/>
      <c r="Q2" s="86"/>
      <c r="R2" s="86"/>
      <c r="S2" s="86"/>
      <c r="T2" s="86"/>
      <c r="U2" s="86"/>
      <c r="V2" s="86"/>
      <c r="W2" s="86"/>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81</v>
      </c>
      <c r="D4" s="91" t="s">
        <v>3</v>
      </c>
      <c r="E4" s="92"/>
      <c r="F4" s="91" t="s">
        <v>2</v>
      </c>
      <c r="G4" s="92"/>
      <c r="H4" s="95" t="s">
        <v>80</v>
      </c>
      <c r="I4" s="96"/>
      <c r="J4" s="96"/>
      <c r="K4" s="96"/>
      <c r="L4" s="96"/>
      <c r="M4" s="96"/>
      <c r="N4" s="96"/>
      <c r="O4" s="96"/>
      <c r="P4" s="96"/>
      <c r="Q4" s="96"/>
      <c r="R4" s="96"/>
      <c r="S4" s="96"/>
      <c r="T4" s="96"/>
      <c r="U4" s="97"/>
      <c r="V4" s="91" t="s">
        <v>79</v>
      </c>
      <c r="W4" s="92"/>
      <c r="X4" s="98" t="s">
        <v>5</v>
      </c>
      <c r="Y4" s="100" t="s">
        <v>6</v>
      </c>
    </row>
    <row r="5" spans="1:25" s="12" customFormat="1" ht="24.95" customHeight="1" x14ac:dyDescent="0.2">
      <c r="A5" s="11"/>
      <c r="B5" s="88"/>
      <c r="C5" s="90"/>
      <c r="D5" s="93"/>
      <c r="E5" s="94"/>
      <c r="F5" s="93"/>
      <c r="G5" s="94"/>
      <c r="H5" s="102" t="s">
        <v>7</v>
      </c>
      <c r="I5" s="103"/>
      <c r="J5" s="104" t="s">
        <v>8</v>
      </c>
      <c r="K5" s="103"/>
      <c r="L5" s="105" t="s">
        <v>9</v>
      </c>
      <c r="M5" s="103"/>
      <c r="N5" s="105" t="s">
        <v>10</v>
      </c>
      <c r="O5" s="103"/>
      <c r="P5" s="105" t="s">
        <v>11</v>
      </c>
      <c r="Q5" s="103"/>
      <c r="R5" s="105" t="s">
        <v>12</v>
      </c>
      <c r="S5" s="103"/>
      <c r="T5" s="105" t="s">
        <v>13</v>
      </c>
      <c r="U5" s="106"/>
      <c r="V5" s="93"/>
      <c r="W5" s="94"/>
      <c r="X5" s="99"/>
      <c r="Y5" s="101"/>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3" t="s">
        <v>18</v>
      </c>
      <c r="C7" s="64">
        <v>4101</v>
      </c>
      <c r="D7" s="68">
        <v>836</v>
      </c>
      <c r="E7" s="69">
        <v>20.385000000000002</v>
      </c>
      <c r="F7" s="68">
        <v>3265</v>
      </c>
      <c r="G7" s="70">
        <v>79.614999999999995</v>
      </c>
      <c r="H7" s="72">
        <v>38</v>
      </c>
      <c r="I7" s="73">
        <v>1.1639999999999999</v>
      </c>
      <c r="J7" s="74">
        <v>24</v>
      </c>
      <c r="K7" s="73">
        <v>0.73507</v>
      </c>
      <c r="L7" s="74">
        <v>556</v>
      </c>
      <c r="M7" s="73">
        <v>17.0291</v>
      </c>
      <c r="N7" s="74">
        <v>1008</v>
      </c>
      <c r="O7" s="73">
        <v>30.873000000000001</v>
      </c>
      <c r="P7" s="74">
        <v>1501</v>
      </c>
      <c r="Q7" s="73">
        <v>45.972000000000001</v>
      </c>
      <c r="R7" s="75">
        <v>12</v>
      </c>
      <c r="S7" s="73">
        <v>0.36749999999999999</v>
      </c>
      <c r="T7" s="76">
        <v>126</v>
      </c>
      <c r="U7" s="69">
        <v>3.8591000000000002</v>
      </c>
      <c r="V7" s="68">
        <v>202</v>
      </c>
      <c r="W7" s="69">
        <v>4.9256000000000002</v>
      </c>
      <c r="X7" s="79">
        <v>96360</v>
      </c>
      <c r="Y7" s="80">
        <v>99.997</v>
      </c>
    </row>
    <row r="8" spans="1:25" s="24" customFormat="1" ht="15" customHeight="1" x14ac:dyDescent="0.2">
      <c r="A8" s="22" t="s">
        <v>19</v>
      </c>
      <c r="B8" s="62" t="s">
        <v>20</v>
      </c>
      <c r="C8" s="39">
        <v>12</v>
      </c>
      <c r="D8" s="40">
        <v>0</v>
      </c>
      <c r="E8" s="41">
        <v>0</v>
      </c>
      <c r="F8" s="47">
        <v>12</v>
      </c>
      <c r="G8" s="46">
        <v>100</v>
      </c>
      <c r="H8" s="40">
        <v>0</v>
      </c>
      <c r="I8" s="42">
        <v>0</v>
      </c>
      <c r="J8" s="44">
        <v>0</v>
      </c>
      <c r="K8" s="42">
        <v>0</v>
      </c>
      <c r="L8" s="43">
        <v>0</v>
      </c>
      <c r="M8" s="42">
        <v>0</v>
      </c>
      <c r="N8" s="44">
        <v>9</v>
      </c>
      <c r="O8" s="42">
        <v>75</v>
      </c>
      <c r="P8" s="44">
        <v>3</v>
      </c>
      <c r="Q8" s="42">
        <v>25</v>
      </c>
      <c r="R8" s="44">
        <v>0</v>
      </c>
      <c r="S8" s="42">
        <v>0</v>
      </c>
      <c r="T8" s="48">
        <v>0</v>
      </c>
      <c r="U8" s="41">
        <v>0</v>
      </c>
      <c r="V8" s="40">
        <v>0</v>
      </c>
      <c r="W8" s="41">
        <v>0</v>
      </c>
      <c r="X8" s="25">
        <v>1400</v>
      </c>
      <c r="Y8" s="26">
        <v>100</v>
      </c>
    </row>
    <row r="9" spans="1:25" s="24" customFormat="1" ht="15" customHeight="1" x14ac:dyDescent="0.2">
      <c r="A9" s="22" t="s">
        <v>19</v>
      </c>
      <c r="B9" s="65" t="s">
        <v>21</v>
      </c>
      <c r="C9" s="64">
        <v>1</v>
      </c>
      <c r="D9" s="71">
        <v>0</v>
      </c>
      <c r="E9" s="69">
        <v>0</v>
      </c>
      <c r="F9" s="71">
        <v>1</v>
      </c>
      <c r="G9" s="70">
        <v>100</v>
      </c>
      <c r="H9" s="72">
        <v>1</v>
      </c>
      <c r="I9" s="73">
        <v>100</v>
      </c>
      <c r="J9" s="74">
        <v>0</v>
      </c>
      <c r="K9" s="73">
        <v>0</v>
      </c>
      <c r="L9" s="74">
        <v>0</v>
      </c>
      <c r="M9" s="73">
        <v>0</v>
      </c>
      <c r="N9" s="75">
        <v>0</v>
      </c>
      <c r="O9" s="73">
        <v>0</v>
      </c>
      <c r="P9" s="75">
        <v>0</v>
      </c>
      <c r="Q9" s="73">
        <v>0</v>
      </c>
      <c r="R9" s="74">
        <v>0</v>
      </c>
      <c r="S9" s="73">
        <v>0</v>
      </c>
      <c r="T9" s="77">
        <v>0</v>
      </c>
      <c r="U9" s="69">
        <v>0</v>
      </c>
      <c r="V9" s="71">
        <v>0</v>
      </c>
      <c r="W9" s="69">
        <v>0</v>
      </c>
      <c r="X9" s="79">
        <v>503</v>
      </c>
      <c r="Y9" s="80">
        <v>100</v>
      </c>
    </row>
    <row r="10" spans="1:25" s="24" customFormat="1" ht="15" customHeight="1" x14ac:dyDescent="0.2">
      <c r="A10" s="22" t="s">
        <v>19</v>
      </c>
      <c r="B10" s="62" t="s">
        <v>22</v>
      </c>
      <c r="C10" s="39">
        <v>9</v>
      </c>
      <c r="D10" s="47">
        <v>3</v>
      </c>
      <c r="E10" s="41">
        <v>33.332999999999998</v>
      </c>
      <c r="F10" s="47">
        <v>6</v>
      </c>
      <c r="G10" s="46">
        <v>66.667000000000002</v>
      </c>
      <c r="H10" s="47">
        <v>0</v>
      </c>
      <c r="I10" s="42">
        <v>0</v>
      </c>
      <c r="J10" s="44">
        <v>0</v>
      </c>
      <c r="K10" s="42">
        <v>0</v>
      </c>
      <c r="L10" s="43">
        <v>2</v>
      </c>
      <c r="M10" s="42">
        <v>33.333300000000001</v>
      </c>
      <c r="N10" s="44">
        <v>1</v>
      </c>
      <c r="O10" s="42">
        <v>16.667000000000002</v>
      </c>
      <c r="P10" s="43">
        <v>3</v>
      </c>
      <c r="Q10" s="42">
        <v>50</v>
      </c>
      <c r="R10" s="43">
        <v>0</v>
      </c>
      <c r="S10" s="42">
        <v>0</v>
      </c>
      <c r="T10" s="45">
        <v>0</v>
      </c>
      <c r="U10" s="41">
        <v>0</v>
      </c>
      <c r="V10" s="47">
        <v>0</v>
      </c>
      <c r="W10" s="41">
        <v>0</v>
      </c>
      <c r="X10" s="25">
        <v>1977</v>
      </c>
      <c r="Y10" s="26">
        <v>100</v>
      </c>
    </row>
    <row r="11" spans="1:25" s="24" customFormat="1" ht="15" customHeight="1" x14ac:dyDescent="0.2">
      <c r="A11" s="22" t="s">
        <v>19</v>
      </c>
      <c r="B11" s="65" t="s">
        <v>23</v>
      </c>
      <c r="C11" s="64">
        <v>16</v>
      </c>
      <c r="D11" s="71">
        <v>0</v>
      </c>
      <c r="E11" s="69">
        <v>0</v>
      </c>
      <c r="F11" s="72">
        <v>16</v>
      </c>
      <c r="G11" s="70">
        <v>100</v>
      </c>
      <c r="H11" s="72">
        <v>0</v>
      </c>
      <c r="I11" s="73">
        <v>0</v>
      </c>
      <c r="J11" s="75">
        <v>0</v>
      </c>
      <c r="K11" s="73">
        <v>0</v>
      </c>
      <c r="L11" s="74">
        <v>3</v>
      </c>
      <c r="M11" s="73">
        <v>18.75</v>
      </c>
      <c r="N11" s="74">
        <v>3</v>
      </c>
      <c r="O11" s="73">
        <v>18.75</v>
      </c>
      <c r="P11" s="74">
        <v>10</v>
      </c>
      <c r="Q11" s="73">
        <v>62.5</v>
      </c>
      <c r="R11" s="74">
        <v>0</v>
      </c>
      <c r="S11" s="73">
        <v>0</v>
      </c>
      <c r="T11" s="77">
        <v>0</v>
      </c>
      <c r="U11" s="69">
        <v>0</v>
      </c>
      <c r="V11" s="71">
        <v>1</v>
      </c>
      <c r="W11" s="69">
        <v>6.25</v>
      </c>
      <c r="X11" s="79">
        <v>1092</v>
      </c>
      <c r="Y11" s="80">
        <v>100</v>
      </c>
    </row>
    <row r="12" spans="1:25" s="24" customFormat="1" ht="15" customHeight="1" x14ac:dyDescent="0.2">
      <c r="A12" s="22" t="s">
        <v>19</v>
      </c>
      <c r="B12" s="62" t="s">
        <v>24</v>
      </c>
      <c r="C12" s="39">
        <v>256</v>
      </c>
      <c r="D12" s="47">
        <v>16</v>
      </c>
      <c r="E12" s="41">
        <v>6.25</v>
      </c>
      <c r="F12" s="40">
        <v>240</v>
      </c>
      <c r="G12" s="46">
        <v>93.75</v>
      </c>
      <c r="H12" s="40">
        <v>1</v>
      </c>
      <c r="I12" s="42">
        <v>0.41699999999999998</v>
      </c>
      <c r="J12" s="43">
        <v>9</v>
      </c>
      <c r="K12" s="42">
        <v>3.75</v>
      </c>
      <c r="L12" s="44">
        <v>129</v>
      </c>
      <c r="M12" s="42">
        <v>53.75</v>
      </c>
      <c r="N12" s="44">
        <v>41</v>
      </c>
      <c r="O12" s="42">
        <v>17.082999999999998</v>
      </c>
      <c r="P12" s="44">
        <v>47</v>
      </c>
      <c r="Q12" s="42">
        <v>19.582999999999998</v>
      </c>
      <c r="R12" s="43">
        <v>1</v>
      </c>
      <c r="S12" s="42">
        <v>0.41670000000000001</v>
      </c>
      <c r="T12" s="48">
        <v>12</v>
      </c>
      <c r="U12" s="41">
        <v>5</v>
      </c>
      <c r="V12" s="47">
        <v>59</v>
      </c>
      <c r="W12" s="41">
        <v>23.046900000000001</v>
      </c>
      <c r="X12" s="25">
        <v>10138</v>
      </c>
      <c r="Y12" s="26">
        <v>100</v>
      </c>
    </row>
    <row r="13" spans="1:25" s="24" customFormat="1" ht="15" customHeight="1" x14ac:dyDescent="0.2">
      <c r="A13" s="22" t="s">
        <v>19</v>
      </c>
      <c r="B13" s="65" t="s">
        <v>25</v>
      </c>
      <c r="C13" s="64">
        <v>4</v>
      </c>
      <c r="D13" s="72">
        <v>0</v>
      </c>
      <c r="E13" s="69">
        <v>0</v>
      </c>
      <c r="F13" s="71">
        <v>4</v>
      </c>
      <c r="G13" s="70">
        <v>100</v>
      </c>
      <c r="H13" s="72">
        <v>0</v>
      </c>
      <c r="I13" s="73">
        <v>0</v>
      </c>
      <c r="J13" s="75">
        <v>0</v>
      </c>
      <c r="K13" s="73">
        <v>0</v>
      </c>
      <c r="L13" s="74">
        <v>1</v>
      </c>
      <c r="M13" s="73">
        <v>25</v>
      </c>
      <c r="N13" s="75">
        <v>0</v>
      </c>
      <c r="O13" s="73">
        <v>0</v>
      </c>
      <c r="P13" s="74">
        <v>3</v>
      </c>
      <c r="Q13" s="73">
        <v>75</v>
      </c>
      <c r="R13" s="74">
        <v>0</v>
      </c>
      <c r="S13" s="73">
        <v>0</v>
      </c>
      <c r="T13" s="76">
        <v>0</v>
      </c>
      <c r="U13" s="69">
        <v>0</v>
      </c>
      <c r="V13" s="72">
        <v>0</v>
      </c>
      <c r="W13" s="69">
        <v>0</v>
      </c>
      <c r="X13" s="79">
        <v>1868</v>
      </c>
      <c r="Y13" s="80">
        <v>100</v>
      </c>
    </row>
    <row r="14" spans="1:25" s="24" customFormat="1" ht="15" customHeight="1" x14ac:dyDescent="0.2">
      <c r="A14" s="22" t="s">
        <v>19</v>
      </c>
      <c r="B14" s="62" t="s">
        <v>26</v>
      </c>
      <c r="C14" s="49">
        <v>74</v>
      </c>
      <c r="D14" s="47">
        <v>10</v>
      </c>
      <c r="E14" s="41">
        <v>13.513999999999999</v>
      </c>
      <c r="F14" s="40">
        <v>64</v>
      </c>
      <c r="G14" s="46">
        <v>86.486000000000004</v>
      </c>
      <c r="H14" s="40">
        <v>0</v>
      </c>
      <c r="I14" s="42">
        <v>0</v>
      </c>
      <c r="J14" s="44">
        <v>0</v>
      </c>
      <c r="K14" s="42">
        <v>0</v>
      </c>
      <c r="L14" s="43">
        <v>19</v>
      </c>
      <c r="M14" s="42">
        <v>29.6875</v>
      </c>
      <c r="N14" s="43">
        <v>17</v>
      </c>
      <c r="O14" s="42">
        <v>26.562999999999999</v>
      </c>
      <c r="P14" s="43">
        <v>26</v>
      </c>
      <c r="Q14" s="42">
        <v>40.625</v>
      </c>
      <c r="R14" s="44">
        <v>0</v>
      </c>
      <c r="S14" s="42">
        <v>0</v>
      </c>
      <c r="T14" s="45">
        <v>2</v>
      </c>
      <c r="U14" s="41">
        <v>3.125</v>
      </c>
      <c r="V14" s="47">
        <v>4</v>
      </c>
      <c r="W14" s="41">
        <v>5.4054000000000002</v>
      </c>
      <c r="X14" s="25">
        <v>1238</v>
      </c>
      <c r="Y14" s="26">
        <v>100</v>
      </c>
    </row>
    <row r="15" spans="1:25" s="24" customFormat="1" ht="15" customHeight="1" x14ac:dyDescent="0.2">
      <c r="A15" s="22" t="s">
        <v>19</v>
      </c>
      <c r="B15" s="65" t="s">
        <v>27</v>
      </c>
      <c r="C15" s="66">
        <v>6</v>
      </c>
      <c r="D15" s="71">
        <v>0</v>
      </c>
      <c r="E15" s="69">
        <v>0</v>
      </c>
      <c r="F15" s="72">
        <v>6</v>
      </c>
      <c r="G15" s="70">
        <v>100</v>
      </c>
      <c r="H15" s="72">
        <v>0</v>
      </c>
      <c r="I15" s="73">
        <v>0</v>
      </c>
      <c r="J15" s="74">
        <v>0</v>
      </c>
      <c r="K15" s="73">
        <v>0</v>
      </c>
      <c r="L15" s="74">
        <v>0</v>
      </c>
      <c r="M15" s="73">
        <v>0</v>
      </c>
      <c r="N15" s="75">
        <v>4</v>
      </c>
      <c r="O15" s="73">
        <v>66.667000000000002</v>
      </c>
      <c r="P15" s="74">
        <v>1</v>
      </c>
      <c r="Q15" s="73">
        <v>16.667000000000002</v>
      </c>
      <c r="R15" s="75">
        <v>0</v>
      </c>
      <c r="S15" s="73">
        <v>0</v>
      </c>
      <c r="T15" s="76">
        <v>1</v>
      </c>
      <c r="U15" s="69">
        <v>16.666699999999999</v>
      </c>
      <c r="V15" s="71">
        <v>0</v>
      </c>
      <c r="W15" s="69">
        <v>0</v>
      </c>
      <c r="X15" s="79">
        <v>235</v>
      </c>
      <c r="Y15" s="80">
        <v>100</v>
      </c>
    </row>
    <row r="16" spans="1:25" s="24" customFormat="1" ht="15" customHeight="1" x14ac:dyDescent="0.2">
      <c r="A16" s="22" t="s">
        <v>19</v>
      </c>
      <c r="B16" s="62" t="s">
        <v>28</v>
      </c>
      <c r="C16" s="49">
        <v>8</v>
      </c>
      <c r="D16" s="40">
        <v>1</v>
      </c>
      <c r="E16" s="41">
        <v>12.5</v>
      </c>
      <c r="F16" s="40">
        <v>7</v>
      </c>
      <c r="G16" s="46">
        <v>87.5</v>
      </c>
      <c r="H16" s="47">
        <v>0</v>
      </c>
      <c r="I16" s="42">
        <v>0</v>
      </c>
      <c r="J16" s="43">
        <v>0</v>
      </c>
      <c r="K16" s="42">
        <v>0</v>
      </c>
      <c r="L16" s="44">
        <v>0</v>
      </c>
      <c r="M16" s="42">
        <v>0</v>
      </c>
      <c r="N16" s="43">
        <v>7</v>
      </c>
      <c r="O16" s="42">
        <v>100</v>
      </c>
      <c r="P16" s="44">
        <v>0</v>
      </c>
      <c r="Q16" s="42">
        <v>0</v>
      </c>
      <c r="R16" s="43">
        <v>0</v>
      </c>
      <c r="S16" s="42">
        <v>0</v>
      </c>
      <c r="T16" s="45">
        <v>0</v>
      </c>
      <c r="U16" s="41">
        <v>0</v>
      </c>
      <c r="V16" s="40">
        <v>0</v>
      </c>
      <c r="W16" s="41">
        <v>0</v>
      </c>
      <c r="X16" s="25">
        <v>221</v>
      </c>
      <c r="Y16" s="26">
        <v>100</v>
      </c>
    </row>
    <row r="17" spans="1:25" s="24" customFormat="1" ht="15" customHeight="1" x14ac:dyDescent="0.2">
      <c r="A17" s="22" t="s">
        <v>19</v>
      </c>
      <c r="B17" s="65" t="s">
        <v>29</v>
      </c>
      <c r="C17" s="64">
        <v>27</v>
      </c>
      <c r="D17" s="72">
        <v>13</v>
      </c>
      <c r="E17" s="69">
        <v>48.148000000000003</v>
      </c>
      <c r="F17" s="72">
        <v>14</v>
      </c>
      <c r="G17" s="70">
        <v>51.851999999999997</v>
      </c>
      <c r="H17" s="72">
        <v>0</v>
      </c>
      <c r="I17" s="73">
        <v>0</v>
      </c>
      <c r="J17" s="75">
        <v>0</v>
      </c>
      <c r="K17" s="73">
        <v>0</v>
      </c>
      <c r="L17" s="74">
        <v>3</v>
      </c>
      <c r="M17" s="73">
        <v>21.428599999999999</v>
      </c>
      <c r="N17" s="75">
        <v>6</v>
      </c>
      <c r="O17" s="73">
        <v>42.856999999999999</v>
      </c>
      <c r="P17" s="75">
        <v>5</v>
      </c>
      <c r="Q17" s="73">
        <v>35.713999999999999</v>
      </c>
      <c r="R17" s="75">
        <v>0</v>
      </c>
      <c r="S17" s="73">
        <v>0</v>
      </c>
      <c r="T17" s="77">
        <v>0</v>
      </c>
      <c r="U17" s="69">
        <v>0</v>
      </c>
      <c r="V17" s="72">
        <v>0</v>
      </c>
      <c r="W17" s="69">
        <v>0</v>
      </c>
      <c r="X17" s="79">
        <v>3952</v>
      </c>
      <c r="Y17" s="80">
        <v>100</v>
      </c>
    </row>
    <row r="18" spans="1:25" s="24" customFormat="1" ht="15" customHeight="1" x14ac:dyDescent="0.2">
      <c r="A18" s="22" t="s">
        <v>19</v>
      </c>
      <c r="B18" s="62" t="s">
        <v>30</v>
      </c>
      <c r="C18" s="39">
        <v>102</v>
      </c>
      <c r="D18" s="47">
        <v>18</v>
      </c>
      <c r="E18" s="41">
        <v>17.646999999999998</v>
      </c>
      <c r="F18" s="40">
        <v>84</v>
      </c>
      <c r="G18" s="46">
        <v>82.352999999999994</v>
      </c>
      <c r="H18" s="47">
        <v>0</v>
      </c>
      <c r="I18" s="42">
        <v>0</v>
      </c>
      <c r="J18" s="44">
        <v>0</v>
      </c>
      <c r="K18" s="42">
        <v>0</v>
      </c>
      <c r="L18" s="44">
        <v>5</v>
      </c>
      <c r="M18" s="42">
        <v>5.9523999999999999</v>
      </c>
      <c r="N18" s="44">
        <v>57</v>
      </c>
      <c r="O18" s="42">
        <v>67.856999999999999</v>
      </c>
      <c r="P18" s="44">
        <v>22</v>
      </c>
      <c r="Q18" s="42">
        <v>26.19</v>
      </c>
      <c r="R18" s="44">
        <v>0</v>
      </c>
      <c r="S18" s="42">
        <v>0</v>
      </c>
      <c r="T18" s="45">
        <v>0</v>
      </c>
      <c r="U18" s="41">
        <v>0</v>
      </c>
      <c r="V18" s="47">
        <v>3</v>
      </c>
      <c r="W18" s="41">
        <v>2.9411999999999998</v>
      </c>
      <c r="X18" s="25">
        <v>2407</v>
      </c>
      <c r="Y18" s="26">
        <v>100</v>
      </c>
    </row>
    <row r="19" spans="1:25" s="24" customFormat="1" ht="15" customHeight="1" x14ac:dyDescent="0.2">
      <c r="A19" s="22" t="s">
        <v>19</v>
      </c>
      <c r="B19" s="65" t="s">
        <v>31</v>
      </c>
      <c r="C19" s="64">
        <v>8</v>
      </c>
      <c r="D19" s="72">
        <v>1</v>
      </c>
      <c r="E19" s="69">
        <v>12.5</v>
      </c>
      <c r="F19" s="72">
        <v>7</v>
      </c>
      <c r="G19" s="70">
        <v>87.5</v>
      </c>
      <c r="H19" s="72">
        <v>0</v>
      </c>
      <c r="I19" s="73">
        <v>0</v>
      </c>
      <c r="J19" s="74">
        <v>0</v>
      </c>
      <c r="K19" s="73">
        <v>0</v>
      </c>
      <c r="L19" s="74">
        <v>0</v>
      </c>
      <c r="M19" s="73">
        <v>0</v>
      </c>
      <c r="N19" s="74">
        <v>0</v>
      </c>
      <c r="O19" s="73">
        <v>0</v>
      </c>
      <c r="P19" s="74">
        <v>0</v>
      </c>
      <c r="Q19" s="73">
        <v>0</v>
      </c>
      <c r="R19" s="74">
        <v>6</v>
      </c>
      <c r="S19" s="73">
        <v>85.714299999999994</v>
      </c>
      <c r="T19" s="76">
        <v>1</v>
      </c>
      <c r="U19" s="69">
        <v>14.2857</v>
      </c>
      <c r="V19" s="72">
        <v>2</v>
      </c>
      <c r="W19" s="69">
        <v>25</v>
      </c>
      <c r="X19" s="79">
        <v>290</v>
      </c>
      <c r="Y19" s="80">
        <v>100</v>
      </c>
    </row>
    <row r="20" spans="1:25" s="24" customFormat="1" ht="15" customHeight="1" x14ac:dyDescent="0.2">
      <c r="A20" s="22" t="s">
        <v>19</v>
      </c>
      <c r="B20" s="62" t="s">
        <v>32</v>
      </c>
      <c r="C20" s="49">
        <v>15</v>
      </c>
      <c r="D20" s="47">
        <v>2</v>
      </c>
      <c r="E20" s="41">
        <v>13.333</v>
      </c>
      <c r="F20" s="40">
        <v>13</v>
      </c>
      <c r="G20" s="46">
        <v>86.667000000000002</v>
      </c>
      <c r="H20" s="47">
        <v>0</v>
      </c>
      <c r="I20" s="42">
        <v>0</v>
      </c>
      <c r="J20" s="43">
        <v>0</v>
      </c>
      <c r="K20" s="42">
        <v>0</v>
      </c>
      <c r="L20" s="44">
        <v>2</v>
      </c>
      <c r="M20" s="42">
        <v>15.384600000000001</v>
      </c>
      <c r="N20" s="43">
        <v>0</v>
      </c>
      <c r="O20" s="42">
        <v>0</v>
      </c>
      <c r="P20" s="43">
        <v>9</v>
      </c>
      <c r="Q20" s="42">
        <v>69.230999999999995</v>
      </c>
      <c r="R20" s="43">
        <v>0</v>
      </c>
      <c r="S20" s="42">
        <v>0</v>
      </c>
      <c r="T20" s="45">
        <v>2</v>
      </c>
      <c r="U20" s="41">
        <v>15.384600000000001</v>
      </c>
      <c r="V20" s="47">
        <v>0</v>
      </c>
      <c r="W20" s="41">
        <v>0</v>
      </c>
      <c r="X20" s="25">
        <v>720</v>
      </c>
      <c r="Y20" s="26">
        <v>100</v>
      </c>
    </row>
    <row r="21" spans="1:25" s="24" customFormat="1" ht="15" customHeight="1" x14ac:dyDescent="0.2">
      <c r="A21" s="22" t="s">
        <v>19</v>
      </c>
      <c r="B21" s="65" t="s">
        <v>33</v>
      </c>
      <c r="C21" s="64">
        <v>139</v>
      </c>
      <c r="D21" s="72">
        <v>12</v>
      </c>
      <c r="E21" s="69">
        <v>8.6329999999999991</v>
      </c>
      <c r="F21" s="71">
        <v>127</v>
      </c>
      <c r="G21" s="70">
        <v>91.367000000000004</v>
      </c>
      <c r="H21" s="71">
        <v>0</v>
      </c>
      <c r="I21" s="73">
        <v>0</v>
      </c>
      <c r="J21" s="74">
        <v>1</v>
      </c>
      <c r="K21" s="73">
        <v>0.78739999999999999</v>
      </c>
      <c r="L21" s="75">
        <v>22</v>
      </c>
      <c r="M21" s="73">
        <v>17.322800000000001</v>
      </c>
      <c r="N21" s="74">
        <v>26</v>
      </c>
      <c r="O21" s="73">
        <v>20.472000000000001</v>
      </c>
      <c r="P21" s="74">
        <v>71</v>
      </c>
      <c r="Q21" s="73">
        <v>55.905999999999999</v>
      </c>
      <c r="R21" s="74">
        <v>0</v>
      </c>
      <c r="S21" s="73">
        <v>0</v>
      </c>
      <c r="T21" s="77">
        <v>7</v>
      </c>
      <c r="U21" s="69">
        <v>5.5118</v>
      </c>
      <c r="V21" s="72">
        <v>9</v>
      </c>
      <c r="W21" s="69">
        <v>6.4748000000000001</v>
      </c>
      <c r="X21" s="79">
        <v>4081</v>
      </c>
      <c r="Y21" s="80">
        <v>100</v>
      </c>
    </row>
    <row r="22" spans="1:25" s="24" customFormat="1" ht="15" customHeight="1" x14ac:dyDescent="0.2">
      <c r="A22" s="22" t="s">
        <v>19</v>
      </c>
      <c r="B22" s="62" t="s">
        <v>34</v>
      </c>
      <c r="C22" s="39">
        <v>45</v>
      </c>
      <c r="D22" s="47">
        <v>4</v>
      </c>
      <c r="E22" s="41">
        <v>8.8889999999999993</v>
      </c>
      <c r="F22" s="47">
        <v>41</v>
      </c>
      <c r="G22" s="46">
        <v>91.111000000000004</v>
      </c>
      <c r="H22" s="40">
        <v>0</v>
      </c>
      <c r="I22" s="42">
        <v>0</v>
      </c>
      <c r="J22" s="43">
        <v>0</v>
      </c>
      <c r="K22" s="42">
        <v>0</v>
      </c>
      <c r="L22" s="43">
        <v>4</v>
      </c>
      <c r="M22" s="42">
        <v>9.7561</v>
      </c>
      <c r="N22" s="44">
        <v>4</v>
      </c>
      <c r="O22" s="42">
        <v>9.7560000000000002</v>
      </c>
      <c r="P22" s="44">
        <v>31</v>
      </c>
      <c r="Q22" s="42">
        <v>75.61</v>
      </c>
      <c r="R22" s="44">
        <v>1</v>
      </c>
      <c r="S22" s="42">
        <v>2.4390000000000001</v>
      </c>
      <c r="T22" s="48">
        <v>1</v>
      </c>
      <c r="U22" s="41">
        <v>2.4390000000000001</v>
      </c>
      <c r="V22" s="47">
        <v>2</v>
      </c>
      <c r="W22" s="41">
        <v>4.4443999999999999</v>
      </c>
      <c r="X22" s="25">
        <v>1879</v>
      </c>
      <c r="Y22" s="26">
        <v>100</v>
      </c>
    </row>
    <row r="23" spans="1:25" s="24" customFormat="1" ht="15" customHeight="1" x14ac:dyDescent="0.2">
      <c r="A23" s="22" t="s">
        <v>19</v>
      </c>
      <c r="B23" s="65" t="s">
        <v>35</v>
      </c>
      <c r="C23" s="64">
        <v>7</v>
      </c>
      <c r="D23" s="71">
        <v>0</v>
      </c>
      <c r="E23" s="69">
        <v>0</v>
      </c>
      <c r="F23" s="72">
        <v>7</v>
      </c>
      <c r="G23" s="70">
        <v>100</v>
      </c>
      <c r="H23" s="72">
        <v>0</v>
      </c>
      <c r="I23" s="73">
        <v>0</v>
      </c>
      <c r="J23" s="74">
        <v>0</v>
      </c>
      <c r="K23" s="73">
        <v>0</v>
      </c>
      <c r="L23" s="74">
        <v>2</v>
      </c>
      <c r="M23" s="73">
        <v>28.571400000000001</v>
      </c>
      <c r="N23" s="74">
        <v>0</v>
      </c>
      <c r="O23" s="73">
        <v>0</v>
      </c>
      <c r="P23" s="74">
        <v>5</v>
      </c>
      <c r="Q23" s="73">
        <v>71.429000000000002</v>
      </c>
      <c r="R23" s="74">
        <v>0</v>
      </c>
      <c r="S23" s="73">
        <v>0</v>
      </c>
      <c r="T23" s="77">
        <v>0</v>
      </c>
      <c r="U23" s="69">
        <v>0</v>
      </c>
      <c r="V23" s="71">
        <v>3</v>
      </c>
      <c r="W23" s="69">
        <v>42.857100000000003</v>
      </c>
      <c r="X23" s="79">
        <v>1365</v>
      </c>
      <c r="Y23" s="80">
        <v>100</v>
      </c>
    </row>
    <row r="24" spans="1:25" s="24" customFormat="1" ht="15" customHeight="1" x14ac:dyDescent="0.2">
      <c r="A24" s="22" t="s">
        <v>19</v>
      </c>
      <c r="B24" s="62" t="s">
        <v>36</v>
      </c>
      <c r="C24" s="39">
        <v>19</v>
      </c>
      <c r="D24" s="47">
        <v>0</v>
      </c>
      <c r="E24" s="41">
        <v>0</v>
      </c>
      <c r="F24" s="40">
        <v>19</v>
      </c>
      <c r="G24" s="46">
        <v>100</v>
      </c>
      <c r="H24" s="47">
        <v>0</v>
      </c>
      <c r="I24" s="42">
        <v>0</v>
      </c>
      <c r="J24" s="44">
        <v>0</v>
      </c>
      <c r="K24" s="42">
        <v>0</v>
      </c>
      <c r="L24" s="43">
        <v>4</v>
      </c>
      <c r="M24" s="42">
        <v>21.052600000000002</v>
      </c>
      <c r="N24" s="44">
        <v>4</v>
      </c>
      <c r="O24" s="42">
        <v>21.053000000000001</v>
      </c>
      <c r="P24" s="44">
        <v>11</v>
      </c>
      <c r="Q24" s="42">
        <v>57.895000000000003</v>
      </c>
      <c r="R24" s="44">
        <v>0</v>
      </c>
      <c r="S24" s="42">
        <v>0</v>
      </c>
      <c r="T24" s="48">
        <v>0</v>
      </c>
      <c r="U24" s="41">
        <v>0</v>
      </c>
      <c r="V24" s="47">
        <v>5</v>
      </c>
      <c r="W24" s="41">
        <v>26.315799999999999</v>
      </c>
      <c r="X24" s="25">
        <v>1356</v>
      </c>
      <c r="Y24" s="26">
        <v>100</v>
      </c>
    </row>
    <row r="25" spans="1:25" s="24" customFormat="1" ht="15" customHeight="1" x14ac:dyDescent="0.2">
      <c r="A25" s="22" t="s">
        <v>19</v>
      </c>
      <c r="B25" s="65" t="s">
        <v>37</v>
      </c>
      <c r="C25" s="66">
        <v>19</v>
      </c>
      <c r="D25" s="72">
        <v>0</v>
      </c>
      <c r="E25" s="69">
        <v>0</v>
      </c>
      <c r="F25" s="72">
        <v>19</v>
      </c>
      <c r="G25" s="70">
        <v>100</v>
      </c>
      <c r="H25" s="72">
        <v>0</v>
      </c>
      <c r="I25" s="73">
        <v>0</v>
      </c>
      <c r="J25" s="74">
        <v>0</v>
      </c>
      <c r="K25" s="73">
        <v>0</v>
      </c>
      <c r="L25" s="74">
        <v>0</v>
      </c>
      <c r="M25" s="73">
        <v>0</v>
      </c>
      <c r="N25" s="74">
        <v>3</v>
      </c>
      <c r="O25" s="73">
        <v>15.789</v>
      </c>
      <c r="P25" s="75">
        <v>16</v>
      </c>
      <c r="Q25" s="73">
        <v>84.210999999999999</v>
      </c>
      <c r="R25" s="74">
        <v>0</v>
      </c>
      <c r="S25" s="73">
        <v>0</v>
      </c>
      <c r="T25" s="77">
        <v>0</v>
      </c>
      <c r="U25" s="69">
        <v>0</v>
      </c>
      <c r="V25" s="72">
        <v>0</v>
      </c>
      <c r="W25" s="69">
        <v>0</v>
      </c>
      <c r="X25" s="79">
        <v>1407</v>
      </c>
      <c r="Y25" s="80">
        <v>100</v>
      </c>
    </row>
    <row r="26" spans="1:25" s="24" customFormat="1" ht="15" customHeight="1" x14ac:dyDescent="0.2">
      <c r="A26" s="22" t="s">
        <v>19</v>
      </c>
      <c r="B26" s="62" t="s">
        <v>38</v>
      </c>
      <c r="C26" s="39">
        <v>1013</v>
      </c>
      <c r="D26" s="40">
        <v>514</v>
      </c>
      <c r="E26" s="41">
        <v>50.74</v>
      </c>
      <c r="F26" s="40">
        <v>499</v>
      </c>
      <c r="G26" s="46">
        <v>49.26</v>
      </c>
      <c r="H26" s="40">
        <v>0</v>
      </c>
      <c r="I26" s="42">
        <v>0</v>
      </c>
      <c r="J26" s="43">
        <v>0</v>
      </c>
      <c r="K26" s="42">
        <v>0</v>
      </c>
      <c r="L26" s="43">
        <v>6</v>
      </c>
      <c r="M26" s="42">
        <v>1.2023999999999999</v>
      </c>
      <c r="N26" s="44">
        <v>324</v>
      </c>
      <c r="O26" s="42">
        <v>64.930000000000007</v>
      </c>
      <c r="P26" s="44">
        <v>162</v>
      </c>
      <c r="Q26" s="42">
        <v>32.465000000000003</v>
      </c>
      <c r="R26" s="43">
        <v>0</v>
      </c>
      <c r="S26" s="42">
        <v>0</v>
      </c>
      <c r="T26" s="48">
        <v>7</v>
      </c>
      <c r="U26" s="41">
        <v>1.4028</v>
      </c>
      <c r="V26" s="40">
        <v>14</v>
      </c>
      <c r="W26" s="41">
        <v>1.3819999999999999</v>
      </c>
      <c r="X26" s="25">
        <v>1367</v>
      </c>
      <c r="Y26" s="26">
        <v>99.927000000000007</v>
      </c>
    </row>
    <row r="27" spans="1:25" s="24" customFormat="1" ht="15" customHeight="1" x14ac:dyDescent="0.2">
      <c r="A27" s="22" t="s">
        <v>19</v>
      </c>
      <c r="B27" s="65" t="s">
        <v>39</v>
      </c>
      <c r="C27" s="66">
        <v>10</v>
      </c>
      <c r="D27" s="71">
        <v>3</v>
      </c>
      <c r="E27" s="69">
        <v>30</v>
      </c>
      <c r="F27" s="72">
        <v>7</v>
      </c>
      <c r="G27" s="70">
        <v>70</v>
      </c>
      <c r="H27" s="71">
        <v>0</v>
      </c>
      <c r="I27" s="73">
        <v>0</v>
      </c>
      <c r="J27" s="74">
        <v>0</v>
      </c>
      <c r="K27" s="73">
        <v>0</v>
      </c>
      <c r="L27" s="74">
        <v>0</v>
      </c>
      <c r="M27" s="73">
        <v>0</v>
      </c>
      <c r="N27" s="74">
        <v>0</v>
      </c>
      <c r="O27" s="73">
        <v>0</v>
      </c>
      <c r="P27" s="75">
        <v>7</v>
      </c>
      <c r="Q27" s="73">
        <v>100</v>
      </c>
      <c r="R27" s="74">
        <v>0</v>
      </c>
      <c r="S27" s="73">
        <v>0</v>
      </c>
      <c r="T27" s="77">
        <v>0</v>
      </c>
      <c r="U27" s="69">
        <v>0</v>
      </c>
      <c r="V27" s="71">
        <v>0</v>
      </c>
      <c r="W27" s="69">
        <v>0</v>
      </c>
      <c r="X27" s="79">
        <v>589</v>
      </c>
      <c r="Y27" s="80">
        <v>100</v>
      </c>
    </row>
    <row r="28" spans="1:25" s="24" customFormat="1" ht="15" customHeight="1" x14ac:dyDescent="0.2">
      <c r="A28" s="22" t="s">
        <v>19</v>
      </c>
      <c r="B28" s="62" t="s">
        <v>40</v>
      </c>
      <c r="C28" s="49">
        <v>7</v>
      </c>
      <c r="D28" s="40">
        <v>0</v>
      </c>
      <c r="E28" s="41">
        <v>0</v>
      </c>
      <c r="F28" s="47">
        <v>7</v>
      </c>
      <c r="G28" s="46">
        <v>100</v>
      </c>
      <c r="H28" s="47">
        <v>0</v>
      </c>
      <c r="I28" s="42">
        <v>0</v>
      </c>
      <c r="J28" s="44">
        <v>0</v>
      </c>
      <c r="K28" s="42">
        <v>0</v>
      </c>
      <c r="L28" s="44">
        <v>0</v>
      </c>
      <c r="M28" s="42">
        <v>0</v>
      </c>
      <c r="N28" s="44">
        <v>7</v>
      </c>
      <c r="O28" s="42">
        <v>100</v>
      </c>
      <c r="P28" s="43">
        <v>0</v>
      </c>
      <c r="Q28" s="42">
        <v>0</v>
      </c>
      <c r="R28" s="44">
        <v>0</v>
      </c>
      <c r="S28" s="42">
        <v>0</v>
      </c>
      <c r="T28" s="45">
        <v>0</v>
      </c>
      <c r="U28" s="41">
        <v>0</v>
      </c>
      <c r="V28" s="40">
        <v>0</v>
      </c>
      <c r="W28" s="41">
        <v>0</v>
      </c>
      <c r="X28" s="25">
        <v>1434</v>
      </c>
      <c r="Y28" s="26">
        <v>100</v>
      </c>
    </row>
    <row r="29" spans="1:25" s="24" customFormat="1" ht="15" customHeight="1" x14ac:dyDescent="0.2">
      <c r="A29" s="22" t="s">
        <v>19</v>
      </c>
      <c r="B29" s="65" t="s">
        <v>41</v>
      </c>
      <c r="C29" s="64">
        <v>2</v>
      </c>
      <c r="D29" s="72">
        <v>1</v>
      </c>
      <c r="E29" s="69">
        <v>50</v>
      </c>
      <c r="F29" s="72">
        <v>1</v>
      </c>
      <c r="G29" s="70">
        <v>50</v>
      </c>
      <c r="H29" s="72">
        <v>0</v>
      </c>
      <c r="I29" s="73">
        <v>0</v>
      </c>
      <c r="J29" s="74">
        <v>0</v>
      </c>
      <c r="K29" s="73">
        <v>0</v>
      </c>
      <c r="L29" s="75">
        <v>0</v>
      </c>
      <c r="M29" s="73">
        <v>0</v>
      </c>
      <c r="N29" s="74">
        <v>0</v>
      </c>
      <c r="O29" s="73">
        <v>0</v>
      </c>
      <c r="P29" s="75">
        <v>1</v>
      </c>
      <c r="Q29" s="73">
        <v>100</v>
      </c>
      <c r="R29" s="74">
        <v>0</v>
      </c>
      <c r="S29" s="73">
        <v>0</v>
      </c>
      <c r="T29" s="77">
        <v>0</v>
      </c>
      <c r="U29" s="69">
        <v>0</v>
      </c>
      <c r="V29" s="72">
        <v>1</v>
      </c>
      <c r="W29" s="69">
        <v>50</v>
      </c>
      <c r="X29" s="79">
        <v>1873</v>
      </c>
      <c r="Y29" s="80">
        <v>100</v>
      </c>
    </row>
    <row r="30" spans="1:25" s="24" customFormat="1" ht="15" customHeight="1" x14ac:dyDescent="0.2">
      <c r="A30" s="22" t="s">
        <v>19</v>
      </c>
      <c r="B30" s="62" t="s">
        <v>42</v>
      </c>
      <c r="C30" s="39">
        <v>61</v>
      </c>
      <c r="D30" s="40">
        <v>1</v>
      </c>
      <c r="E30" s="41">
        <v>1.639</v>
      </c>
      <c r="F30" s="47">
        <v>60</v>
      </c>
      <c r="G30" s="46">
        <v>98.361000000000004</v>
      </c>
      <c r="H30" s="47">
        <v>0</v>
      </c>
      <c r="I30" s="42">
        <v>0</v>
      </c>
      <c r="J30" s="43">
        <v>0</v>
      </c>
      <c r="K30" s="42">
        <v>0</v>
      </c>
      <c r="L30" s="44">
        <v>1</v>
      </c>
      <c r="M30" s="42">
        <v>1.6667000000000001</v>
      </c>
      <c r="N30" s="44">
        <v>19</v>
      </c>
      <c r="O30" s="42">
        <v>31.667000000000002</v>
      </c>
      <c r="P30" s="44">
        <v>39</v>
      </c>
      <c r="Q30" s="42">
        <v>65</v>
      </c>
      <c r="R30" s="44">
        <v>0</v>
      </c>
      <c r="S30" s="42">
        <v>0</v>
      </c>
      <c r="T30" s="45">
        <v>1</v>
      </c>
      <c r="U30" s="41">
        <v>1.6667000000000001</v>
      </c>
      <c r="V30" s="40">
        <v>0</v>
      </c>
      <c r="W30" s="41">
        <v>0</v>
      </c>
      <c r="X30" s="25">
        <v>3616</v>
      </c>
      <c r="Y30" s="26">
        <v>99.971999999999994</v>
      </c>
    </row>
    <row r="31" spans="1:25" s="24" customFormat="1" ht="15" customHeight="1" x14ac:dyDescent="0.2">
      <c r="A31" s="22" t="s">
        <v>19</v>
      </c>
      <c r="B31" s="65" t="s">
        <v>43</v>
      </c>
      <c r="C31" s="66">
        <v>52</v>
      </c>
      <c r="D31" s="72">
        <v>3</v>
      </c>
      <c r="E31" s="69">
        <v>5.7690000000000001</v>
      </c>
      <c r="F31" s="71">
        <v>49</v>
      </c>
      <c r="G31" s="70">
        <v>94.230999999999995</v>
      </c>
      <c r="H31" s="72">
        <v>0</v>
      </c>
      <c r="I31" s="73">
        <v>0</v>
      </c>
      <c r="J31" s="75">
        <v>1</v>
      </c>
      <c r="K31" s="73">
        <v>2.0408200000000001</v>
      </c>
      <c r="L31" s="74">
        <v>7</v>
      </c>
      <c r="M31" s="73">
        <v>14.2857</v>
      </c>
      <c r="N31" s="75">
        <v>3</v>
      </c>
      <c r="O31" s="73">
        <v>6.1219999999999999</v>
      </c>
      <c r="P31" s="74">
        <v>35</v>
      </c>
      <c r="Q31" s="73">
        <v>71.429000000000002</v>
      </c>
      <c r="R31" s="74">
        <v>0</v>
      </c>
      <c r="S31" s="73">
        <v>0</v>
      </c>
      <c r="T31" s="76">
        <v>3</v>
      </c>
      <c r="U31" s="69">
        <v>6.1223999999999998</v>
      </c>
      <c r="V31" s="72">
        <v>1</v>
      </c>
      <c r="W31" s="69">
        <v>1.9231</v>
      </c>
      <c r="X31" s="79">
        <v>2170</v>
      </c>
      <c r="Y31" s="80">
        <v>99.953999999999994</v>
      </c>
    </row>
    <row r="32" spans="1:25" s="24" customFormat="1" ht="15" customHeight="1" x14ac:dyDescent="0.2">
      <c r="A32" s="22" t="s">
        <v>19</v>
      </c>
      <c r="B32" s="62" t="s">
        <v>44</v>
      </c>
      <c r="C32" s="39">
        <v>16</v>
      </c>
      <c r="D32" s="47">
        <v>0</v>
      </c>
      <c r="E32" s="41">
        <v>0</v>
      </c>
      <c r="F32" s="40">
        <v>16</v>
      </c>
      <c r="G32" s="46">
        <v>100</v>
      </c>
      <c r="H32" s="40">
        <v>0</v>
      </c>
      <c r="I32" s="42">
        <v>0</v>
      </c>
      <c r="J32" s="44">
        <v>0</v>
      </c>
      <c r="K32" s="42">
        <v>0</v>
      </c>
      <c r="L32" s="44">
        <v>0</v>
      </c>
      <c r="M32" s="42">
        <v>0</v>
      </c>
      <c r="N32" s="44">
        <v>11</v>
      </c>
      <c r="O32" s="42">
        <v>68.75</v>
      </c>
      <c r="P32" s="43">
        <v>4</v>
      </c>
      <c r="Q32" s="42">
        <v>25</v>
      </c>
      <c r="R32" s="43">
        <v>0</v>
      </c>
      <c r="S32" s="42">
        <v>0</v>
      </c>
      <c r="T32" s="48">
        <v>1</v>
      </c>
      <c r="U32" s="41">
        <v>6.25</v>
      </c>
      <c r="V32" s="47">
        <v>0</v>
      </c>
      <c r="W32" s="41">
        <v>0</v>
      </c>
      <c r="X32" s="25">
        <v>978</v>
      </c>
      <c r="Y32" s="26">
        <v>100</v>
      </c>
    </row>
    <row r="33" spans="1:25" s="24" customFormat="1" ht="15" customHeight="1" x14ac:dyDescent="0.2">
      <c r="A33" s="22" t="s">
        <v>19</v>
      </c>
      <c r="B33" s="65" t="s">
        <v>45</v>
      </c>
      <c r="C33" s="64">
        <v>38</v>
      </c>
      <c r="D33" s="71">
        <v>0</v>
      </c>
      <c r="E33" s="69">
        <v>0</v>
      </c>
      <c r="F33" s="71">
        <v>38</v>
      </c>
      <c r="G33" s="70">
        <v>100</v>
      </c>
      <c r="H33" s="71">
        <v>0</v>
      </c>
      <c r="I33" s="73">
        <v>0</v>
      </c>
      <c r="J33" s="74">
        <v>1</v>
      </c>
      <c r="K33" s="73">
        <v>2.63158</v>
      </c>
      <c r="L33" s="75">
        <v>3</v>
      </c>
      <c r="M33" s="73">
        <v>7.8947000000000003</v>
      </c>
      <c r="N33" s="74">
        <v>2</v>
      </c>
      <c r="O33" s="73">
        <v>5.2629999999999999</v>
      </c>
      <c r="P33" s="74">
        <v>31</v>
      </c>
      <c r="Q33" s="73">
        <v>81.578999999999994</v>
      </c>
      <c r="R33" s="75">
        <v>0</v>
      </c>
      <c r="S33" s="73">
        <v>0</v>
      </c>
      <c r="T33" s="77">
        <v>1</v>
      </c>
      <c r="U33" s="69">
        <v>2.6316000000000002</v>
      </c>
      <c r="V33" s="71">
        <v>1</v>
      </c>
      <c r="W33" s="69">
        <v>2.6316000000000002</v>
      </c>
      <c r="X33" s="79">
        <v>2372</v>
      </c>
      <c r="Y33" s="80">
        <v>100</v>
      </c>
    </row>
    <row r="34" spans="1:25" s="24" customFormat="1" ht="15" customHeight="1" x14ac:dyDescent="0.2">
      <c r="A34" s="22" t="s">
        <v>19</v>
      </c>
      <c r="B34" s="62" t="s">
        <v>46</v>
      </c>
      <c r="C34" s="49">
        <v>0</v>
      </c>
      <c r="D34" s="47">
        <v>0</v>
      </c>
      <c r="E34" s="41">
        <v>0</v>
      </c>
      <c r="F34" s="47">
        <v>0</v>
      </c>
      <c r="G34" s="46">
        <v>0</v>
      </c>
      <c r="H34" s="40">
        <v>0</v>
      </c>
      <c r="I34" s="42">
        <v>0</v>
      </c>
      <c r="J34" s="44">
        <v>0</v>
      </c>
      <c r="K34" s="42">
        <v>0</v>
      </c>
      <c r="L34" s="43">
        <v>0</v>
      </c>
      <c r="M34" s="42">
        <v>0</v>
      </c>
      <c r="N34" s="44">
        <v>0</v>
      </c>
      <c r="O34" s="42">
        <v>0</v>
      </c>
      <c r="P34" s="43">
        <v>0</v>
      </c>
      <c r="Q34" s="42">
        <v>0</v>
      </c>
      <c r="R34" s="43">
        <v>0</v>
      </c>
      <c r="S34" s="42">
        <v>0</v>
      </c>
      <c r="T34" s="45">
        <v>0</v>
      </c>
      <c r="U34" s="41">
        <v>0</v>
      </c>
      <c r="V34" s="47">
        <v>0</v>
      </c>
      <c r="W34" s="41">
        <v>0</v>
      </c>
      <c r="X34" s="25">
        <v>825</v>
      </c>
      <c r="Y34" s="26">
        <v>100</v>
      </c>
    </row>
    <row r="35" spans="1:25" s="24" customFormat="1" ht="15" customHeight="1" x14ac:dyDescent="0.2">
      <c r="A35" s="22" t="s">
        <v>19</v>
      </c>
      <c r="B35" s="65" t="s">
        <v>47</v>
      </c>
      <c r="C35" s="66">
        <v>9</v>
      </c>
      <c r="D35" s="71">
        <v>0</v>
      </c>
      <c r="E35" s="69">
        <v>0</v>
      </c>
      <c r="F35" s="71">
        <v>9</v>
      </c>
      <c r="G35" s="70">
        <v>100</v>
      </c>
      <c r="H35" s="71">
        <v>1</v>
      </c>
      <c r="I35" s="73">
        <v>11.111000000000001</v>
      </c>
      <c r="J35" s="74">
        <v>0</v>
      </c>
      <c r="K35" s="73">
        <v>0</v>
      </c>
      <c r="L35" s="75">
        <v>3</v>
      </c>
      <c r="M35" s="73">
        <v>33.333300000000001</v>
      </c>
      <c r="N35" s="74">
        <v>2</v>
      </c>
      <c r="O35" s="73">
        <v>22.222000000000001</v>
      </c>
      <c r="P35" s="75">
        <v>3</v>
      </c>
      <c r="Q35" s="73">
        <v>33.332999999999998</v>
      </c>
      <c r="R35" s="74">
        <v>0</v>
      </c>
      <c r="S35" s="73">
        <v>0</v>
      </c>
      <c r="T35" s="77">
        <v>0</v>
      </c>
      <c r="U35" s="69">
        <v>0</v>
      </c>
      <c r="V35" s="71">
        <v>0</v>
      </c>
      <c r="W35" s="69">
        <v>0</v>
      </c>
      <c r="X35" s="79">
        <v>1064</v>
      </c>
      <c r="Y35" s="80">
        <v>100</v>
      </c>
    </row>
    <row r="36" spans="1:25" s="24" customFormat="1" ht="15" customHeight="1" x14ac:dyDescent="0.2">
      <c r="A36" s="22" t="s">
        <v>19</v>
      </c>
      <c r="B36" s="62" t="s">
        <v>48</v>
      </c>
      <c r="C36" s="49">
        <v>121</v>
      </c>
      <c r="D36" s="47">
        <v>18</v>
      </c>
      <c r="E36" s="41">
        <v>14.875999999999999</v>
      </c>
      <c r="F36" s="40">
        <v>103</v>
      </c>
      <c r="G36" s="46">
        <v>85.123999999999995</v>
      </c>
      <c r="H36" s="47">
        <v>1</v>
      </c>
      <c r="I36" s="42">
        <v>0.97099999999999997</v>
      </c>
      <c r="J36" s="44">
        <v>1</v>
      </c>
      <c r="K36" s="42">
        <v>0.97087000000000001</v>
      </c>
      <c r="L36" s="44">
        <v>26</v>
      </c>
      <c r="M36" s="42">
        <v>25.242699999999999</v>
      </c>
      <c r="N36" s="43">
        <v>39</v>
      </c>
      <c r="O36" s="42">
        <v>37.863999999999997</v>
      </c>
      <c r="P36" s="43">
        <v>24</v>
      </c>
      <c r="Q36" s="42">
        <v>23.300999999999998</v>
      </c>
      <c r="R36" s="44">
        <v>3</v>
      </c>
      <c r="S36" s="42">
        <v>2.9125999999999999</v>
      </c>
      <c r="T36" s="48">
        <v>9</v>
      </c>
      <c r="U36" s="41">
        <v>8.7378999999999998</v>
      </c>
      <c r="V36" s="47">
        <v>13</v>
      </c>
      <c r="W36" s="41">
        <v>10.7438</v>
      </c>
      <c r="X36" s="25">
        <v>658</v>
      </c>
      <c r="Y36" s="26">
        <v>100</v>
      </c>
    </row>
    <row r="37" spans="1:25" s="24" customFormat="1" ht="15" customHeight="1" x14ac:dyDescent="0.2">
      <c r="A37" s="22" t="s">
        <v>19</v>
      </c>
      <c r="B37" s="65" t="s">
        <v>49</v>
      </c>
      <c r="C37" s="64">
        <v>1</v>
      </c>
      <c r="D37" s="71">
        <v>1</v>
      </c>
      <c r="E37" s="69">
        <v>100</v>
      </c>
      <c r="F37" s="72">
        <v>0</v>
      </c>
      <c r="G37" s="70">
        <v>0</v>
      </c>
      <c r="H37" s="72">
        <v>0</v>
      </c>
      <c r="I37" s="73">
        <v>0</v>
      </c>
      <c r="J37" s="74">
        <v>0</v>
      </c>
      <c r="K37" s="73">
        <v>0</v>
      </c>
      <c r="L37" s="74">
        <v>0</v>
      </c>
      <c r="M37" s="73">
        <v>0</v>
      </c>
      <c r="N37" s="74">
        <v>0</v>
      </c>
      <c r="O37" s="73">
        <v>0</v>
      </c>
      <c r="P37" s="74">
        <v>0</v>
      </c>
      <c r="Q37" s="73">
        <v>0</v>
      </c>
      <c r="R37" s="75">
        <v>0</v>
      </c>
      <c r="S37" s="73">
        <v>0</v>
      </c>
      <c r="T37" s="77">
        <v>0</v>
      </c>
      <c r="U37" s="69">
        <v>0</v>
      </c>
      <c r="V37" s="71">
        <v>0</v>
      </c>
      <c r="W37" s="69">
        <v>0</v>
      </c>
      <c r="X37" s="79">
        <v>483</v>
      </c>
      <c r="Y37" s="80">
        <v>100</v>
      </c>
    </row>
    <row r="38" spans="1:25" s="24" customFormat="1" ht="15" customHeight="1" x14ac:dyDescent="0.2">
      <c r="A38" s="22" t="s">
        <v>19</v>
      </c>
      <c r="B38" s="62" t="s">
        <v>50</v>
      </c>
      <c r="C38" s="39">
        <v>3</v>
      </c>
      <c r="D38" s="47">
        <v>0</v>
      </c>
      <c r="E38" s="41">
        <v>0</v>
      </c>
      <c r="F38" s="40">
        <v>3</v>
      </c>
      <c r="G38" s="46">
        <v>100</v>
      </c>
      <c r="H38" s="40">
        <v>0</v>
      </c>
      <c r="I38" s="42">
        <v>0</v>
      </c>
      <c r="J38" s="44">
        <v>0</v>
      </c>
      <c r="K38" s="42">
        <v>0</v>
      </c>
      <c r="L38" s="44">
        <v>0</v>
      </c>
      <c r="M38" s="42">
        <v>0</v>
      </c>
      <c r="N38" s="44">
        <v>2</v>
      </c>
      <c r="O38" s="42">
        <v>66.667000000000002</v>
      </c>
      <c r="P38" s="44">
        <v>1</v>
      </c>
      <c r="Q38" s="42">
        <v>33.332999999999998</v>
      </c>
      <c r="R38" s="44">
        <v>0</v>
      </c>
      <c r="S38" s="42">
        <v>0</v>
      </c>
      <c r="T38" s="45">
        <v>0</v>
      </c>
      <c r="U38" s="41">
        <v>0</v>
      </c>
      <c r="V38" s="47">
        <v>0</v>
      </c>
      <c r="W38" s="41">
        <v>0</v>
      </c>
      <c r="X38" s="25">
        <v>2577</v>
      </c>
      <c r="Y38" s="26">
        <v>100</v>
      </c>
    </row>
    <row r="39" spans="1:25" s="24" customFormat="1" ht="15" customHeight="1" x14ac:dyDescent="0.2">
      <c r="A39" s="22" t="s">
        <v>19</v>
      </c>
      <c r="B39" s="65" t="s">
        <v>51</v>
      </c>
      <c r="C39" s="64">
        <v>4</v>
      </c>
      <c r="D39" s="72">
        <v>0</v>
      </c>
      <c r="E39" s="69">
        <v>0</v>
      </c>
      <c r="F39" s="72">
        <v>4</v>
      </c>
      <c r="G39" s="70">
        <v>100</v>
      </c>
      <c r="H39" s="71">
        <v>0</v>
      </c>
      <c r="I39" s="73">
        <v>0</v>
      </c>
      <c r="J39" s="74">
        <v>0</v>
      </c>
      <c r="K39" s="73">
        <v>0</v>
      </c>
      <c r="L39" s="75">
        <v>1</v>
      </c>
      <c r="M39" s="73">
        <v>25</v>
      </c>
      <c r="N39" s="74">
        <v>0</v>
      </c>
      <c r="O39" s="73">
        <v>0</v>
      </c>
      <c r="P39" s="75">
        <v>3</v>
      </c>
      <c r="Q39" s="73">
        <v>75</v>
      </c>
      <c r="R39" s="74">
        <v>0</v>
      </c>
      <c r="S39" s="73">
        <v>0</v>
      </c>
      <c r="T39" s="77">
        <v>0</v>
      </c>
      <c r="U39" s="69">
        <v>0</v>
      </c>
      <c r="V39" s="72">
        <v>0</v>
      </c>
      <c r="W39" s="69">
        <v>0</v>
      </c>
      <c r="X39" s="79">
        <v>880</v>
      </c>
      <c r="Y39" s="80">
        <v>100</v>
      </c>
    </row>
    <row r="40" spans="1:25" s="24" customFormat="1" ht="15" customHeight="1" x14ac:dyDescent="0.2">
      <c r="A40" s="22" t="s">
        <v>19</v>
      </c>
      <c r="B40" s="62" t="s">
        <v>52</v>
      </c>
      <c r="C40" s="49">
        <v>75</v>
      </c>
      <c r="D40" s="47">
        <v>3</v>
      </c>
      <c r="E40" s="41">
        <v>4</v>
      </c>
      <c r="F40" s="40">
        <v>72</v>
      </c>
      <c r="G40" s="46">
        <v>96</v>
      </c>
      <c r="H40" s="40">
        <v>0</v>
      </c>
      <c r="I40" s="42">
        <v>0</v>
      </c>
      <c r="J40" s="44">
        <v>0</v>
      </c>
      <c r="K40" s="42">
        <v>0</v>
      </c>
      <c r="L40" s="44">
        <v>10</v>
      </c>
      <c r="M40" s="42">
        <v>13.8889</v>
      </c>
      <c r="N40" s="43">
        <v>22</v>
      </c>
      <c r="O40" s="42">
        <v>30.556000000000001</v>
      </c>
      <c r="P40" s="43">
        <v>37</v>
      </c>
      <c r="Q40" s="42">
        <v>51.389000000000003</v>
      </c>
      <c r="R40" s="44">
        <v>0</v>
      </c>
      <c r="S40" s="42">
        <v>0</v>
      </c>
      <c r="T40" s="45">
        <v>3</v>
      </c>
      <c r="U40" s="41">
        <v>4.1666999999999996</v>
      </c>
      <c r="V40" s="47">
        <v>1</v>
      </c>
      <c r="W40" s="41">
        <v>1.3332999999999999</v>
      </c>
      <c r="X40" s="25">
        <v>4916</v>
      </c>
      <c r="Y40" s="26">
        <v>100</v>
      </c>
    </row>
    <row r="41" spans="1:25" s="24" customFormat="1" ht="15" customHeight="1" x14ac:dyDescent="0.2">
      <c r="A41" s="22" t="s">
        <v>19</v>
      </c>
      <c r="B41" s="65" t="s">
        <v>53</v>
      </c>
      <c r="C41" s="64">
        <v>7</v>
      </c>
      <c r="D41" s="72">
        <v>1</v>
      </c>
      <c r="E41" s="69">
        <v>14.286</v>
      </c>
      <c r="F41" s="71">
        <v>6</v>
      </c>
      <c r="G41" s="70">
        <v>85.713999999999999</v>
      </c>
      <c r="H41" s="71">
        <v>0</v>
      </c>
      <c r="I41" s="73">
        <v>0</v>
      </c>
      <c r="J41" s="74">
        <v>0</v>
      </c>
      <c r="K41" s="73">
        <v>0</v>
      </c>
      <c r="L41" s="74">
        <v>0</v>
      </c>
      <c r="M41" s="73">
        <v>0</v>
      </c>
      <c r="N41" s="74">
        <v>5</v>
      </c>
      <c r="O41" s="73">
        <v>83.332999999999998</v>
      </c>
      <c r="P41" s="75">
        <v>1</v>
      </c>
      <c r="Q41" s="73">
        <v>16.667000000000002</v>
      </c>
      <c r="R41" s="75">
        <v>0</v>
      </c>
      <c r="S41" s="73">
        <v>0</v>
      </c>
      <c r="T41" s="76">
        <v>0</v>
      </c>
      <c r="U41" s="69">
        <v>0</v>
      </c>
      <c r="V41" s="72">
        <v>0</v>
      </c>
      <c r="W41" s="69">
        <v>0</v>
      </c>
      <c r="X41" s="79">
        <v>2618</v>
      </c>
      <c r="Y41" s="80">
        <v>100</v>
      </c>
    </row>
    <row r="42" spans="1:25" s="24" customFormat="1" ht="15" customHeight="1" x14ac:dyDescent="0.2">
      <c r="A42" s="22" t="s">
        <v>19</v>
      </c>
      <c r="B42" s="62" t="s">
        <v>54</v>
      </c>
      <c r="C42" s="49">
        <v>5</v>
      </c>
      <c r="D42" s="47">
        <v>0</v>
      </c>
      <c r="E42" s="41">
        <v>0</v>
      </c>
      <c r="F42" s="40">
        <v>5</v>
      </c>
      <c r="G42" s="46">
        <v>100</v>
      </c>
      <c r="H42" s="40">
        <v>2</v>
      </c>
      <c r="I42" s="42">
        <v>40</v>
      </c>
      <c r="J42" s="44">
        <v>0</v>
      </c>
      <c r="K42" s="42">
        <v>0</v>
      </c>
      <c r="L42" s="44">
        <v>0</v>
      </c>
      <c r="M42" s="42">
        <v>0</v>
      </c>
      <c r="N42" s="43">
        <v>1</v>
      </c>
      <c r="O42" s="42">
        <v>20</v>
      </c>
      <c r="P42" s="43">
        <v>2</v>
      </c>
      <c r="Q42" s="42">
        <v>40</v>
      </c>
      <c r="R42" s="43">
        <v>0</v>
      </c>
      <c r="S42" s="42">
        <v>0</v>
      </c>
      <c r="T42" s="45">
        <v>0</v>
      </c>
      <c r="U42" s="41">
        <v>0</v>
      </c>
      <c r="V42" s="47">
        <v>1</v>
      </c>
      <c r="W42" s="41">
        <v>20</v>
      </c>
      <c r="X42" s="25">
        <v>481</v>
      </c>
      <c r="Y42" s="26">
        <v>100</v>
      </c>
    </row>
    <row r="43" spans="1:25" s="24" customFormat="1" ht="15" customHeight="1" x14ac:dyDescent="0.2">
      <c r="A43" s="22" t="s">
        <v>19</v>
      </c>
      <c r="B43" s="65" t="s">
        <v>55</v>
      </c>
      <c r="C43" s="64">
        <v>169</v>
      </c>
      <c r="D43" s="71">
        <v>4</v>
      </c>
      <c r="E43" s="69">
        <v>2.367</v>
      </c>
      <c r="F43" s="71">
        <v>165</v>
      </c>
      <c r="G43" s="70">
        <v>97.632999999999996</v>
      </c>
      <c r="H43" s="72">
        <v>0</v>
      </c>
      <c r="I43" s="73">
        <v>0</v>
      </c>
      <c r="J43" s="74">
        <v>1</v>
      </c>
      <c r="K43" s="73">
        <v>0.60606000000000004</v>
      </c>
      <c r="L43" s="75">
        <v>5</v>
      </c>
      <c r="M43" s="73">
        <v>3.0303</v>
      </c>
      <c r="N43" s="74">
        <v>98</v>
      </c>
      <c r="O43" s="73">
        <v>59.393999999999998</v>
      </c>
      <c r="P43" s="74">
        <v>56</v>
      </c>
      <c r="Q43" s="73">
        <v>33.939</v>
      </c>
      <c r="R43" s="74">
        <v>0</v>
      </c>
      <c r="S43" s="73">
        <v>0</v>
      </c>
      <c r="T43" s="76">
        <v>5</v>
      </c>
      <c r="U43" s="69">
        <v>3.0303</v>
      </c>
      <c r="V43" s="71">
        <v>1</v>
      </c>
      <c r="W43" s="69">
        <v>0.5917</v>
      </c>
      <c r="X43" s="79">
        <v>3631</v>
      </c>
      <c r="Y43" s="80">
        <v>100</v>
      </c>
    </row>
    <row r="44" spans="1:25" s="24" customFormat="1" ht="15" customHeight="1" x14ac:dyDescent="0.2">
      <c r="A44" s="22" t="s">
        <v>19</v>
      </c>
      <c r="B44" s="62" t="s">
        <v>56</v>
      </c>
      <c r="C44" s="39">
        <v>56</v>
      </c>
      <c r="D44" s="47">
        <v>1</v>
      </c>
      <c r="E44" s="41">
        <v>1.786</v>
      </c>
      <c r="F44" s="47">
        <v>55</v>
      </c>
      <c r="G44" s="46">
        <v>98.213999999999999</v>
      </c>
      <c r="H44" s="40">
        <v>9</v>
      </c>
      <c r="I44" s="42">
        <v>16.364000000000001</v>
      </c>
      <c r="J44" s="43">
        <v>0</v>
      </c>
      <c r="K44" s="42">
        <v>0</v>
      </c>
      <c r="L44" s="44">
        <v>1</v>
      </c>
      <c r="M44" s="42">
        <v>1.8182</v>
      </c>
      <c r="N44" s="44">
        <v>5</v>
      </c>
      <c r="O44" s="42">
        <v>9.0909999999999993</v>
      </c>
      <c r="P44" s="44">
        <v>38</v>
      </c>
      <c r="Q44" s="42">
        <v>69.090999999999994</v>
      </c>
      <c r="R44" s="43">
        <v>0</v>
      </c>
      <c r="S44" s="42">
        <v>0</v>
      </c>
      <c r="T44" s="48">
        <v>2</v>
      </c>
      <c r="U44" s="41">
        <v>3.6364000000000001</v>
      </c>
      <c r="V44" s="47">
        <v>6</v>
      </c>
      <c r="W44" s="41">
        <v>10.7143</v>
      </c>
      <c r="X44" s="25">
        <v>1815</v>
      </c>
      <c r="Y44" s="26">
        <v>100</v>
      </c>
    </row>
    <row r="45" spans="1:25" s="24" customFormat="1" ht="15" customHeight="1" x14ac:dyDescent="0.2">
      <c r="A45" s="22" t="s">
        <v>19</v>
      </c>
      <c r="B45" s="65" t="s">
        <v>57</v>
      </c>
      <c r="C45" s="64">
        <v>23</v>
      </c>
      <c r="D45" s="72">
        <v>1</v>
      </c>
      <c r="E45" s="69">
        <v>4.3479999999999999</v>
      </c>
      <c r="F45" s="71">
        <v>22</v>
      </c>
      <c r="G45" s="70">
        <v>95.652000000000001</v>
      </c>
      <c r="H45" s="71">
        <v>3</v>
      </c>
      <c r="I45" s="73">
        <v>13.635999999999999</v>
      </c>
      <c r="J45" s="74">
        <v>1</v>
      </c>
      <c r="K45" s="73">
        <v>4.5454499999999998</v>
      </c>
      <c r="L45" s="75">
        <v>5</v>
      </c>
      <c r="M45" s="73">
        <v>22.7273</v>
      </c>
      <c r="N45" s="74">
        <v>1</v>
      </c>
      <c r="O45" s="73">
        <v>4.5449999999999999</v>
      </c>
      <c r="P45" s="75">
        <v>11</v>
      </c>
      <c r="Q45" s="73">
        <v>50</v>
      </c>
      <c r="R45" s="74">
        <v>0</v>
      </c>
      <c r="S45" s="73">
        <v>0</v>
      </c>
      <c r="T45" s="76">
        <v>1</v>
      </c>
      <c r="U45" s="69">
        <v>4.5454999999999997</v>
      </c>
      <c r="V45" s="72">
        <v>3</v>
      </c>
      <c r="W45" s="69">
        <v>13.0435</v>
      </c>
      <c r="X45" s="79">
        <v>1283</v>
      </c>
      <c r="Y45" s="80">
        <v>100</v>
      </c>
    </row>
    <row r="46" spans="1:25" s="24" customFormat="1" ht="15" customHeight="1" x14ac:dyDescent="0.2">
      <c r="A46" s="22" t="s">
        <v>19</v>
      </c>
      <c r="B46" s="62" t="s">
        <v>58</v>
      </c>
      <c r="C46" s="39">
        <v>142</v>
      </c>
      <c r="D46" s="40">
        <v>6</v>
      </c>
      <c r="E46" s="41">
        <v>4.2249999999999996</v>
      </c>
      <c r="F46" s="40">
        <v>136</v>
      </c>
      <c r="G46" s="46">
        <v>95.775000000000006</v>
      </c>
      <c r="H46" s="40">
        <v>1</v>
      </c>
      <c r="I46" s="42">
        <v>0.73499999999999999</v>
      </c>
      <c r="J46" s="44">
        <v>0</v>
      </c>
      <c r="K46" s="42">
        <v>0</v>
      </c>
      <c r="L46" s="44">
        <v>9</v>
      </c>
      <c r="M46" s="42">
        <v>6.6176000000000004</v>
      </c>
      <c r="N46" s="44">
        <v>21</v>
      </c>
      <c r="O46" s="42">
        <v>15.441000000000001</v>
      </c>
      <c r="P46" s="43">
        <v>102</v>
      </c>
      <c r="Q46" s="42">
        <v>75</v>
      </c>
      <c r="R46" s="43">
        <v>0</v>
      </c>
      <c r="S46" s="42">
        <v>0</v>
      </c>
      <c r="T46" s="48">
        <v>3</v>
      </c>
      <c r="U46" s="41">
        <v>2.2059000000000002</v>
      </c>
      <c r="V46" s="40">
        <v>2</v>
      </c>
      <c r="W46" s="41">
        <v>1.4085000000000001</v>
      </c>
      <c r="X46" s="25">
        <v>3027</v>
      </c>
      <c r="Y46" s="26">
        <v>100</v>
      </c>
    </row>
    <row r="47" spans="1:25" s="24" customFormat="1" ht="15" customHeight="1" x14ac:dyDescent="0.2">
      <c r="A47" s="22" t="s">
        <v>19</v>
      </c>
      <c r="B47" s="65" t="s">
        <v>59</v>
      </c>
      <c r="C47" s="66">
        <v>0</v>
      </c>
      <c r="D47" s="71">
        <v>0</v>
      </c>
      <c r="E47" s="69">
        <v>0</v>
      </c>
      <c r="F47" s="72">
        <v>0</v>
      </c>
      <c r="G47" s="70">
        <v>0</v>
      </c>
      <c r="H47" s="72">
        <v>0</v>
      </c>
      <c r="I47" s="73">
        <v>0</v>
      </c>
      <c r="J47" s="75">
        <v>0</v>
      </c>
      <c r="K47" s="73">
        <v>0</v>
      </c>
      <c r="L47" s="75">
        <v>0</v>
      </c>
      <c r="M47" s="73">
        <v>0</v>
      </c>
      <c r="N47" s="75">
        <v>0</v>
      </c>
      <c r="O47" s="73">
        <v>0</v>
      </c>
      <c r="P47" s="75">
        <v>0</v>
      </c>
      <c r="Q47" s="73">
        <v>0</v>
      </c>
      <c r="R47" s="74">
        <v>0</v>
      </c>
      <c r="S47" s="73">
        <v>0</v>
      </c>
      <c r="T47" s="76">
        <v>0</v>
      </c>
      <c r="U47" s="69">
        <v>0</v>
      </c>
      <c r="V47" s="71">
        <v>0</v>
      </c>
      <c r="W47" s="69">
        <v>0</v>
      </c>
      <c r="X47" s="79">
        <v>308</v>
      </c>
      <c r="Y47" s="80">
        <v>100</v>
      </c>
    </row>
    <row r="48" spans="1:25" s="24" customFormat="1" ht="15" customHeight="1" x14ac:dyDescent="0.2">
      <c r="A48" s="22" t="s">
        <v>19</v>
      </c>
      <c r="B48" s="62" t="s">
        <v>60</v>
      </c>
      <c r="C48" s="39">
        <v>87</v>
      </c>
      <c r="D48" s="47">
        <v>3</v>
      </c>
      <c r="E48" s="41">
        <v>3.448</v>
      </c>
      <c r="F48" s="47">
        <v>84</v>
      </c>
      <c r="G48" s="46">
        <v>96.552000000000007</v>
      </c>
      <c r="H48" s="47">
        <v>0</v>
      </c>
      <c r="I48" s="42">
        <v>0</v>
      </c>
      <c r="J48" s="44">
        <v>0</v>
      </c>
      <c r="K48" s="42">
        <v>0</v>
      </c>
      <c r="L48" s="43">
        <v>4</v>
      </c>
      <c r="M48" s="42">
        <v>4.7618999999999998</v>
      </c>
      <c r="N48" s="44">
        <v>49</v>
      </c>
      <c r="O48" s="42">
        <v>58.332999999999998</v>
      </c>
      <c r="P48" s="44">
        <v>29</v>
      </c>
      <c r="Q48" s="42">
        <v>34.524000000000001</v>
      </c>
      <c r="R48" s="43">
        <v>0</v>
      </c>
      <c r="S48" s="42">
        <v>0</v>
      </c>
      <c r="T48" s="48">
        <v>2</v>
      </c>
      <c r="U48" s="41">
        <v>2.3809999999999998</v>
      </c>
      <c r="V48" s="47">
        <v>0</v>
      </c>
      <c r="W48" s="41">
        <v>0</v>
      </c>
      <c r="X48" s="25">
        <v>1236</v>
      </c>
      <c r="Y48" s="26">
        <v>100</v>
      </c>
    </row>
    <row r="49" spans="1:25" s="24" customFormat="1" ht="15" customHeight="1" x14ac:dyDescent="0.2">
      <c r="A49" s="22" t="s">
        <v>19</v>
      </c>
      <c r="B49" s="65" t="s">
        <v>61</v>
      </c>
      <c r="C49" s="66">
        <v>6</v>
      </c>
      <c r="D49" s="71">
        <v>0</v>
      </c>
      <c r="E49" s="69">
        <v>0</v>
      </c>
      <c r="F49" s="71">
        <v>6</v>
      </c>
      <c r="G49" s="70">
        <v>100</v>
      </c>
      <c r="H49" s="72">
        <v>4</v>
      </c>
      <c r="I49" s="73">
        <v>66.667000000000002</v>
      </c>
      <c r="J49" s="74">
        <v>0</v>
      </c>
      <c r="K49" s="73">
        <v>0</v>
      </c>
      <c r="L49" s="74">
        <v>0</v>
      </c>
      <c r="M49" s="73">
        <v>0</v>
      </c>
      <c r="N49" s="74">
        <v>0</v>
      </c>
      <c r="O49" s="73">
        <v>0</v>
      </c>
      <c r="P49" s="75">
        <v>2</v>
      </c>
      <c r="Q49" s="73">
        <v>33.332999999999998</v>
      </c>
      <c r="R49" s="75">
        <v>0</v>
      </c>
      <c r="S49" s="73">
        <v>0</v>
      </c>
      <c r="T49" s="76">
        <v>0</v>
      </c>
      <c r="U49" s="69">
        <v>0</v>
      </c>
      <c r="V49" s="71">
        <v>0</v>
      </c>
      <c r="W49" s="69">
        <v>0</v>
      </c>
      <c r="X49" s="79">
        <v>688</v>
      </c>
      <c r="Y49" s="80">
        <v>100</v>
      </c>
    </row>
    <row r="50" spans="1:25" s="24" customFormat="1" ht="15" customHeight="1" x14ac:dyDescent="0.2">
      <c r="A50" s="22" t="s">
        <v>19</v>
      </c>
      <c r="B50" s="62" t="s">
        <v>62</v>
      </c>
      <c r="C50" s="39">
        <v>271</v>
      </c>
      <c r="D50" s="40">
        <v>25</v>
      </c>
      <c r="E50" s="41">
        <v>9.2249999999999996</v>
      </c>
      <c r="F50" s="40">
        <v>246</v>
      </c>
      <c r="G50" s="46">
        <v>90.775000000000006</v>
      </c>
      <c r="H50" s="40">
        <v>1</v>
      </c>
      <c r="I50" s="42">
        <v>0.40699999999999997</v>
      </c>
      <c r="J50" s="44">
        <v>3</v>
      </c>
      <c r="K50" s="42">
        <v>1.2195100000000001</v>
      </c>
      <c r="L50" s="43">
        <v>18</v>
      </c>
      <c r="M50" s="42">
        <v>7.3170999999999999</v>
      </c>
      <c r="N50" s="44">
        <v>112</v>
      </c>
      <c r="O50" s="42">
        <v>45.527999999999999</v>
      </c>
      <c r="P50" s="44">
        <v>106</v>
      </c>
      <c r="Q50" s="42">
        <v>43.088999999999999</v>
      </c>
      <c r="R50" s="43">
        <v>0</v>
      </c>
      <c r="S50" s="42">
        <v>0</v>
      </c>
      <c r="T50" s="48">
        <v>6</v>
      </c>
      <c r="U50" s="41">
        <v>2.4390000000000001</v>
      </c>
      <c r="V50" s="40">
        <v>5</v>
      </c>
      <c r="W50" s="41">
        <v>1.845</v>
      </c>
      <c r="X50" s="25">
        <v>1818</v>
      </c>
      <c r="Y50" s="26">
        <v>100</v>
      </c>
    </row>
    <row r="51" spans="1:25" s="24" customFormat="1" ht="15" customHeight="1" x14ac:dyDescent="0.2">
      <c r="A51" s="22" t="s">
        <v>19</v>
      </c>
      <c r="B51" s="65" t="s">
        <v>63</v>
      </c>
      <c r="C51" s="64">
        <v>247</v>
      </c>
      <c r="D51" s="72">
        <v>52</v>
      </c>
      <c r="E51" s="69">
        <v>21.053000000000001</v>
      </c>
      <c r="F51" s="72">
        <v>195</v>
      </c>
      <c r="G51" s="70">
        <v>78.947000000000003</v>
      </c>
      <c r="H51" s="72">
        <v>0</v>
      </c>
      <c r="I51" s="73">
        <v>0</v>
      </c>
      <c r="J51" s="75">
        <v>1</v>
      </c>
      <c r="K51" s="73">
        <v>0.51282000000000005</v>
      </c>
      <c r="L51" s="74">
        <v>113</v>
      </c>
      <c r="M51" s="73">
        <v>57.948700000000002</v>
      </c>
      <c r="N51" s="74">
        <v>35</v>
      </c>
      <c r="O51" s="73">
        <v>17.949000000000002</v>
      </c>
      <c r="P51" s="74">
        <v>44</v>
      </c>
      <c r="Q51" s="73">
        <v>22.564</v>
      </c>
      <c r="R51" s="75">
        <v>0</v>
      </c>
      <c r="S51" s="73">
        <v>0</v>
      </c>
      <c r="T51" s="76">
        <v>2</v>
      </c>
      <c r="U51" s="69">
        <v>1.0256000000000001</v>
      </c>
      <c r="V51" s="72">
        <v>25</v>
      </c>
      <c r="W51" s="69">
        <v>10.121499999999999</v>
      </c>
      <c r="X51" s="79">
        <v>8616</v>
      </c>
      <c r="Y51" s="80">
        <v>100</v>
      </c>
    </row>
    <row r="52" spans="1:25" s="24" customFormat="1" ht="15" customHeight="1" x14ac:dyDescent="0.2">
      <c r="A52" s="22" t="s">
        <v>19</v>
      </c>
      <c r="B52" s="62" t="s">
        <v>64</v>
      </c>
      <c r="C52" s="39">
        <v>7</v>
      </c>
      <c r="D52" s="40">
        <v>1</v>
      </c>
      <c r="E52" s="41">
        <v>14.286</v>
      </c>
      <c r="F52" s="40">
        <v>6</v>
      </c>
      <c r="G52" s="46">
        <v>85.713999999999999</v>
      </c>
      <c r="H52" s="47">
        <v>0</v>
      </c>
      <c r="I52" s="42">
        <v>0</v>
      </c>
      <c r="J52" s="44">
        <v>0</v>
      </c>
      <c r="K52" s="42">
        <v>0</v>
      </c>
      <c r="L52" s="43">
        <v>1</v>
      </c>
      <c r="M52" s="42">
        <v>16.666699999999999</v>
      </c>
      <c r="N52" s="43">
        <v>1</v>
      </c>
      <c r="O52" s="42">
        <v>16.667000000000002</v>
      </c>
      <c r="P52" s="44">
        <v>3</v>
      </c>
      <c r="Q52" s="42">
        <v>50</v>
      </c>
      <c r="R52" s="43">
        <v>0</v>
      </c>
      <c r="S52" s="42">
        <v>0</v>
      </c>
      <c r="T52" s="45">
        <v>1</v>
      </c>
      <c r="U52" s="41">
        <v>16.666699999999999</v>
      </c>
      <c r="V52" s="40">
        <v>0</v>
      </c>
      <c r="W52" s="41">
        <v>0</v>
      </c>
      <c r="X52" s="25">
        <v>1009</v>
      </c>
      <c r="Y52" s="26">
        <v>100</v>
      </c>
    </row>
    <row r="53" spans="1:25" s="24" customFormat="1" ht="15" customHeight="1" x14ac:dyDescent="0.2">
      <c r="A53" s="22" t="s">
        <v>19</v>
      </c>
      <c r="B53" s="65" t="s">
        <v>65</v>
      </c>
      <c r="C53" s="64">
        <v>0</v>
      </c>
      <c r="D53" s="72">
        <v>0</v>
      </c>
      <c r="E53" s="69">
        <v>0</v>
      </c>
      <c r="F53" s="72">
        <v>0</v>
      </c>
      <c r="G53" s="70">
        <v>0</v>
      </c>
      <c r="H53" s="72">
        <v>0</v>
      </c>
      <c r="I53" s="73">
        <v>0</v>
      </c>
      <c r="J53" s="75">
        <v>0</v>
      </c>
      <c r="K53" s="73">
        <v>0</v>
      </c>
      <c r="L53" s="74">
        <v>0</v>
      </c>
      <c r="M53" s="73">
        <v>0</v>
      </c>
      <c r="N53" s="74">
        <v>0</v>
      </c>
      <c r="O53" s="73">
        <v>0</v>
      </c>
      <c r="P53" s="74">
        <v>0</v>
      </c>
      <c r="Q53" s="73">
        <v>0</v>
      </c>
      <c r="R53" s="75">
        <v>0</v>
      </c>
      <c r="S53" s="73">
        <v>0</v>
      </c>
      <c r="T53" s="76">
        <v>0</v>
      </c>
      <c r="U53" s="69">
        <v>0</v>
      </c>
      <c r="V53" s="72">
        <v>0</v>
      </c>
      <c r="W53" s="69">
        <v>0</v>
      </c>
      <c r="X53" s="79">
        <v>306</v>
      </c>
      <c r="Y53" s="80">
        <v>100</v>
      </c>
    </row>
    <row r="54" spans="1:25" s="24" customFormat="1" ht="15" customHeight="1" x14ac:dyDescent="0.2">
      <c r="A54" s="22" t="s">
        <v>19</v>
      </c>
      <c r="B54" s="62" t="s">
        <v>66</v>
      </c>
      <c r="C54" s="39">
        <v>50</v>
      </c>
      <c r="D54" s="40">
        <v>3</v>
      </c>
      <c r="E54" s="41">
        <v>6</v>
      </c>
      <c r="F54" s="40">
        <v>47</v>
      </c>
      <c r="G54" s="46">
        <v>94</v>
      </c>
      <c r="H54" s="47">
        <v>0</v>
      </c>
      <c r="I54" s="42">
        <v>0</v>
      </c>
      <c r="J54" s="44">
        <v>0</v>
      </c>
      <c r="K54" s="42">
        <v>0</v>
      </c>
      <c r="L54" s="43">
        <v>4</v>
      </c>
      <c r="M54" s="42">
        <v>8.5106000000000002</v>
      </c>
      <c r="N54" s="43">
        <v>23</v>
      </c>
      <c r="O54" s="42">
        <v>48.936</v>
      </c>
      <c r="P54" s="44">
        <v>19</v>
      </c>
      <c r="Q54" s="42">
        <v>40.426000000000002</v>
      </c>
      <c r="R54" s="43">
        <v>0</v>
      </c>
      <c r="S54" s="42">
        <v>0</v>
      </c>
      <c r="T54" s="45">
        <v>1</v>
      </c>
      <c r="U54" s="41">
        <v>2.1276999999999999</v>
      </c>
      <c r="V54" s="40">
        <v>2</v>
      </c>
      <c r="W54" s="41">
        <v>4</v>
      </c>
      <c r="X54" s="25">
        <v>1971</v>
      </c>
      <c r="Y54" s="26">
        <v>100</v>
      </c>
    </row>
    <row r="55" spans="1:25" s="24" customFormat="1" ht="15" customHeight="1" x14ac:dyDescent="0.2">
      <c r="A55" s="22" t="s">
        <v>19</v>
      </c>
      <c r="B55" s="65" t="s">
        <v>67</v>
      </c>
      <c r="C55" s="64">
        <v>766</v>
      </c>
      <c r="D55" s="72">
        <v>111</v>
      </c>
      <c r="E55" s="69">
        <v>14.491</v>
      </c>
      <c r="F55" s="72">
        <v>655</v>
      </c>
      <c r="G55" s="70">
        <v>85.509</v>
      </c>
      <c r="H55" s="72">
        <v>14</v>
      </c>
      <c r="I55" s="73">
        <v>2.137</v>
      </c>
      <c r="J55" s="75">
        <v>5</v>
      </c>
      <c r="K55" s="73">
        <v>0.76336000000000004</v>
      </c>
      <c r="L55" s="74">
        <v>141</v>
      </c>
      <c r="M55" s="73">
        <v>21.526700000000002</v>
      </c>
      <c r="N55" s="74">
        <v>31</v>
      </c>
      <c r="O55" s="73">
        <v>4.7329999999999997</v>
      </c>
      <c r="P55" s="74">
        <v>412</v>
      </c>
      <c r="Q55" s="73">
        <v>62.901000000000003</v>
      </c>
      <c r="R55" s="75">
        <v>1</v>
      </c>
      <c r="S55" s="73">
        <v>0.1527</v>
      </c>
      <c r="T55" s="76">
        <v>51</v>
      </c>
      <c r="U55" s="69">
        <v>7.7862999999999998</v>
      </c>
      <c r="V55" s="72">
        <v>36</v>
      </c>
      <c r="W55" s="69">
        <v>4.6997</v>
      </c>
      <c r="X55" s="79">
        <v>2305</v>
      </c>
      <c r="Y55" s="80">
        <v>100</v>
      </c>
    </row>
    <row r="56" spans="1:25" s="24" customFormat="1" ht="15" customHeight="1" x14ac:dyDescent="0.2">
      <c r="A56" s="22" t="s">
        <v>19</v>
      </c>
      <c r="B56" s="62" t="s">
        <v>68</v>
      </c>
      <c r="C56" s="39">
        <v>60</v>
      </c>
      <c r="D56" s="40">
        <v>2</v>
      </c>
      <c r="E56" s="41">
        <v>3.3330000000000002</v>
      </c>
      <c r="F56" s="40">
        <v>58</v>
      </c>
      <c r="G56" s="46">
        <v>96.667000000000002</v>
      </c>
      <c r="H56" s="47">
        <v>0</v>
      </c>
      <c r="I56" s="42">
        <v>0</v>
      </c>
      <c r="J56" s="44">
        <v>0</v>
      </c>
      <c r="K56" s="42">
        <v>0</v>
      </c>
      <c r="L56" s="43">
        <v>1</v>
      </c>
      <c r="M56" s="42">
        <v>1.7241</v>
      </c>
      <c r="N56" s="43">
        <v>3</v>
      </c>
      <c r="O56" s="42">
        <v>5.1719999999999997</v>
      </c>
      <c r="P56" s="44">
        <v>53</v>
      </c>
      <c r="Q56" s="42">
        <v>91.379000000000005</v>
      </c>
      <c r="R56" s="43">
        <v>0</v>
      </c>
      <c r="S56" s="42">
        <v>0</v>
      </c>
      <c r="T56" s="45">
        <v>1</v>
      </c>
      <c r="U56" s="41">
        <v>1.7241</v>
      </c>
      <c r="V56" s="40">
        <v>0</v>
      </c>
      <c r="W56" s="41">
        <v>0</v>
      </c>
      <c r="X56" s="25">
        <v>720</v>
      </c>
      <c r="Y56" s="26">
        <v>100</v>
      </c>
    </row>
    <row r="57" spans="1:25" s="24" customFormat="1" ht="15" customHeight="1" x14ac:dyDescent="0.2">
      <c r="A57" s="22" t="s">
        <v>19</v>
      </c>
      <c r="B57" s="65" t="s">
        <v>69</v>
      </c>
      <c r="C57" s="64">
        <v>26</v>
      </c>
      <c r="D57" s="72">
        <v>2</v>
      </c>
      <c r="E57" s="69">
        <v>7.6920000000000002</v>
      </c>
      <c r="F57" s="72">
        <v>24</v>
      </c>
      <c r="G57" s="70">
        <v>92.308000000000007</v>
      </c>
      <c r="H57" s="72">
        <v>0</v>
      </c>
      <c r="I57" s="73">
        <v>0</v>
      </c>
      <c r="J57" s="75">
        <v>0</v>
      </c>
      <c r="K57" s="73">
        <v>0</v>
      </c>
      <c r="L57" s="74">
        <v>1</v>
      </c>
      <c r="M57" s="73">
        <v>4.1666999999999996</v>
      </c>
      <c r="N57" s="74">
        <v>10</v>
      </c>
      <c r="O57" s="73">
        <v>41.667000000000002</v>
      </c>
      <c r="P57" s="74">
        <v>13</v>
      </c>
      <c r="Q57" s="73">
        <v>54.167000000000002</v>
      </c>
      <c r="R57" s="75">
        <v>0</v>
      </c>
      <c r="S57" s="73">
        <v>0</v>
      </c>
      <c r="T57" s="76">
        <v>0</v>
      </c>
      <c r="U57" s="69">
        <v>0</v>
      </c>
      <c r="V57" s="72">
        <v>2</v>
      </c>
      <c r="W57" s="69">
        <v>7.6923000000000004</v>
      </c>
      <c r="X57" s="79">
        <v>2232</v>
      </c>
      <c r="Y57" s="80">
        <v>100</v>
      </c>
    </row>
    <row r="58" spans="1:25" s="24" customFormat="1" ht="15" customHeight="1" thickBot="1" x14ac:dyDescent="0.25">
      <c r="A58" s="22" t="s">
        <v>19</v>
      </c>
      <c r="B58" s="67" t="s">
        <v>70</v>
      </c>
      <c r="C58" s="50">
        <v>0</v>
      </c>
      <c r="D58" s="51">
        <v>0</v>
      </c>
      <c r="E58" s="52">
        <v>0</v>
      </c>
      <c r="F58" s="51">
        <v>0</v>
      </c>
      <c r="G58" s="57">
        <v>0</v>
      </c>
      <c r="H58" s="53">
        <v>0</v>
      </c>
      <c r="I58" s="54">
        <v>0</v>
      </c>
      <c r="J58" s="55">
        <v>0</v>
      </c>
      <c r="K58" s="54">
        <v>0</v>
      </c>
      <c r="L58" s="56">
        <v>0</v>
      </c>
      <c r="M58" s="54">
        <v>0</v>
      </c>
      <c r="N58" s="55">
        <v>0</v>
      </c>
      <c r="O58" s="54">
        <v>0</v>
      </c>
      <c r="P58" s="55">
        <v>0</v>
      </c>
      <c r="Q58" s="54">
        <v>0</v>
      </c>
      <c r="R58" s="55">
        <v>0</v>
      </c>
      <c r="S58" s="54">
        <v>0</v>
      </c>
      <c r="T58" s="78">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C69," public school students with disabilities who received ", LOWER(A7), ", ",D69," (",TEXT(E7,"0.0"),"%) were served solely under Section 504 and ", F69," (",TEXT(G7,"0.0"),"%) were served under IDEA.")</f>
        <v>NOTE: Table reads (for US Totals):  Of all 4,101 public school students with disabilities who received expulsions under zero-tolerance policies, 836 (20.4%) were served solely under Section 504 and 3,265 (79.6%)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students with disabilities served under IDEA who received ",LOWER(A7), ", ",TEXT(H7,"#,##0")," (",TEXT(I7,"0.0"),"%) were American Indian or Alaska Native.")</f>
        <v xml:space="preserve">            Table reads (for US Race/Ethnicity):  Of all 3,265 public school students with disabilities served under IDEA who received expulsions under zero-tolerance policies, 38 (1.2%)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5" t="s">
        <v>74</v>
      </c>
      <c r="C65" s="81"/>
      <c r="D65" s="81"/>
      <c r="E65" s="81"/>
      <c r="F65" s="81"/>
      <c r="G65" s="81"/>
      <c r="H65" s="81"/>
      <c r="I65" s="81"/>
      <c r="J65" s="81"/>
      <c r="K65" s="81"/>
      <c r="L65" s="81"/>
      <c r="M65" s="81"/>
      <c r="N65" s="81"/>
      <c r="O65" s="81"/>
      <c r="P65" s="81"/>
      <c r="Q65" s="81"/>
      <c r="R65" s="81"/>
      <c r="S65" s="81"/>
      <c r="T65" s="81"/>
      <c r="U65" s="81"/>
      <c r="V65" s="81"/>
      <c r="W65" s="81"/>
      <c r="X65" s="30"/>
      <c r="Y65" s="30"/>
    </row>
    <row r="66" spans="1:26" s="35" customFormat="1" ht="14.1" customHeight="1" x14ac:dyDescent="0.2">
      <c r="A66" s="38"/>
      <c r="B66" s="85" t="s">
        <v>75</v>
      </c>
      <c r="C66" s="85"/>
      <c r="D66" s="85"/>
      <c r="E66" s="85"/>
      <c r="F66" s="85"/>
      <c r="G66" s="85"/>
      <c r="H66" s="85"/>
      <c r="I66" s="85"/>
      <c r="J66" s="85"/>
      <c r="K66" s="85"/>
      <c r="L66" s="85"/>
      <c r="M66" s="85"/>
      <c r="N66" s="85"/>
      <c r="O66" s="85"/>
      <c r="P66" s="85"/>
      <c r="Q66" s="85"/>
      <c r="R66" s="85"/>
      <c r="S66" s="85"/>
      <c r="T66" s="85"/>
      <c r="U66" s="85"/>
      <c r="V66" s="85"/>
      <c r="W66" s="85"/>
      <c r="X66" s="34"/>
      <c r="Y66" s="33"/>
    </row>
    <row r="67" spans="1:26" ht="15" customHeight="1" x14ac:dyDescent="0.2">
      <c r="C67" s="85"/>
      <c r="D67" s="85"/>
      <c r="E67" s="85"/>
      <c r="F67" s="85"/>
      <c r="G67" s="85"/>
      <c r="H67" s="85"/>
      <c r="I67" s="85"/>
      <c r="J67" s="85"/>
      <c r="K67" s="85"/>
      <c r="L67" s="85"/>
      <c r="M67" s="85"/>
      <c r="N67" s="85"/>
      <c r="O67" s="85"/>
      <c r="P67" s="85"/>
      <c r="Q67" s="85"/>
      <c r="R67" s="85"/>
      <c r="S67" s="85"/>
      <c r="T67" s="85"/>
      <c r="U67" s="85"/>
      <c r="V67" s="85"/>
      <c r="W67" s="85"/>
    </row>
    <row r="68" spans="1:26" ht="15" customHeight="1" x14ac:dyDescent="0.2">
      <c r="B68" s="58"/>
    </row>
    <row r="69" spans="1:26" s="37" customFormat="1" ht="15" customHeight="1" x14ac:dyDescent="0.2">
      <c r="B69" s="6"/>
      <c r="C69" s="59" t="str">
        <f>IF(ISTEXT(C7),LEFT(C7,3),TEXT(C7,"#,##0"))</f>
        <v>4,101</v>
      </c>
      <c r="D69" s="59" t="str">
        <f>IF(ISTEXT(D7),LEFT(D7,3),TEXT(D7,"#,##0"))</f>
        <v>836</v>
      </c>
      <c r="E69" s="59"/>
      <c r="F69" s="59" t="str">
        <f>IF(ISTEXT(F7),LEFT(F7,3),TEXT(F7,"#,##0"))</f>
        <v>3,265</v>
      </c>
      <c r="G69" s="59"/>
      <c r="H69" s="59" t="str">
        <f>IF(ISTEXT(H7),LEFT(H7,3),TEXT(H7,"#,##0"))</f>
        <v>38</v>
      </c>
      <c r="I69" s="5"/>
      <c r="J69" s="5"/>
      <c r="K69" s="5"/>
      <c r="L69" s="5"/>
      <c r="M69" s="5"/>
      <c r="N69" s="5"/>
      <c r="O69" s="5"/>
      <c r="P69" s="5"/>
      <c r="Q69" s="5"/>
      <c r="R69" s="5"/>
      <c r="S69" s="5"/>
      <c r="T69" s="5"/>
      <c r="U69" s="5"/>
      <c r="V69" s="60"/>
      <c r="W69" s="61"/>
      <c r="X69" s="5"/>
      <c r="Y69" s="5"/>
      <c r="Z69" s="61"/>
    </row>
  </sheetData>
  <mergeCells count="16">
    <mergeCell ref="X4:X5"/>
    <mergeCell ref="Y4:Y5"/>
    <mergeCell ref="H5:I5"/>
    <mergeCell ref="J5:K5"/>
    <mergeCell ref="L5:M5"/>
    <mergeCell ref="N5:O5"/>
    <mergeCell ref="P5:Q5"/>
    <mergeCell ref="R5:S5"/>
    <mergeCell ref="T5:U5"/>
    <mergeCell ref="V4:W5"/>
    <mergeCell ref="B2:W2"/>
    <mergeCell ref="B4:B5"/>
    <mergeCell ref="C4:C5"/>
    <mergeCell ref="D4:E5"/>
    <mergeCell ref="F4:G5"/>
    <mergeCell ref="H4:U4"/>
  </mergeCells>
  <printOptions horizontalCentered="1"/>
  <pageMargins left="0.25" right="0.25" top="0.75" bottom="0.75" header="0.3" footer="0.3"/>
  <pageSetup scale="40"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9.140625" style="6" customWidth="1"/>
    <col min="3" max="3" width="13.5703125" style="6" customWidth="1"/>
    <col min="4"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6" t="str">
        <f>CONCATENATE("Number and percentage of public school male students with disabilities receiving ",LOWER(A7), " by disability status, race/ethnicity, and English proficiency, by state: School Year 2015-16")</f>
        <v>Number and percentage of public school male students with disabilities receiving expulsions under zero-tolerance policies by disability status, race/ethnicity, and English proficiency, by state: School Year 2015-16</v>
      </c>
      <c r="C2" s="86"/>
      <c r="D2" s="86"/>
      <c r="E2" s="86"/>
      <c r="F2" s="86"/>
      <c r="G2" s="86"/>
      <c r="H2" s="86"/>
      <c r="I2" s="86"/>
      <c r="J2" s="86"/>
      <c r="K2" s="86"/>
      <c r="L2" s="86"/>
      <c r="M2" s="86"/>
      <c r="N2" s="86"/>
      <c r="O2" s="86"/>
      <c r="P2" s="86"/>
      <c r="Q2" s="86"/>
      <c r="R2" s="86"/>
      <c r="S2" s="86"/>
      <c r="T2" s="86"/>
      <c r="U2" s="86"/>
      <c r="V2" s="86"/>
      <c r="W2" s="86"/>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81</v>
      </c>
      <c r="D4" s="91" t="s">
        <v>3</v>
      </c>
      <c r="E4" s="92"/>
      <c r="F4" s="91" t="s">
        <v>2</v>
      </c>
      <c r="G4" s="92"/>
      <c r="H4" s="95" t="s">
        <v>80</v>
      </c>
      <c r="I4" s="96"/>
      <c r="J4" s="96"/>
      <c r="K4" s="96"/>
      <c r="L4" s="96"/>
      <c r="M4" s="96"/>
      <c r="N4" s="96"/>
      <c r="O4" s="96"/>
      <c r="P4" s="96"/>
      <c r="Q4" s="96"/>
      <c r="R4" s="96"/>
      <c r="S4" s="96"/>
      <c r="T4" s="96"/>
      <c r="U4" s="97"/>
      <c r="V4" s="91" t="s">
        <v>79</v>
      </c>
      <c r="W4" s="92"/>
      <c r="X4" s="98" t="s">
        <v>5</v>
      </c>
      <c r="Y4" s="100" t="s">
        <v>6</v>
      </c>
    </row>
    <row r="5" spans="1:25" s="12" customFormat="1" ht="24.95" customHeight="1" x14ac:dyDescent="0.2">
      <c r="A5" s="11"/>
      <c r="B5" s="88"/>
      <c r="C5" s="90"/>
      <c r="D5" s="93"/>
      <c r="E5" s="94"/>
      <c r="F5" s="93"/>
      <c r="G5" s="94"/>
      <c r="H5" s="102" t="s">
        <v>7</v>
      </c>
      <c r="I5" s="103"/>
      <c r="J5" s="104" t="s">
        <v>8</v>
      </c>
      <c r="K5" s="103"/>
      <c r="L5" s="105" t="s">
        <v>9</v>
      </c>
      <c r="M5" s="103"/>
      <c r="N5" s="105" t="s">
        <v>10</v>
      </c>
      <c r="O5" s="103"/>
      <c r="P5" s="105" t="s">
        <v>11</v>
      </c>
      <c r="Q5" s="103"/>
      <c r="R5" s="105" t="s">
        <v>12</v>
      </c>
      <c r="S5" s="103"/>
      <c r="T5" s="105" t="s">
        <v>13</v>
      </c>
      <c r="U5" s="106"/>
      <c r="V5" s="93"/>
      <c r="W5" s="94"/>
      <c r="X5" s="99"/>
      <c r="Y5" s="101"/>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3" t="s">
        <v>18</v>
      </c>
      <c r="C7" s="64">
        <v>3248</v>
      </c>
      <c r="D7" s="68">
        <v>641</v>
      </c>
      <c r="E7" s="69">
        <v>19.734999999999999</v>
      </c>
      <c r="F7" s="68">
        <v>2607</v>
      </c>
      <c r="G7" s="70">
        <v>80.265000000000001</v>
      </c>
      <c r="H7" s="72">
        <v>31</v>
      </c>
      <c r="I7" s="73">
        <v>1.1890000000000001</v>
      </c>
      <c r="J7" s="74">
        <v>20</v>
      </c>
      <c r="K7" s="73">
        <v>0.76717000000000002</v>
      </c>
      <c r="L7" s="74">
        <v>455</v>
      </c>
      <c r="M7" s="73">
        <v>17.452999999999999</v>
      </c>
      <c r="N7" s="74">
        <v>785</v>
      </c>
      <c r="O7" s="73">
        <v>30.111000000000001</v>
      </c>
      <c r="P7" s="74">
        <v>1201</v>
      </c>
      <c r="Q7" s="73">
        <v>46.067999999999998</v>
      </c>
      <c r="R7" s="75">
        <v>11</v>
      </c>
      <c r="S7" s="73">
        <v>0.4219</v>
      </c>
      <c r="T7" s="76">
        <v>104</v>
      </c>
      <c r="U7" s="69">
        <v>3.9893000000000001</v>
      </c>
      <c r="V7" s="68">
        <v>176</v>
      </c>
      <c r="W7" s="69">
        <v>5.4187000000000003</v>
      </c>
      <c r="X7" s="79">
        <v>96360</v>
      </c>
      <c r="Y7" s="80">
        <v>99.997</v>
      </c>
    </row>
    <row r="8" spans="1:25" s="24" customFormat="1" ht="15" customHeight="1" x14ac:dyDescent="0.2">
      <c r="A8" s="22" t="s">
        <v>19</v>
      </c>
      <c r="B8" s="62" t="s">
        <v>20</v>
      </c>
      <c r="C8" s="39">
        <v>8</v>
      </c>
      <c r="D8" s="40">
        <v>0</v>
      </c>
      <c r="E8" s="41">
        <v>0</v>
      </c>
      <c r="F8" s="47">
        <v>8</v>
      </c>
      <c r="G8" s="46">
        <v>100</v>
      </c>
      <c r="H8" s="40">
        <v>0</v>
      </c>
      <c r="I8" s="42">
        <v>0</v>
      </c>
      <c r="J8" s="44">
        <v>0</v>
      </c>
      <c r="K8" s="42">
        <v>0</v>
      </c>
      <c r="L8" s="43">
        <v>0</v>
      </c>
      <c r="M8" s="42">
        <v>0</v>
      </c>
      <c r="N8" s="44">
        <v>6</v>
      </c>
      <c r="O8" s="42">
        <v>75</v>
      </c>
      <c r="P8" s="44">
        <v>2</v>
      </c>
      <c r="Q8" s="42">
        <v>25</v>
      </c>
      <c r="R8" s="44">
        <v>0</v>
      </c>
      <c r="S8" s="42">
        <v>0</v>
      </c>
      <c r="T8" s="48">
        <v>0</v>
      </c>
      <c r="U8" s="41">
        <v>0</v>
      </c>
      <c r="V8" s="40">
        <v>0</v>
      </c>
      <c r="W8" s="41">
        <v>0</v>
      </c>
      <c r="X8" s="25">
        <v>1400</v>
      </c>
      <c r="Y8" s="26">
        <v>100</v>
      </c>
    </row>
    <row r="9" spans="1:25" s="24" customFormat="1" ht="15" customHeight="1" x14ac:dyDescent="0.2">
      <c r="A9" s="22" t="s">
        <v>19</v>
      </c>
      <c r="B9" s="65" t="s">
        <v>21</v>
      </c>
      <c r="C9" s="64">
        <v>1</v>
      </c>
      <c r="D9" s="71">
        <v>0</v>
      </c>
      <c r="E9" s="69">
        <v>0</v>
      </c>
      <c r="F9" s="71">
        <v>1</v>
      </c>
      <c r="G9" s="70">
        <v>100</v>
      </c>
      <c r="H9" s="72">
        <v>1</v>
      </c>
      <c r="I9" s="73">
        <v>100</v>
      </c>
      <c r="J9" s="74">
        <v>0</v>
      </c>
      <c r="K9" s="73">
        <v>0</v>
      </c>
      <c r="L9" s="74">
        <v>0</v>
      </c>
      <c r="M9" s="73">
        <v>0</v>
      </c>
      <c r="N9" s="75">
        <v>0</v>
      </c>
      <c r="O9" s="73">
        <v>0</v>
      </c>
      <c r="P9" s="75">
        <v>0</v>
      </c>
      <c r="Q9" s="73">
        <v>0</v>
      </c>
      <c r="R9" s="74">
        <v>0</v>
      </c>
      <c r="S9" s="73">
        <v>0</v>
      </c>
      <c r="T9" s="77">
        <v>0</v>
      </c>
      <c r="U9" s="69">
        <v>0</v>
      </c>
      <c r="V9" s="71">
        <v>0</v>
      </c>
      <c r="W9" s="69">
        <v>0</v>
      </c>
      <c r="X9" s="79">
        <v>503</v>
      </c>
      <c r="Y9" s="80">
        <v>100</v>
      </c>
    </row>
    <row r="10" spans="1:25" s="24" customFormat="1" ht="15" customHeight="1" x14ac:dyDescent="0.2">
      <c r="A10" s="22" t="s">
        <v>19</v>
      </c>
      <c r="B10" s="62" t="s">
        <v>22</v>
      </c>
      <c r="C10" s="39">
        <v>6</v>
      </c>
      <c r="D10" s="47">
        <v>2</v>
      </c>
      <c r="E10" s="41">
        <v>33.332999999999998</v>
      </c>
      <c r="F10" s="47">
        <v>4</v>
      </c>
      <c r="G10" s="46">
        <v>66.667000000000002</v>
      </c>
      <c r="H10" s="47">
        <v>0</v>
      </c>
      <c r="I10" s="42">
        <v>0</v>
      </c>
      <c r="J10" s="44">
        <v>0</v>
      </c>
      <c r="K10" s="42">
        <v>0</v>
      </c>
      <c r="L10" s="43">
        <v>1</v>
      </c>
      <c r="M10" s="42">
        <v>25</v>
      </c>
      <c r="N10" s="44">
        <v>1</v>
      </c>
      <c r="O10" s="42">
        <v>25</v>
      </c>
      <c r="P10" s="43">
        <v>2</v>
      </c>
      <c r="Q10" s="42">
        <v>50</v>
      </c>
      <c r="R10" s="43">
        <v>0</v>
      </c>
      <c r="S10" s="42">
        <v>0</v>
      </c>
      <c r="T10" s="45">
        <v>0</v>
      </c>
      <c r="U10" s="41">
        <v>0</v>
      </c>
      <c r="V10" s="47">
        <v>0</v>
      </c>
      <c r="W10" s="41">
        <v>0</v>
      </c>
      <c r="X10" s="25">
        <v>1977</v>
      </c>
      <c r="Y10" s="26">
        <v>100</v>
      </c>
    </row>
    <row r="11" spans="1:25" s="24" customFormat="1" ht="15" customHeight="1" x14ac:dyDescent="0.2">
      <c r="A11" s="22" t="s">
        <v>19</v>
      </c>
      <c r="B11" s="65" t="s">
        <v>23</v>
      </c>
      <c r="C11" s="64">
        <v>13</v>
      </c>
      <c r="D11" s="71">
        <v>0</v>
      </c>
      <c r="E11" s="69">
        <v>0</v>
      </c>
      <c r="F11" s="72">
        <v>13</v>
      </c>
      <c r="G11" s="70">
        <v>100</v>
      </c>
      <c r="H11" s="72">
        <v>0</v>
      </c>
      <c r="I11" s="73">
        <v>0</v>
      </c>
      <c r="J11" s="75">
        <v>0</v>
      </c>
      <c r="K11" s="73">
        <v>0</v>
      </c>
      <c r="L11" s="74">
        <v>2</v>
      </c>
      <c r="M11" s="73">
        <v>15.384600000000001</v>
      </c>
      <c r="N11" s="74">
        <v>2</v>
      </c>
      <c r="O11" s="73">
        <v>15.385</v>
      </c>
      <c r="P11" s="74">
        <v>9</v>
      </c>
      <c r="Q11" s="73">
        <v>69.230999999999995</v>
      </c>
      <c r="R11" s="74">
        <v>0</v>
      </c>
      <c r="S11" s="73">
        <v>0</v>
      </c>
      <c r="T11" s="77">
        <v>0</v>
      </c>
      <c r="U11" s="69">
        <v>0</v>
      </c>
      <c r="V11" s="71">
        <v>0</v>
      </c>
      <c r="W11" s="69">
        <v>0</v>
      </c>
      <c r="X11" s="79">
        <v>1092</v>
      </c>
      <c r="Y11" s="80">
        <v>100</v>
      </c>
    </row>
    <row r="12" spans="1:25" s="24" customFormat="1" ht="15" customHeight="1" x14ac:dyDescent="0.2">
      <c r="A12" s="22" t="s">
        <v>19</v>
      </c>
      <c r="B12" s="62" t="s">
        <v>24</v>
      </c>
      <c r="C12" s="39">
        <v>218</v>
      </c>
      <c r="D12" s="47">
        <v>15</v>
      </c>
      <c r="E12" s="41">
        <v>6.8810000000000002</v>
      </c>
      <c r="F12" s="40">
        <v>203</v>
      </c>
      <c r="G12" s="46">
        <v>93.119</v>
      </c>
      <c r="H12" s="40">
        <v>1</v>
      </c>
      <c r="I12" s="42">
        <v>0.49299999999999999</v>
      </c>
      <c r="J12" s="43">
        <v>7</v>
      </c>
      <c r="K12" s="42">
        <v>3.44828</v>
      </c>
      <c r="L12" s="44">
        <v>112</v>
      </c>
      <c r="M12" s="42">
        <v>55.172400000000003</v>
      </c>
      <c r="N12" s="44">
        <v>37</v>
      </c>
      <c r="O12" s="42">
        <v>18.227</v>
      </c>
      <c r="P12" s="44">
        <v>36</v>
      </c>
      <c r="Q12" s="42">
        <v>17.734000000000002</v>
      </c>
      <c r="R12" s="43">
        <v>1</v>
      </c>
      <c r="S12" s="42">
        <v>0.49259999999999998</v>
      </c>
      <c r="T12" s="48">
        <v>9</v>
      </c>
      <c r="U12" s="41">
        <v>4.4335000000000004</v>
      </c>
      <c r="V12" s="47">
        <v>52</v>
      </c>
      <c r="W12" s="41">
        <v>23.853200000000001</v>
      </c>
      <c r="X12" s="25">
        <v>10138</v>
      </c>
      <c r="Y12" s="26">
        <v>100</v>
      </c>
    </row>
    <row r="13" spans="1:25" s="24" customFormat="1" ht="15" customHeight="1" x14ac:dyDescent="0.2">
      <c r="A13" s="22" t="s">
        <v>19</v>
      </c>
      <c r="B13" s="65" t="s">
        <v>25</v>
      </c>
      <c r="C13" s="64">
        <v>4</v>
      </c>
      <c r="D13" s="72">
        <v>0</v>
      </c>
      <c r="E13" s="69">
        <v>0</v>
      </c>
      <c r="F13" s="71">
        <v>4</v>
      </c>
      <c r="G13" s="70">
        <v>100</v>
      </c>
      <c r="H13" s="72">
        <v>0</v>
      </c>
      <c r="I13" s="73">
        <v>0</v>
      </c>
      <c r="J13" s="75">
        <v>0</v>
      </c>
      <c r="K13" s="73">
        <v>0</v>
      </c>
      <c r="L13" s="74">
        <v>1</v>
      </c>
      <c r="M13" s="73">
        <v>25</v>
      </c>
      <c r="N13" s="75">
        <v>0</v>
      </c>
      <c r="O13" s="73">
        <v>0</v>
      </c>
      <c r="P13" s="74">
        <v>3</v>
      </c>
      <c r="Q13" s="73">
        <v>75</v>
      </c>
      <c r="R13" s="74">
        <v>0</v>
      </c>
      <c r="S13" s="73">
        <v>0</v>
      </c>
      <c r="T13" s="76">
        <v>0</v>
      </c>
      <c r="U13" s="69">
        <v>0</v>
      </c>
      <c r="V13" s="72">
        <v>0</v>
      </c>
      <c r="W13" s="69">
        <v>0</v>
      </c>
      <c r="X13" s="79">
        <v>1868</v>
      </c>
      <c r="Y13" s="80">
        <v>100</v>
      </c>
    </row>
    <row r="14" spans="1:25" s="24" customFormat="1" ht="15" customHeight="1" x14ac:dyDescent="0.2">
      <c r="A14" s="22" t="s">
        <v>19</v>
      </c>
      <c r="B14" s="62" t="s">
        <v>26</v>
      </c>
      <c r="C14" s="49">
        <v>60</v>
      </c>
      <c r="D14" s="47">
        <v>7</v>
      </c>
      <c r="E14" s="41">
        <v>11.667</v>
      </c>
      <c r="F14" s="40">
        <v>53</v>
      </c>
      <c r="G14" s="46">
        <v>88.332999999999998</v>
      </c>
      <c r="H14" s="40">
        <v>0</v>
      </c>
      <c r="I14" s="42">
        <v>0</v>
      </c>
      <c r="J14" s="44">
        <v>0</v>
      </c>
      <c r="K14" s="42">
        <v>0</v>
      </c>
      <c r="L14" s="43">
        <v>16</v>
      </c>
      <c r="M14" s="42">
        <v>30.188700000000001</v>
      </c>
      <c r="N14" s="43">
        <v>14</v>
      </c>
      <c r="O14" s="42">
        <v>26.414999999999999</v>
      </c>
      <c r="P14" s="43">
        <v>21</v>
      </c>
      <c r="Q14" s="42">
        <v>39.622999999999998</v>
      </c>
      <c r="R14" s="44">
        <v>0</v>
      </c>
      <c r="S14" s="42">
        <v>0</v>
      </c>
      <c r="T14" s="45">
        <v>2</v>
      </c>
      <c r="U14" s="41">
        <v>3.7736000000000001</v>
      </c>
      <c r="V14" s="47">
        <v>3</v>
      </c>
      <c r="W14" s="41">
        <v>5</v>
      </c>
      <c r="X14" s="25">
        <v>1238</v>
      </c>
      <c r="Y14" s="26">
        <v>100</v>
      </c>
    </row>
    <row r="15" spans="1:25" s="24" customFormat="1" ht="15" customHeight="1" x14ac:dyDescent="0.2">
      <c r="A15" s="22" t="s">
        <v>19</v>
      </c>
      <c r="B15" s="65" t="s">
        <v>27</v>
      </c>
      <c r="C15" s="66">
        <v>6</v>
      </c>
      <c r="D15" s="71">
        <v>0</v>
      </c>
      <c r="E15" s="69">
        <v>0</v>
      </c>
      <c r="F15" s="72">
        <v>6</v>
      </c>
      <c r="G15" s="70">
        <v>100</v>
      </c>
      <c r="H15" s="72">
        <v>0</v>
      </c>
      <c r="I15" s="73">
        <v>0</v>
      </c>
      <c r="J15" s="74">
        <v>0</v>
      </c>
      <c r="K15" s="73">
        <v>0</v>
      </c>
      <c r="L15" s="74">
        <v>0</v>
      </c>
      <c r="M15" s="73">
        <v>0</v>
      </c>
      <c r="N15" s="75">
        <v>4</v>
      </c>
      <c r="O15" s="73">
        <v>66.667000000000002</v>
      </c>
      <c r="P15" s="74">
        <v>1</v>
      </c>
      <c r="Q15" s="73">
        <v>16.667000000000002</v>
      </c>
      <c r="R15" s="75">
        <v>0</v>
      </c>
      <c r="S15" s="73">
        <v>0</v>
      </c>
      <c r="T15" s="76">
        <v>1</v>
      </c>
      <c r="U15" s="69">
        <v>16.666699999999999</v>
      </c>
      <c r="V15" s="71">
        <v>0</v>
      </c>
      <c r="W15" s="69">
        <v>0</v>
      </c>
      <c r="X15" s="79">
        <v>235</v>
      </c>
      <c r="Y15" s="80">
        <v>100</v>
      </c>
    </row>
    <row r="16" spans="1:25" s="24" customFormat="1" ht="15" customHeight="1" x14ac:dyDescent="0.2">
      <c r="A16" s="22" t="s">
        <v>19</v>
      </c>
      <c r="B16" s="62" t="s">
        <v>28</v>
      </c>
      <c r="C16" s="49">
        <v>6</v>
      </c>
      <c r="D16" s="40">
        <v>1</v>
      </c>
      <c r="E16" s="41">
        <v>16.667000000000002</v>
      </c>
      <c r="F16" s="40">
        <v>5</v>
      </c>
      <c r="G16" s="46">
        <v>83.332999999999998</v>
      </c>
      <c r="H16" s="47">
        <v>0</v>
      </c>
      <c r="I16" s="42">
        <v>0</v>
      </c>
      <c r="J16" s="43">
        <v>0</v>
      </c>
      <c r="K16" s="42">
        <v>0</v>
      </c>
      <c r="L16" s="44">
        <v>0</v>
      </c>
      <c r="M16" s="42">
        <v>0</v>
      </c>
      <c r="N16" s="43">
        <v>5</v>
      </c>
      <c r="O16" s="42">
        <v>100</v>
      </c>
      <c r="P16" s="44">
        <v>0</v>
      </c>
      <c r="Q16" s="42">
        <v>0</v>
      </c>
      <c r="R16" s="43">
        <v>0</v>
      </c>
      <c r="S16" s="42">
        <v>0</v>
      </c>
      <c r="T16" s="45">
        <v>0</v>
      </c>
      <c r="U16" s="41">
        <v>0</v>
      </c>
      <c r="V16" s="40">
        <v>0</v>
      </c>
      <c r="W16" s="41">
        <v>0</v>
      </c>
      <c r="X16" s="25">
        <v>221</v>
      </c>
      <c r="Y16" s="26">
        <v>100</v>
      </c>
    </row>
    <row r="17" spans="1:25" s="24" customFormat="1" ht="15" customHeight="1" x14ac:dyDescent="0.2">
      <c r="A17" s="22" t="s">
        <v>19</v>
      </c>
      <c r="B17" s="65" t="s">
        <v>29</v>
      </c>
      <c r="C17" s="64">
        <v>24</v>
      </c>
      <c r="D17" s="72">
        <v>11</v>
      </c>
      <c r="E17" s="69">
        <v>45.832999999999998</v>
      </c>
      <c r="F17" s="72">
        <v>13</v>
      </c>
      <c r="G17" s="70">
        <v>54.167000000000002</v>
      </c>
      <c r="H17" s="72">
        <v>0</v>
      </c>
      <c r="I17" s="73">
        <v>0</v>
      </c>
      <c r="J17" s="75">
        <v>0</v>
      </c>
      <c r="K17" s="73">
        <v>0</v>
      </c>
      <c r="L17" s="74">
        <v>3</v>
      </c>
      <c r="M17" s="73">
        <v>23.076899999999998</v>
      </c>
      <c r="N17" s="75">
        <v>6</v>
      </c>
      <c r="O17" s="73">
        <v>46.154000000000003</v>
      </c>
      <c r="P17" s="75">
        <v>4</v>
      </c>
      <c r="Q17" s="73">
        <v>30.768999999999998</v>
      </c>
      <c r="R17" s="75">
        <v>0</v>
      </c>
      <c r="S17" s="73">
        <v>0</v>
      </c>
      <c r="T17" s="77">
        <v>0</v>
      </c>
      <c r="U17" s="69">
        <v>0</v>
      </c>
      <c r="V17" s="72">
        <v>0</v>
      </c>
      <c r="W17" s="69">
        <v>0</v>
      </c>
      <c r="X17" s="79">
        <v>3952</v>
      </c>
      <c r="Y17" s="80">
        <v>100</v>
      </c>
    </row>
    <row r="18" spans="1:25" s="24" customFormat="1" ht="15" customHeight="1" x14ac:dyDescent="0.2">
      <c r="A18" s="22" t="s">
        <v>19</v>
      </c>
      <c r="B18" s="62" t="s">
        <v>30</v>
      </c>
      <c r="C18" s="39">
        <v>82</v>
      </c>
      <c r="D18" s="47">
        <v>12</v>
      </c>
      <c r="E18" s="41">
        <v>14.634</v>
      </c>
      <c r="F18" s="40">
        <v>70</v>
      </c>
      <c r="G18" s="46">
        <v>85.366</v>
      </c>
      <c r="H18" s="47">
        <v>0</v>
      </c>
      <c r="I18" s="42">
        <v>0</v>
      </c>
      <c r="J18" s="44">
        <v>0</v>
      </c>
      <c r="K18" s="42">
        <v>0</v>
      </c>
      <c r="L18" s="44">
        <v>5</v>
      </c>
      <c r="M18" s="42">
        <v>7.1429</v>
      </c>
      <c r="N18" s="44">
        <v>47</v>
      </c>
      <c r="O18" s="42">
        <v>67.143000000000001</v>
      </c>
      <c r="P18" s="44">
        <v>18</v>
      </c>
      <c r="Q18" s="42">
        <v>25.713999999999999</v>
      </c>
      <c r="R18" s="44">
        <v>0</v>
      </c>
      <c r="S18" s="42">
        <v>0</v>
      </c>
      <c r="T18" s="45">
        <v>0</v>
      </c>
      <c r="U18" s="41">
        <v>0</v>
      </c>
      <c r="V18" s="47">
        <v>3</v>
      </c>
      <c r="W18" s="41">
        <v>3.6585000000000001</v>
      </c>
      <c r="X18" s="25">
        <v>2407</v>
      </c>
      <c r="Y18" s="26">
        <v>100</v>
      </c>
    </row>
    <row r="19" spans="1:25" s="24" customFormat="1" ht="15" customHeight="1" x14ac:dyDescent="0.2">
      <c r="A19" s="22" t="s">
        <v>19</v>
      </c>
      <c r="B19" s="65" t="s">
        <v>31</v>
      </c>
      <c r="C19" s="64">
        <v>8</v>
      </c>
      <c r="D19" s="72">
        <v>1</v>
      </c>
      <c r="E19" s="69">
        <v>12.5</v>
      </c>
      <c r="F19" s="72">
        <v>7</v>
      </c>
      <c r="G19" s="70">
        <v>87.5</v>
      </c>
      <c r="H19" s="72">
        <v>0</v>
      </c>
      <c r="I19" s="73">
        <v>0</v>
      </c>
      <c r="J19" s="74">
        <v>0</v>
      </c>
      <c r="K19" s="73">
        <v>0</v>
      </c>
      <c r="L19" s="74">
        <v>0</v>
      </c>
      <c r="M19" s="73">
        <v>0</v>
      </c>
      <c r="N19" s="74">
        <v>0</v>
      </c>
      <c r="O19" s="73">
        <v>0</v>
      </c>
      <c r="P19" s="74">
        <v>0</v>
      </c>
      <c r="Q19" s="73">
        <v>0</v>
      </c>
      <c r="R19" s="74">
        <v>6</v>
      </c>
      <c r="S19" s="73">
        <v>85.714299999999994</v>
      </c>
      <c r="T19" s="76">
        <v>1</v>
      </c>
      <c r="U19" s="69">
        <v>14.2857</v>
      </c>
      <c r="V19" s="72">
        <v>2</v>
      </c>
      <c r="W19" s="69">
        <v>25</v>
      </c>
      <c r="X19" s="79">
        <v>290</v>
      </c>
      <c r="Y19" s="80">
        <v>100</v>
      </c>
    </row>
    <row r="20" spans="1:25" s="24" customFormat="1" ht="15" customHeight="1" x14ac:dyDescent="0.2">
      <c r="A20" s="22" t="s">
        <v>19</v>
      </c>
      <c r="B20" s="62" t="s">
        <v>32</v>
      </c>
      <c r="C20" s="49">
        <v>14</v>
      </c>
      <c r="D20" s="47">
        <v>2</v>
      </c>
      <c r="E20" s="41">
        <v>14.286</v>
      </c>
      <c r="F20" s="40">
        <v>12</v>
      </c>
      <c r="G20" s="46">
        <v>85.713999999999999</v>
      </c>
      <c r="H20" s="47">
        <v>0</v>
      </c>
      <c r="I20" s="42">
        <v>0</v>
      </c>
      <c r="J20" s="43">
        <v>0</v>
      </c>
      <c r="K20" s="42">
        <v>0</v>
      </c>
      <c r="L20" s="44">
        <v>2</v>
      </c>
      <c r="M20" s="42">
        <v>16.666699999999999</v>
      </c>
      <c r="N20" s="43">
        <v>0</v>
      </c>
      <c r="O20" s="42">
        <v>0</v>
      </c>
      <c r="P20" s="43">
        <v>8</v>
      </c>
      <c r="Q20" s="42">
        <v>66.667000000000002</v>
      </c>
      <c r="R20" s="43">
        <v>0</v>
      </c>
      <c r="S20" s="42">
        <v>0</v>
      </c>
      <c r="T20" s="45">
        <v>2</v>
      </c>
      <c r="U20" s="41">
        <v>16.666699999999999</v>
      </c>
      <c r="V20" s="47">
        <v>0</v>
      </c>
      <c r="W20" s="41">
        <v>0</v>
      </c>
      <c r="X20" s="25">
        <v>720</v>
      </c>
      <c r="Y20" s="26">
        <v>100</v>
      </c>
    </row>
    <row r="21" spans="1:25" s="24" customFormat="1" ht="15" customHeight="1" x14ac:dyDescent="0.2">
      <c r="A21" s="22" t="s">
        <v>19</v>
      </c>
      <c r="B21" s="65" t="s">
        <v>33</v>
      </c>
      <c r="C21" s="64">
        <v>116</v>
      </c>
      <c r="D21" s="72">
        <v>10</v>
      </c>
      <c r="E21" s="69">
        <v>8.6210000000000004</v>
      </c>
      <c r="F21" s="71">
        <v>106</v>
      </c>
      <c r="G21" s="70">
        <v>91.379000000000005</v>
      </c>
      <c r="H21" s="71">
        <v>0</v>
      </c>
      <c r="I21" s="73">
        <v>0</v>
      </c>
      <c r="J21" s="74">
        <v>1</v>
      </c>
      <c r="K21" s="73">
        <v>0.94340000000000002</v>
      </c>
      <c r="L21" s="75">
        <v>17</v>
      </c>
      <c r="M21" s="73">
        <v>16.037700000000001</v>
      </c>
      <c r="N21" s="74">
        <v>23</v>
      </c>
      <c r="O21" s="73">
        <v>21.698</v>
      </c>
      <c r="P21" s="74">
        <v>58</v>
      </c>
      <c r="Q21" s="73">
        <v>54.716999999999999</v>
      </c>
      <c r="R21" s="74">
        <v>0</v>
      </c>
      <c r="S21" s="73">
        <v>0</v>
      </c>
      <c r="T21" s="77">
        <v>7</v>
      </c>
      <c r="U21" s="69">
        <v>6.6037999999999997</v>
      </c>
      <c r="V21" s="72">
        <v>7</v>
      </c>
      <c r="W21" s="69">
        <v>6.0345000000000004</v>
      </c>
      <c r="X21" s="79">
        <v>4081</v>
      </c>
      <c r="Y21" s="80">
        <v>100</v>
      </c>
    </row>
    <row r="22" spans="1:25" s="24" customFormat="1" ht="15" customHeight="1" x14ac:dyDescent="0.2">
      <c r="A22" s="22" t="s">
        <v>19</v>
      </c>
      <c r="B22" s="62" t="s">
        <v>34</v>
      </c>
      <c r="C22" s="39">
        <v>40</v>
      </c>
      <c r="D22" s="47">
        <v>4</v>
      </c>
      <c r="E22" s="41">
        <v>10</v>
      </c>
      <c r="F22" s="47">
        <v>36</v>
      </c>
      <c r="G22" s="46">
        <v>90</v>
      </c>
      <c r="H22" s="40">
        <v>0</v>
      </c>
      <c r="I22" s="42">
        <v>0</v>
      </c>
      <c r="J22" s="43">
        <v>0</v>
      </c>
      <c r="K22" s="42">
        <v>0</v>
      </c>
      <c r="L22" s="43">
        <v>4</v>
      </c>
      <c r="M22" s="42">
        <v>11.1111</v>
      </c>
      <c r="N22" s="44">
        <v>4</v>
      </c>
      <c r="O22" s="42">
        <v>11.111000000000001</v>
      </c>
      <c r="P22" s="44">
        <v>26</v>
      </c>
      <c r="Q22" s="42">
        <v>72.221999999999994</v>
      </c>
      <c r="R22" s="44">
        <v>1</v>
      </c>
      <c r="S22" s="42">
        <v>2.7778</v>
      </c>
      <c r="T22" s="48">
        <v>1</v>
      </c>
      <c r="U22" s="41">
        <v>2.7778</v>
      </c>
      <c r="V22" s="47">
        <v>2</v>
      </c>
      <c r="W22" s="41">
        <v>5</v>
      </c>
      <c r="X22" s="25">
        <v>1879</v>
      </c>
      <c r="Y22" s="26">
        <v>100</v>
      </c>
    </row>
    <row r="23" spans="1:25" s="24" customFormat="1" ht="15" customHeight="1" x14ac:dyDescent="0.2">
      <c r="A23" s="22" t="s">
        <v>19</v>
      </c>
      <c r="B23" s="65" t="s">
        <v>35</v>
      </c>
      <c r="C23" s="64">
        <v>6</v>
      </c>
      <c r="D23" s="71">
        <v>0</v>
      </c>
      <c r="E23" s="69">
        <v>0</v>
      </c>
      <c r="F23" s="72">
        <v>6</v>
      </c>
      <c r="G23" s="70">
        <v>100</v>
      </c>
      <c r="H23" s="72">
        <v>0</v>
      </c>
      <c r="I23" s="73">
        <v>0</v>
      </c>
      <c r="J23" s="74">
        <v>0</v>
      </c>
      <c r="K23" s="73">
        <v>0</v>
      </c>
      <c r="L23" s="74">
        <v>2</v>
      </c>
      <c r="M23" s="73">
        <v>33.333300000000001</v>
      </c>
      <c r="N23" s="74">
        <v>0</v>
      </c>
      <c r="O23" s="73">
        <v>0</v>
      </c>
      <c r="P23" s="74">
        <v>4</v>
      </c>
      <c r="Q23" s="73">
        <v>66.667000000000002</v>
      </c>
      <c r="R23" s="74">
        <v>0</v>
      </c>
      <c r="S23" s="73">
        <v>0</v>
      </c>
      <c r="T23" s="77">
        <v>0</v>
      </c>
      <c r="U23" s="69">
        <v>0</v>
      </c>
      <c r="V23" s="71">
        <v>3</v>
      </c>
      <c r="W23" s="69">
        <v>50</v>
      </c>
      <c r="X23" s="79">
        <v>1365</v>
      </c>
      <c r="Y23" s="80">
        <v>100</v>
      </c>
    </row>
    <row r="24" spans="1:25" s="24" customFormat="1" ht="15" customHeight="1" x14ac:dyDescent="0.2">
      <c r="A24" s="22" t="s">
        <v>19</v>
      </c>
      <c r="B24" s="62" t="s">
        <v>36</v>
      </c>
      <c r="C24" s="39">
        <v>18</v>
      </c>
      <c r="D24" s="47">
        <v>0</v>
      </c>
      <c r="E24" s="41">
        <v>0</v>
      </c>
      <c r="F24" s="40">
        <v>18</v>
      </c>
      <c r="G24" s="46">
        <v>100</v>
      </c>
      <c r="H24" s="47">
        <v>0</v>
      </c>
      <c r="I24" s="42">
        <v>0</v>
      </c>
      <c r="J24" s="44">
        <v>0</v>
      </c>
      <c r="K24" s="42">
        <v>0</v>
      </c>
      <c r="L24" s="43">
        <v>4</v>
      </c>
      <c r="M24" s="42">
        <v>22.222200000000001</v>
      </c>
      <c r="N24" s="44">
        <v>3</v>
      </c>
      <c r="O24" s="42">
        <v>16.667000000000002</v>
      </c>
      <c r="P24" s="44">
        <v>11</v>
      </c>
      <c r="Q24" s="42">
        <v>61.110999999999997</v>
      </c>
      <c r="R24" s="44">
        <v>0</v>
      </c>
      <c r="S24" s="42">
        <v>0</v>
      </c>
      <c r="T24" s="48">
        <v>0</v>
      </c>
      <c r="U24" s="41">
        <v>0</v>
      </c>
      <c r="V24" s="47">
        <v>5</v>
      </c>
      <c r="W24" s="41">
        <v>27.777799999999999</v>
      </c>
      <c r="X24" s="25">
        <v>1356</v>
      </c>
      <c r="Y24" s="26">
        <v>100</v>
      </c>
    </row>
    <row r="25" spans="1:25" s="24" customFormat="1" ht="15" customHeight="1" x14ac:dyDescent="0.2">
      <c r="A25" s="22" t="s">
        <v>19</v>
      </c>
      <c r="B25" s="65" t="s">
        <v>37</v>
      </c>
      <c r="C25" s="66">
        <v>19</v>
      </c>
      <c r="D25" s="72">
        <v>0</v>
      </c>
      <c r="E25" s="69">
        <v>0</v>
      </c>
      <c r="F25" s="72">
        <v>19</v>
      </c>
      <c r="G25" s="70">
        <v>100</v>
      </c>
      <c r="H25" s="72">
        <v>0</v>
      </c>
      <c r="I25" s="73">
        <v>0</v>
      </c>
      <c r="J25" s="74">
        <v>0</v>
      </c>
      <c r="K25" s="73">
        <v>0</v>
      </c>
      <c r="L25" s="74">
        <v>0</v>
      </c>
      <c r="M25" s="73">
        <v>0</v>
      </c>
      <c r="N25" s="74">
        <v>3</v>
      </c>
      <c r="O25" s="73">
        <v>15.789</v>
      </c>
      <c r="P25" s="75">
        <v>16</v>
      </c>
      <c r="Q25" s="73">
        <v>84.210999999999999</v>
      </c>
      <c r="R25" s="74">
        <v>0</v>
      </c>
      <c r="S25" s="73">
        <v>0</v>
      </c>
      <c r="T25" s="77">
        <v>0</v>
      </c>
      <c r="U25" s="69">
        <v>0</v>
      </c>
      <c r="V25" s="72">
        <v>0</v>
      </c>
      <c r="W25" s="69">
        <v>0</v>
      </c>
      <c r="X25" s="79">
        <v>1407</v>
      </c>
      <c r="Y25" s="80">
        <v>100</v>
      </c>
    </row>
    <row r="26" spans="1:25" s="24" customFormat="1" ht="15" customHeight="1" x14ac:dyDescent="0.2">
      <c r="A26" s="22" t="s">
        <v>19</v>
      </c>
      <c r="B26" s="62" t="s">
        <v>38</v>
      </c>
      <c r="C26" s="39">
        <v>751</v>
      </c>
      <c r="D26" s="40">
        <v>381</v>
      </c>
      <c r="E26" s="41">
        <v>50.731999999999999</v>
      </c>
      <c r="F26" s="40">
        <v>370</v>
      </c>
      <c r="G26" s="46">
        <v>49.268000000000001</v>
      </c>
      <c r="H26" s="40">
        <v>0</v>
      </c>
      <c r="I26" s="42">
        <v>0</v>
      </c>
      <c r="J26" s="43">
        <v>0</v>
      </c>
      <c r="K26" s="42">
        <v>0</v>
      </c>
      <c r="L26" s="43">
        <v>5</v>
      </c>
      <c r="M26" s="42">
        <v>1.3513999999999999</v>
      </c>
      <c r="N26" s="44">
        <v>228</v>
      </c>
      <c r="O26" s="42">
        <v>61.622</v>
      </c>
      <c r="P26" s="44">
        <v>131</v>
      </c>
      <c r="Q26" s="42">
        <v>35.405000000000001</v>
      </c>
      <c r="R26" s="43">
        <v>0</v>
      </c>
      <c r="S26" s="42">
        <v>0</v>
      </c>
      <c r="T26" s="48">
        <v>6</v>
      </c>
      <c r="U26" s="41">
        <v>1.6215999999999999</v>
      </c>
      <c r="V26" s="40">
        <v>12</v>
      </c>
      <c r="W26" s="41">
        <v>1.5979000000000001</v>
      </c>
      <c r="X26" s="25">
        <v>1367</v>
      </c>
      <c r="Y26" s="26">
        <v>99.927000000000007</v>
      </c>
    </row>
    <row r="27" spans="1:25" s="24" customFormat="1" ht="15" customHeight="1" x14ac:dyDescent="0.2">
      <c r="A27" s="22" t="s">
        <v>19</v>
      </c>
      <c r="B27" s="65" t="s">
        <v>39</v>
      </c>
      <c r="C27" s="66">
        <v>8</v>
      </c>
      <c r="D27" s="71">
        <v>3</v>
      </c>
      <c r="E27" s="69">
        <v>37.5</v>
      </c>
      <c r="F27" s="72">
        <v>5</v>
      </c>
      <c r="G27" s="70">
        <v>62.5</v>
      </c>
      <c r="H27" s="71">
        <v>0</v>
      </c>
      <c r="I27" s="73">
        <v>0</v>
      </c>
      <c r="J27" s="74">
        <v>0</v>
      </c>
      <c r="K27" s="73">
        <v>0</v>
      </c>
      <c r="L27" s="74">
        <v>0</v>
      </c>
      <c r="M27" s="73">
        <v>0</v>
      </c>
      <c r="N27" s="74">
        <v>0</v>
      </c>
      <c r="O27" s="73">
        <v>0</v>
      </c>
      <c r="P27" s="75">
        <v>5</v>
      </c>
      <c r="Q27" s="73">
        <v>100</v>
      </c>
      <c r="R27" s="74">
        <v>0</v>
      </c>
      <c r="S27" s="73">
        <v>0</v>
      </c>
      <c r="T27" s="77">
        <v>0</v>
      </c>
      <c r="U27" s="69">
        <v>0</v>
      </c>
      <c r="V27" s="71">
        <v>0</v>
      </c>
      <c r="W27" s="69">
        <v>0</v>
      </c>
      <c r="X27" s="79">
        <v>589</v>
      </c>
      <c r="Y27" s="80">
        <v>100</v>
      </c>
    </row>
    <row r="28" spans="1:25" s="24" customFormat="1" ht="15" customHeight="1" x14ac:dyDescent="0.2">
      <c r="A28" s="22" t="s">
        <v>19</v>
      </c>
      <c r="B28" s="62" t="s">
        <v>40</v>
      </c>
      <c r="C28" s="49">
        <v>5</v>
      </c>
      <c r="D28" s="40">
        <v>0</v>
      </c>
      <c r="E28" s="41">
        <v>0</v>
      </c>
      <c r="F28" s="47">
        <v>5</v>
      </c>
      <c r="G28" s="46">
        <v>100</v>
      </c>
      <c r="H28" s="47">
        <v>0</v>
      </c>
      <c r="I28" s="42">
        <v>0</v>
      </c>
      <c r="J28" s="44">
        <v>0</v>
      </c>
      <c r="K28" s="42">
        <v>0</v>
      </c>
      <c r="L28" s="44">
        <v>0</v>
      </c>
      <c r="M28" s="42">
        <v>0</v>
      </c>
      <c r="N28" s="44">
        <v>5</v>
      </c>
      <c r="O28" s="42">
        <v>100</v>
      </c>
      <c r="P28" s="43">
        <v>0</v>
      </c>
      <c r="Q28" s="42">
        <v>0</v>
      </c>
      <c r="R28" s="44">
        <v>0</v>
      </c>
      <c r="S28" s="42">
        <v>0</v>
      </c>
      <c r="T28" s="45">
        <v>0</v>
      </c>
      <c r="U28" s="41">
        <v>0</v>
      </c>
      <c r="V28" s="40">
        <v>0</v>
      </c>
      <c r="W28" s="41">
        <v>0</v>
      </c>
      <c r="X28" s="25">
        <v>1434</v>
      </c>
      <c r="Y28" s="26">
        <v>100</v>
      </c>
    </row>
    <row r="29" spans="1:25" s="24" customFormat="1" ht="15" customHeight="1" x14ac:dyDescent="0.2">
      <c r="A29" s="22" t="s">
        <v>19</v>
      </c>
      <c r="B29" s="65" t="s">
        <v>41</v>
      </c>
      <c r="C29" s="64">
        <v>2</v>
      </c>
      <c r="D29" s="72">
        <v>1</v>
      </c>
      <c r="E29" s="69">
        <v>50</v>
      </c>
      <c r="F29" s="72">
        <v>1</v>
      </c>
      <c r="G29" s="70">
        <v>50</v>
      </c>
      <c r="H29" s="72">
        <v>0</v>
      </c>
      <c r="I29" s="73">
        <v>0</v>
      </c>
      <c r="J29" s="74">
        <v>0</v>
      </c>
      <c r="K29" s="73">
        <v>0</v>
      </c>
      <c r="L29" s="75">
        <v>0</v>
      </c>
      <c r="M29" s="73">
        <v>0</v>
      </c>
      <c r="N29" s="74">
        <v>0</v>
      </c>
      <c r="O29" s="73">
        <v>0</v>
      </c>
      <c r="P29" s="75">
        <v>1</v>
      </c>
      <c r="Q29" s="73">
        <v>100</v>
      </c>
      <c r="R29" s="74">
        <v>0</v>
      </c>
      <c r="S29" s="73">
        <v>0</v>
      </c>
      <c r="T29" s="77">
        <v>0</v>
      </c>
      <c r="U29" s="69">
        <v>0</v>
      </c>
      <c r="V29" s="72">
        <v>1</v>
      </c>
      <c r="W29" s="69">
        <v>50</v>
      </c>
      <c r="X29" s="79">
        <v>1873</v>
      </c>
      <c r="Y29" s="80">
        <v>100</v>
      </c>
    </row>
    <row r="30" spans="1:25" s="24" customFormat="1" ht="15" customHeight="1" x14ac:dyDescent="0.2">
      <c r="A30" s="22" t="s">
        <v>19</v>
      </c>
      <c r="B30" s="62" t="s">
        <v>42</v>
      </c>
      <c r="C30" s="39">
        <v>49</v>
      </c>
      <c r="D30" s="40">
        <v>1</v>
      </c>
      <c r="E30" s="41">
        <v>2.0409999999999999</v>
      </c>
      <c r="F30" s="47">
        <v>48</v>
      </c>
      <c r="G30" s="46">
        <v>97.959000000000003</v>
      </c>
      <c r="H30" s="47">
        <v>0</v>
      </c>
      <c r="I30" s="42">
        <v>0</v>
      </c>
      <c r="J30" s="43">
        <v>0</v>
      </c>
      <c r="K30" s="42">
        <v>0</v>
      </c>
      <c r="L30" s="44">
        <v>1</v>
      </c>
      <c r="M30" s="42">
        <v>2.0832999999999999</v>
      </c>
      <c r="N30" s="44">
        <v>15</v>
      </c>
      <c r="O30" s="42">
        <v>31.25</v>
      </c>
      <c r="P30" s="44">
        <v>31</v>
      </c>
      <c r="Q30" s="42">
        <v>64.582999999999998</v>
      </c>
      <c r="R30" s="44">
        <v>0</v>
      </c>
      <c r="S30" s="42">
        <v>0</v>
      </c>
      <c r="T30" s="45">
        <v>1</v>
      </c>
      <c r="U30" s="41">
        <v>2.0832999999999999</v>
      </c>
      <c r="V30" s="40">
        <v>0</v>
      </c>
      <c r="W30" s="41">
        <v>0</v>
      </c>
      <c r="X30" s="25">
        <v>3616</v>
      </c>
      <c r="Y30" s="26">
        <v>99.971999999999994</v>
      </c>
    </row>
    <row r="31" spans="1:25" s="24" customFormat="1" ht="15" customHeight="1" x14ac:dyDescent="0.2">
      <c r="A31" s="22" t="s">
        <v>19</v>
      </c>
      <c r="B31" s="65" t="s">
        <v>43</v>
      </c>
      <c r="C31" s="66">
        <v>44</v>
      </c>
      <c r="D31" s="72">
        <v>2</v>
      </c>
      <c r="E31" s="69">
        <v>4.5449999999999999</v>
      </c>
      <c r="F31" s="71">
        <v>42</v>
      </c>
      <c r="G31" s="70">
        <v>95.454999999999998</v>
      </c>
      <c r="H31" s="72">
        <v>0</v>
      </c>
      <c r="I31" s="73">
        <v>0</v>
      </c>
      <c r="J31" s="75">
        <v>0</v>
      </c>
      <c r="K31" s="73">
        <v>0</v>
      </c>
      <c r="L31" s="74">
        <v>7</v>
      </c>
      <c r="M31" s="73">
        <v>16.666699999999999</v>
      </c>
      <c r="N31" s="75">
        <v>3</v>
      </c>
      <c r="O31" s="73">
        <v>7.1429999999999998</v>
      </c>
      <c r="P31" s="74">
        <v>30</v>
      </c>
      <c r="Q31" s="73">
        <v>71.429000000000002</v>
      </c>
      <c r="R31" s="74">
        <v>0</v>
      </c>
      <c r="S31" s="73">
        <v>0</v>
      </c>
      <c r="T31" s="76">
        <v>2</v>
      </c>
      <c r="U31" s="69">
        <v>4.7618999999999998</v>
      </c>
      <c r="V31" s="72">
        <v>0</v>
      </c>
      <c r="W31" s="69">
        <v>0</v>
      </c>
      <c r="X31" s="79">
        <v>2170</v>
      </c>
      <c r="Y31" s="80">
        <v>99.953999999999994</v>
      </c>
    </row>
    <row r="32" spans="1:25" s="24" customFormat="1" ht="15" customHeight="1" x14ac:dyDescent="0.2">
      <c r="A32" s="22" t="s">
        <v>19</v>
      </c>
      <c r="B32" s="62" t="s">
        <v>44</v>
      </c>
      <c r="C32" s="39">
        <v>15</v>
      </c>
      <c r="D32" s="47">
        <v>0</v>
      </c>
      <c r="E32" s="41">
        <v>0</v>
      </c>
      <c r="F32" s="40">
        <v>15</v>
      </c>
      <c r="G32" s="46">
        <v>100</v>
      </c>
      <c r="H32" s="40">
        <v>0</v>
      </c>
      <c r="I32" s="42">
        <v>0</v>
      </c>
      <c r="J32" s="44">
        <v>0</v>
      </c>
      <c r="K32" s="42">
        <v>0</v>
      </c>
      <c r="L32" s="44">
        <v>0</v>
      </c>
      <c r="M32" s="42">
        <v>0</v>
      </c>
      <c r="N32" s="44">
        <v>11</v>
      </c>
      <c r="O32" s="42">
        <v>73.332999999999998</v>
      </c>
      <c r="P32" s="43">
        <v>3</v>
      </c>
      <c r="Q32" s="42">
        <v>20</v>
      </c>
      <c r="R32" s="43">
        <v>0</v>
      </c>
      <c r="S32" s="42">
        <v>0</v>
      </c>
      <c r="T32" s="48">
        <v>1</v>
      </c>
      <c r="U32" s="41">
        <v>6.6666999999999996</v>
      </c>
      <c r="V32" s="47">
        <v>0</v>
      </c>
      <c r="W32" s="41">
        <v>0</v>
      </c>
      <c r="X32" s="25">
        <v>978</v>
      </c>
      <c r="Y32" s="26">
        <v>100</v>
      </c>
    </row>
    <row r="33" spans="1:25" s="24" customFormat="1" ht="15" customHeight="1" x14ac:dyDescent="0.2">
      <c r="A33" s="22" t="s">
        <v>19</v>
      </c>
      <c r="B33" s="65" t="s">
        <v>45</v>
      </c>
      <c r="C33" s="64">
        <v>33</v>
      </c>
      <c r="D33" s="71">
        <v>0</v>
      </c>
      <c r="E33" s="69">
        <v>0</v>
      </c>
      <c r="F33" s="71">
        <v>33</v>
      </c>
      <c r="G33" s="70">
        <v>100</v>
      </c>
      <c r="H33" s="71">
        <v>0</v>
      </c>
      <c r="I33" s="73">
        <v>0</v>
      </c>
      <c r="J33" s="74">
        <v>0</v>
      </c>
      <c r="K33" s="73">
        <v>0</v>
      </c>
      <c r="L33" s="75">
        <v>3</v>
      </c>
      <c r="M33" s="73">
        <v>9.0908999999999995</v>
      </c>
      <c r="N33" s="74">
        <v>2</v>
      </c>
      <c r="O33" s="73">
        <v>6.0609999999999999</v>
      </c>
      <c r="P33" s="74">
        <v>27</v>
      </c>
      <c r="Q33" s="73">
        <v>81.817999999999998</v>
      </c>
      <c r="R33" s="75">
        <v>0</v>
      </c>
      <c r="S33" s="73">
        <v>0</v>
      </c>
      <c r="T33" s="77">
        <v>1</v>
      </c>
      <c r="U33" s="69">
        <v>3.0303</v>
      </c>
      <c r="V33" s="71">
        <v>1</v>
      </c>
      <c r="W33" s="69">
        <v>3.0303</v>
      </c>
      <c r="X33" s="79">
        <v>2372</v>
      </c>
      <c r="Y33" s="80">
        <v>100</v>
      </c>
    </row>
    <row r="34" spans="1:25" s="24" customFormat="1" ht="15" customHeight="1" x14ac:dyDescent="0.2">
      <c r="A34" s="22" t="s">
        <v>19</v>
      </c>
      <c r="B34" s="62" t="s">
        <v>46</v>
      </c>
      <c r="C34" s="49">
        <v>0</v>
      </c>
      <c r="D34" s="47">
        <v>0</v>
      </c>
      <c r="E34" s="41">
        <v>0</v>
      </c>
      <c r="F34" s="47">
        <v>0</v>
      </c>
      <c r="G34" s="46">
        <v>0</v>
      </c>
      <c r="H34" s="40">
        <v>0</v>
      </c>
      <c r="I34" s="42">
        <v>0</v>
      </c>
      <c r="J34" s="44">
        <v>0</v>
      </c>
      <c r="K34" s="42">
        <v>0</v>
      </c>
      <c r="L34" s="43">
        <v>0</v>
      </c>
      <c r="M34" s="42">
        <v>0</v>
      </c>
      <c r="N34" s="44">
        <v>0</v>
      </c>
      <c r="O34" s="42">
        <v>0</v>
      </c>
      <c r="P34" s="43">
        <v>0</v>
      </c>
      <c r="Q34" s="42">
        <v>0</v>
      </c>
      <c r="R34" s="43">
        <v>0</v>
      </c>
      <c r="S34" s="42">
        <v>0</v>
      </c>
      <c r="T34" s="45">
        <v>0</v>
      </c>
      <c r="U34" s="41">
        <v>0</v>
      </c>
      <c r="V34" s="47">
        <v>0</v>
      </c>
      <c r="W34" s="41">
        <v>0</v>
      </c>
      <c r="X34" s="25">
        <v>825</v>
      </c>
      <c r="Y34" s="26">
        <v>100</v>
      </c>
    </row>
    <row r="35" spans="1:25" s="24" customFormat="1" ht="15" customHeight="1" x14ac:dyDescent="0.2">
      <c r="A35" s="22" t="s">
        <v>19</v>
      </c>
      <c r="B35" s="65" t="s">
        <v>47</v>
      </c>
      <c r="C35" s="66">
        <v>8</v>
      </c>
      <c r="D35" s="71">
        <v>0</v>
      </c>
      <c r="E35" s="69">
        <v>0</v>
      </c>
      <c r="F35" s="71">
        <v>8</v>
      </c>
      <c r="G35" s="70">
        <v>100</v>
      </c>
      <c r="H35" s="71">
        <v>1</v>
      </c>
      <c r="I35" s="73">
        <v>12.5</v>
      </c>
      <c r="J35" s="74">
        <v>0</v>
      </c>
      <c r="K35" s="73">
        <v>0</v>
      </c>
      <c r="L35" s="75">
        <v>3</v>
      </c>
      <c r="M35" s="73">
        <v>37.5</v>
      </c>
      <c r="N35" s="74">
        <v>2</v>
      </c>
      <c r="O35" s="73">
        <v>25</v>
      </c>
      <c r="P35" s="75">
        <v>2</v>
      </c>
      <c r="Q35" s="73">
        <v>25</v>
      </c>
      <c r="R35" s="74">
        <v>0</v>
      </c>
      <c r="S35" s="73">
        <v>0</v>
      </c>
      <c r="T35" s="77">
        <v>0</v>
      </c>
      <c r="U35" s="69">
        <v>0</v>
      </c>
      <c r="V35" s="71">
        <v>0</v>
      </c>
      <c r="W35" s="69">
        <v>0</v>
      </c>
      <c r="X35" s="79">
        <v>1064</v>
      </c>
      <c r="Y35" s="80">
        <v>100</v>
      </c>
    </row>
    <row r="36" spans="1:25" s="24" customFormat="1" ht="15" customHeight="1" x14ac:dyDescent="0.2">
      <c r="A36" s="22" t="s">
        <v>19</v>
      </c>
      <c r="B36" s="62" t="s">
        <v>48</v>
      </c>
      <c r="C36" s="49">
        <v>105</v>
      </c>
      <c r="D36" s="47">
        <v>16</v>
      </c>
      <c r="E36" s="41">
        <v>15.238</v>
      </c>
      <c r="F36" s="40">
        <v>89</v>
      </c>
      <c r="G36" s="46">
        <v>84.762</v>
      </c>
      <c r="H36" s="47">
        <v>1</v>
      </c>
      <c r="I36" s="42">
        <v>1.1240000000000001</v>
      </c>
      <c r="J36" s="44">
        <v>1</v>
      </c>
      <c r="K36" s="42">
        <v>1.1235999999999999</v>
      </c>
      <c r="L36" s="44">
        <v>21</v>
      </c>
      <c r="M36" s="42">
        <v>23.595500000000001</v>
      </c>
      <c r="N36" s="43">
        <v>36</v>
      </c>
      <c r="O36" s="42">
        <v>40.448999999999998</v>
      </c>
      <c r="P36" s="43">
        <v>20</v>
      </c>
      <c r="Q36" s="42">
        <v>22.472000000000001</v>
      </c>
      <c r="R36" s="44">
        <v>2</v>
      </c>
      <c r="S36" s="42">
        <v>2.2471999999999999</v>
      </c>
      <c r="T36" s="48">
        <v>8</v>
      </c>
      <c r="U36" s="41">
        <v>8.9887999999999995</v>
      </c>
      <c r="V36" s="47">
        <v>12</v>
      </c>
      <c r="W36" s="41">
        <v>11.428599999999999</v>
      </c>
      <c r="X36" s="25">
        <v>658</v>
      </c>
      <c r="Y36" s="26">
        <v>100</v>
      </c>
    </row>
    <row r="37" spans="1:25" s="24" customFormat="1" ht="15" customHeight="1" x14ac:dyDescent="0.2">
      <c r="A37" s="22" t="s">
        <v>19</v>
      </c>
      <c r="B37" s="65" t="s">
        <v>49</v>
      </c>
      <c r="C37" s="64">
        <v>1</v>
      </c>
      <c r="D37" s="71">
        <v>1</v>
      </c>
      <c r="E37" s="69">
        <v>100</v>
      </c>
      <c r="F37" s="72">
        <v>0</v>
      </c>
      <c r="G37" s="70">
        <v>0</v>
      </c>
      <c r="H37" s="72">
        <v>0</v>
      </c>
      <c r="I37" s="73">
        <v>0</v>
      </c>
      <c r="J37" s="74">
        <v>0</v>
      </c>
      <c r="K37" s="73">
        <v>0</v>
      </c>
      <c r="L37" s="74">
        <v>0</v>
      </c>
      <c r="M37" s="73">
        <v>0</v>
      </c>
      <c r="N37" s="74">
        <v>0</v>
      </c>
      <c r="O37" s="73">
        <v>0</v>
      </c>
      <c r="P37" s="74">
        <v>0</v>
      </c>
      <c r="Q37" s="73">
        <v>0</v>
      </c>
      <c r="R37" s="75">
        <v>0</v>
      </c>
      <c r="S37" s="73">
        <v>0</v>
      </c>
      <c r="T37" s="77">
        <v>0</v>
      </c>
      <c r="U37" s="69">
        <v>0</v>
      </c>
      <c r="V37" s="71">
        <v>0</v>
      </c>
      <c r="W37" s="69">
        <v>0</v>
      </c>
      <c r="X37" s="79">
        <v>483</v>
      </c>
      <c r="Y37" s="80">
        <v>100</v>
      </c>
    </row>
    <row r="38" spans="1:25" s="24" customFormat="1" ht="15" customHeight="1" x14ac:dyDescent="0.2">
      <c r="A38" s="22" t="s">
        <v>19</v>
      </c>
      <c r="B38" s="62" t="s">
        <v>50</v>
      </c>
      <c r="C38" s="39">
        <v>3</v>
      </c>
      <c r="D38" s="47">
        <v>0</v>
      </c>
      <c r="E38" s="41">
        <v>0</v>
      </c>
      <c r="F38" s="40">
        <v>3</v>
      </c>
      <c r="G38" s="46">
        <v>100</v>
      </c>
      <c r="H38" s="40">
        <v>0</v>
      </c>
      <c r="I38" s="42">
        <v>0</v>
      </c>
      <c r="J38" s="44">
        <v>0</v>
      </c>
      <c r="K38" s="42">
        <v>0</v>
      </c>
      <c r="L38" s="44">
        <v>0</v>
      </c>
      <c r="M38" s="42">
        <v>0</v>
      </c>
      <c r="N38" s="44">
        <v>2</v>
      </c>
      <c r="O38" s="42">
        <v>66.667000000000002</v>
      </c>
      <c r="P38" s="44">
        <v>1</v>
      </c>
      <c r="Q38" s="42">
        <v>33.332999999999998</v>
      </c>
      <c r="R38" s="44">
        <v>0</v>
      </c>
      <c r="S38" s="42">
        <v>0</v>
      </c>
      <c r="T38" s="45">
        <v>0</v>
      </c>
      <c r="U38" s="41">
        <v>0</v>
      </c>
      <c r="V38" s="47">
        <v>0</v>
      </c>
      <c r="W38" s="41">
        <v>0</v>
      </c>
      <c r="X38" s="25">
        <v>2577</v>
      </c>
      <c r="Y38" s="26">
        <v>100</v>
      </c>
    </row>
    <row r="39" spans="1:25" s="24" customFormat="1" ht="15" customHeight="1" x14ac:dyDescent="0.2">
      <c r="A39" s="22" t="s">
        <v>19</v>
      </c>
      <c r="B39" s="65" t="s">
        <v>51</v>
      </c>
      <c r="C39" s="64">
        <v>3</v>
      </c>
      <c r="D39" s="72">
        <v>0</v>
      </c>
      <c r="E39" s="69">
        <v>0</v>
      </c>
      <c r="F39" s="72">
        <v>3</v>
      </c>
      <c r="G39" s="70">
        <v>100</v>
      </c>
      <c r="H39" s="71">
        <v>0</v>
      </c>
      <c r="I39" s="73">
        <v>0</v>
      </c>
      <c r="J39" s="74">
        <v>0</v>
      </c>
      <c r="K39" s="73">
        <v>0</v>
      </c>
      <c r="L39" s="75">
        <v>1</v>
      </c>
      <c r="M39" s="73">
        <v>33.333300000000001</v>
      </c>
      <c r="N39" s="74">
        <v>0</v>
      </c>
      <c r="O39" s="73">
        <v>0</v>
      </c>
      <c r="P39" s="75">
        <v>2</v>
      </c>
      <c r="Q39" s="73">
        <v>66.667000000000002</v>
      </c>
      <c r="R39" s="74">
        <v>0</v>
      </c>
      <c r="S39" s="73">
        <v>0</v>
      </c>
      <c r="T39" s="77">
        <v>0</v>
      </c>
      <c r="U39" s="69">
        <v>0</v>
      </c>
      <c r="V39" s="72">
        <v>0</v>
      </c>
      <c r="W39" s="69">
        <v>0</v>
      </c>
      <c r="X39" s="79">
        <v>880</v>
      </c>
      <c r="Y39" s="80">
        <v>100</v>
      </c>
    </row>
    <row r="40" spans="1:25" s="24" customFormat="1" ht="15" customHeight="1" x14ac:dyDescent="0.2">
      <c r="A40" s="22" t="s">
        <v>19</v>
      </c>
      <c r="B40" s="62" t="s">
        <v>52</v>
      </c>
      <c r="C40" s="49">
        <v>63</v>
      </c>
      <c r="D40" s="47">
        <v>3</v>
      </c>
      <c r="E40" s="41">
        <v>4.7619999999999996</v>
      </c>
      <c r="F40" s="40">
        <v>60</v>
      </c>
      <c r="G40" s="46">
        <v>95.238</v>
      </c>
      <c r="H40" s="40">
        <v>0</v>
      </c>
      <c r="I40" s="42">
        <v>0</v>
      </c>
      <c r="J40" s="44">
        <v>0</v>
      </c>
      <c r="K40" s="42">
        <v>0</v>
      </c>
      <c r="L40" s="44">
        <v>9</v>
      </c>
      <c r="M40" s="42">
        <v>15</v>
      </c>
      <c r="N40" s="43">
        <v>18</v>
      </c>
      <c r="O40" s="42">
        <v>30</v>
      </c>
      <c r="P40" s="43">
        <v>31</v>
      </c>
      <c r="Q40" s="42">
        <v>51.667000000000002</v>
      </c>
      <c r="R40" s="44">
        <v>0</v>
      </c>
      <c r="S40" s="42">
        <v>0</v>
      </c>
      <c r="T40" s="45">
        <v>2</v>
      </c>
      <c r="U40" s="41">
        <v>3.3332999999999999</v>
      </c>
      <c r="V40" s="47">
        <v>1</v>
      </c>
      <c r="W40" s="41">
        <v>1.5872999999999999</v>
      </c>
      <c r="X40" s="25">
        <v>4916</v>
      </c>
      <c r="Y40" s="26">
        <v>100</v>
      </c>
    </row>
    <row r="41" spans="1:25" s="24" customFormat="1" ht="15" customHeight="1" x14ac:dyDescent="0.2">
      <c r="A41" s="22" t="s">
        <v>19</v>
      </c>
      <c r="B41" s="65" t="s">
        <v>53</v>
      </c>
      <c r="C41" s="64">
        <v>6</v>
      </c>
      <c r="D41" s="72">
        <v>1</v>
      </c>
      <c r="E41" s="69">
        <v>16.667000000000002</v>
      </c>
      <c r="F41" s="71">
        <v>5</v>
      </c>
      <c r="G41" s="70">
        <v>83.332999999999998</v>
      </c>
      <c r="H41" s="71">
        <v>0</v>
      </c>
      <c r="I41" s="73">
        <v>0</v>
      </c>
      <c r="J41" s="74">
        <v>0</v>
      </c>
      <c r="K41" s="73">
        <v>0</v>
      </c>
      <c r="L41" s="74">
        <v>0</v>
      </c>
      <c r="M41" s="73">
        <v>0</v>
      </c>
      <c r="N41" s="74">
        <v>4</v>
      </c>
      <c r="O41" s="73">
        <v>80</v>
      </c>
      <c r="P41" s="75">
        <v>1</v>
      </c>
      <c r="Q41" s="73">
        <v>20</v>
      </c>
      <c r="R41" s="75">
        <v>0</v>
      </c>
      <c r="S41" s="73">
        <v>0</v>
      </c>
      <c r="T41" s="76">
        <v>0</v>
      </c>
      <c r="U41" s="69">
        <v>0</v>
      </c>
      <c r="V41" s="72">
        <v>0</v>
      </c>
      <c r="W41" s="69">
        <v>0</v>
      </c>
      <c r="X41" s="79">
        <v>2618</v>
      </c>
      <c r="Y41" s="80">
        <v>100</v>
      </c>
    </row>
    <row r="42" spans="1:25" s="24" customFormat="1" ht="15" customHeight="1" x14ac:dyDescent="0.2">
      <c r="A42" s="22" t="s">
        <v>19</v>
      </c>
      <c r="B42" s="62" t="s">
        <v>54</v>
      </c>
      <c r="C42" s="49">
        <v>4</v>
      </c>
      <c r="D42" s="47">
        <v>0</v>
      </c>
      <c r="E42" s="41">
        <v>0</v>
      </c>
      <c r="F42" s="40">
        <v>4</v>
      </c>
      <c r="G42" s="46">
        <v>100</v>
      </c>
      <c r="H42" s="40">
        <v>2</v>
      </c>
      <c r="I42" s="42">
        <v>50</v>
      </c>
      <c r="J42" s="44">
        <v>0</v>
      </c>
      <c r="K42" s="42">
        <v>0</v>
      </c>
      <c r="L42" s="44">
        <v>0</v>
      </c>
      <c r="M42" s="42">
        <v>0</v>
      </c>
      <c r="N42" s="43">
        <v>1</v>
      </c>
      <c r="O42" s="42">
        <v>25</v>
      </c>
      <c r="P42" s="43">
        <v>1</v>
      </c>
      <c r="Q42" s="42">
        <v>25</v>
      </c>
      <c r="R42" s="43">
        <v>0</v>
      </c>
      <c r="S42" s="42">
        <v>0</v>
      </c>
      <c r="T42" s="45">
        <v>0</v>
      </c>
      <c r="U42" s="41">
        <v>0</v>
      </c>
      <c r="V42" s="47">
        <v>1</v>
      </c>
      <c r="W42" s="41">
        <v>25</v>
      </c>
      <c r="X42" s="25">
        <v>481</v>
      </c>
      <c r="Y42" s="26">
        <v>100</v>
      </c>
    </row>
    <row r="43" spans="1:25" s="24" customFormat="1" ht="15" customHeight="1" x14ac:dyDescent="0.2">
      <c r="A43" s="22" t="s">
        <v>19</v>
      </c>
      <c r="B43" s="65" t="s">
        <v>55</v>
      </c>
      <c r="C43" s="64">
        <v>131</v>
      </c>
      <c r="D43" s="71">
        <v>3</v>
      </c>
      <c r="E43" s="69">
        <v>2.29</v>
      </c>
      <c r="F43" s="71">
        <v>128</v>
      </c>
      <c r="G43" s="70">
        <v>97.71</v>
      </c>
      <c r="H43" s="72">
        <v>0</v>
      </c>
      <c r="I43" s="73">
        <v>0</v>
      </c>
      <c r="J43" s="74">
        <v>1</v>
      </c>
      <c r="K43" s="73">
        <v>0.78125</v>
      </c>
      <c r="L43" s="75">
        <v>5</v>
      </c>
      <c r="M43" s="73">
        <v>3.9062999999999999</v>
      </c>
      <c r="N43" s="74">
        <v>72</v>
      </c>
      <c r="O43" s="73">
        <v>56.25</v>
      </c>
      <c r="P43" s="74">
        <v>47</v>
      </c>
      <c r="Q43" s="73">
        <v>36.719000000000001</v>
      </c>
      <c r="R43" s="74">
        <v>0</v>
      </c>
      <c r="S43" s="73">
        <v>0</v>
      </c>
      <c r="T43" s="76">
        <v>3</v>
      </c>
      <c r="U43" s="69">
        <v>2.3437999999999999</v>
      </c>
      <c r="V43" s="71">
        <v>1</v>
      </c>
      <c r="W43" s="69">
        <v>0.76339999999999997</v>
      </c>
      <c r="X43" s="79">
        <v>3631</v>
      </c>
      <c r="Y43" s="80">
        <v>100</v>
      </c>
    </row>
    <row r="44" spans="1:25" s="24" customFormat="1" ht="15" customHeight="1" x14ac:dyDescent="0.2">
      <c r="A44" s="22" t="s">
        <v>19</v>
      </c>
      <c r="B44" s="62" t="s">
        <v>56</v>
      </c>
      <c r="C44" s="39">
        <v>45</v>
      </c>
      <c r="D44" s="47">
        <v>1</v>
      </c>
      <c r="E44" s="41">
        <v>2.222</v>
      </c>
      <c r="F44" s="47">
        <v>44</v>
      </c>
      <c r="G44" s="46">
        <v>97.778000000000006</v>
      </c>
      <c r="H44" s="40">
        <v>8</v>
      </c>
      <c r="I44" s="42">
        <v>18.181999999999999</v>
      </c>
      <c r="J44" s="43">
        <v>0</v>
      </c>
      <c r="K44" s="42">
        <v>0</v>
      </c>
      <c r="L44" s="44">
        <v>0</v>
      </c>
      <c r="M44" s="42">
        <v>0</v>
      </c>
      <c r="N44" s="44">
        <v>4</v>
      </c>
      <c r="O44" s="42">
        <v>9.0909999999999993</v>
      </c>
      <c r="P44" s="44">
        <v>31</v>
      </c>
      <c r="Q44" s="42">
        <v>70.454999999999998</v>
      </c>
      <c r="R44" s="43">
        <v>0</v>
      </c>
      <c r="S44" s="42">
        <v>0</v>
      </c>
      <c r="T44" s="48">
        <v>1</v>
      </c>
      <c r="U44" s="41">
        <v>2.2726999999999999</v>
      </c>
      <c r="V44" s="47">
        <v>6</v>
      </c>
      <c r="W44" s="41">
        <v>13.333299999999999</v>
      </c>
      <c r="X44" s="25">
        <v>1815</v>
      </c>
      <c r="Y44" s="26">
        <v>100</v>
      </c>
    </row>
    <row r="45" spans="1:25" s="24" customFormat="1" ht="15" customHeight="1" x14ac:dyDescent="0.2">
      <c r="A45" s="22" t="s">
        <v>19</v>
      </c>
      <c r="B45" s="65" t="s">
        <v>57</v>
      </c>
      <c r="C45" s="64">
        <v>22</v>
      </c>
      <c r="D45" s="72">
        <v>1</v>
      </c>
      <c r="E45" s="69">
        <v>4.5449999999999999</v>
      </c>
      <c r="F45" s="71">
        <v>21</v>
      </c>
      <c r="G45" s="70">
        <v>95.454999999999998</v>
      </c>
      <c r="H45" s="71">
        <v>2</v>
      </c>
      <c r="I45" s="73">
        <v>9.5239999999999991</v>
      </c>
      <c r="J45" s="74">
        <v>1</v>
      </c>
      <c r="K45" s="73">
        <v>4.7618999999999998</v>
      </c>
      <c r="L45" s="75">
        <v>5</v>
      </c>
      <c r="M45" s="73">
        <v>23.8095</v>
      </c>
      <c r="N45" s="74">
        <v>1</v>
      </c>
      <c r="O45" s="73">
        <v>4.7619999999999996</v>
      </c>
      <c r="P45" s="75">
        <v>11</v>
      </c>
      <c r="Q45" s="73">
        <v>52.381</v>
      </c>
      <c r="R45" s="74">
        <v>0</v>
      </c>
      <c r="S45" s="73">
        <v>0</v>
      </c>
      <c r="T45" s="76">
        <v>1</v>
      </c>
      <c r="U45" s="69">
        <v>4.7618999999999998</v>
      </c>
      <c r="V45" s="72">
        <v>3</v>
      </c>
      <c r="W45" s="69">
        <v>13.6364</v>
      </c>
      <c r="X45" s="79">
        <v>1283</v>
      </c>
      <c r="Y45" s="80">
        <v>100</v>
      </c>
    </row>
    <row r="46" spans="1:25" s="24" customFormat="1" ht="15" customHeight="1" x14ac:dyDescent="0.2">
      <c r="A46" s="22" t="s">
        <v>19</v>
      </c>
      <c r="B46" s="62" t="s">
        <v>58</v>
      </c>
      <c r="C46" s="39">
        <v>108</v>
      </c>
      <c r="D46" s="40">
        <v>4</v>
      </c>
      <c r="E46" s="41">
        <v>3.7040000000000002</v>
      </c>
      <c r="F46" s="40">
        <v>104</v>
      </c>
      <c r="G46" s="46">
        <v>96.296000000000006</v>
      </c>
      <c r="H46" s="40">
        <v>1</v>
      </c>
      <c r="I46" s="42">
        <v>0.96199999999999997</v>
      </c>
      <c r="J46" s="44">
        <v>0</v>
      </c>
      <c r="K46" s="42">
        <v>0</v>
      </c>
      <c r="L46" s="44">
        <v>8</v>
      </c>
      <c r="M46" s="42">
        <v>7.6923000000000004</v>
      </c>
      <c r="N46" s="44">
        <v>16</v>
      </c>
      <c r="O46" s="42">
        <v>15.385</v>
      </c>
      <c r="P46" s="43">
        <v>76</v>
      </c>
      <c r="Q46" s="42">
        <v>73.076999999999998</v>
      </c>
      <c r="R46" s="43">
        <v>0</v>
      </c>
      <c r="S46" s="42">
        <v>0</v>
      </c>
      <c r="T46" s="48">
        <v>3</v>
      </c>
      <c r="U46" s="41">
        <v>2.8845999999999998</v>
      </c>
      <c r="V46" s="40">
        <v>2</v>
      </c>
      <c r="W46" s="41">
        <v>1.8519000000000001</v>
      </c>
      <c r="X46" s="25">
        <v>3027</v>
      </c>
      <c r="Y46" s="26">
        <v>100</v>
      </c>
    </row>
    <row r="47" spans="1:25" s="24" customFormat="1" ht="15" customHeight="1" x14ac:dyDescent="0.2">
      <c r="A47" s="22" t="s">
        <v>19</v>
      </c>
      <c r="B47" s="65" t="s">
        <v>59</v>
      </c>
      <c r="C47" s="66">
        <v>0</v>
      </c>
      <c r="D47" s="71">
        <v>0</v>
      </c>
      <c r="E47" s="69">
        <v>0</v>
      </c>
      <c r="F47" s="72">
        <v>0</v>
      </c>
      <c r="G47" s="70">
        <v>0</v>
      </c>
      <c r="H47" s="72">
        <v>0</v>
      </c>
      <c r="I47" s="73">
        <v>0</v>
      </c>
      <c r="J47" s="75">
        <v>0</v>
      </c>
      <c r="K47" s="73">
        <v>0</v>
      </c>
      <c r="L47" s="75">
        <v>0</v>
      </c>
      <c r="M47" s="73">
        <v>0</v>
      </c>
      <c r="N47" s="75">
        <v>0</v>
      </c>
      <c r="O47" s="73">
        <v>0</v>
      </c>
      <c r="P47" s="75">
        <v>0</v>
      </c>
      <c r="Q47" s="73">
        <v>0</v>
      </c>
      <c r="R47" s="74">
        <v>0</v>
      </c>
      <c r="S47" s="73">
        <v>0</v>
      </c>
      <c r="T47" s="76">
        <v>0</v>
      </c>
      <c r="U47" s="69">
        <v>0</v>
      </c>
      <c r="V47" s="71">
        <v>0</v>
      </c>
      <c r="W47" s="69">
        <v>0</v>
      </c>
      <c r="X47" s="79">
        <v>308</v>
      </c>
      <c r="Y47" s="80">
        <v>100</v>
      </c>
    </row>
    <row r="48" spans="1:25" s="24" customFormat="1" ht="15" customHeight="1" x14ac:dyDescent="0.2">
      <c r="A48" s="22" t="s">
        <v>19</v>
      </c>
      <c r="B48" s="62" t="s">
        <v>60</v>
      </c>
      <c r="C48" s="39">
        <v>68</v>
      </c>
      <c r="D48" s="47">
        <v>3</v>
      </c>
      <c r="E48" s="41">
        <v>4.4119999999999999</v>
      </c>
      <c r="F48" s="47">
        <v>65</v>
      </c>
      <c r="G48" s="46">
        <v>95.587999999999994</v>
      </c>
      <c r="H48" s="47">
        <v>0</v>
      </c>
      <c r="I48" s="42">
        <v>0</v>
      </c>
      <c r="J48" s="44">
        <v>0</v>
      </c>
      <c r="K48" s="42">
        <v>0</v>
      </c>
      <c r="L48" s="43">
        <v>3</v>
      </c>
      <c r="M48" s="42">
        <v>4.6154000000000002</v>
      </c>
      <c r="N48" s="44">
        <v>40</v>
      </c>
      <c r="O48" s="42">
        <v>61.537999999999997</v>
      </c>
      <c r="P48" s="44">
        <v>20</v>
      </c>
      <c r="Q48" s="42">
        <v>30.768999999999998</v>
      </c>
      <c r="R48" s="43">
        <v>0</v>
      </c>
      <c r="S48" s="42">
        <v>0</v>
      </c>
      <c r="T48" s="48">
        <v>2</v>
      </c>
      <c r="U48" s="41">
        <v>3.0769000000000002</v>
      </c>
      <c r="V48" s="47">
        <v>0</v>
      </c>
      <c r="W48" s="41">
        <v>0</v>
      </c>
      <c r="X48" s="25">
        <v>1236</v>
      </c>
      <c r="Y48" s="26">
        <v>100</v>
      </c>
    </row>
    <row r="49" spans="1:25" s="24" customFormat="1" ht="15" customHeight="1" x14ac:dyDescent="0.2">
      <c r="A49" s="22" t="s">
        <v>19</v>
      </c>
      <c r="B49" s="65" t="s">
        <v>61</v>
      </c>
      <c r="C49" s="66">
        <v>3</v>
      </c>
      <c r="D49" s="71">
        <v>0</v>
      </c>
      <c r="E49" s="69">
        <v>0</v>
      </c>
      <c r="F49" s="71">
        <v>3</v>
      </c>
      <c r="G49" s="70">
        <v>100</v>
      </c>
      <c r="H49" s="72">
        <v>2</v>
      </c>
      <c r="I49" s="73">
        <v>66.667000000000002</v>
      </c>
      <c r="J49" s="74">
        <v>0</v>
      </c>
      <c r="K49" s="73">
        <v>0</v>
      </c>
      <c r="L49" s="74">
        <v>0</v>
      </c>
      <c r="M49" s="73">
        <v>0</v>
      </c>
      <c r="N49" s="74">
        <v>0</v>
      </c>
      <c r="O49" s="73">
        <v>0</v>
      </c>
      <c r="P49" s="75">
        <v>1</v>
      </c>
      <c r="Q49" s="73">
        <v>33.332999999999998</v>
      </c>
      <c r="R49" s="75">
        <v>0</v>
      </c>
      <c r="S49" s="73">
        <v>0</v>
      </c>
      <c r="T49" s="76">
        <v>0</v>
      </c>
      <c r="U49" s="69">
        <v>0</v>
      </c>
      <c r="V49" s="71">
        <v>0</v>
      </c>
      <c r="W49" s="69">
        <v>0</v>
      </c>
      <c r="X49" s="79">
        <v>688</v>
      </c>
      <c r="Y49" s="80">
        <v>100</v>
      </c>
    </row>
    <row r="50" spans="1:25" s="24" customFormat="1" ht="15" customHeight="1" x14ac:dyDescent="0.2">
      <c r="A50" s="22" t="s">
        <v>19</v>
      </c>
      <c r="B50" s="62" t="s">
        <v>62</v>
      </c>
      <c r="C50" s="39">
        <v>234</v>
      </c>
      <c r="D50" s="40">
        <v>23</v>
      </c>
      <c r="E50" s="41">
        <v>9.8290000000000006</v>
      </c>
      <c r="F50" s="40">
        <v>211</v>
      </c>
      <c r="G50" s="46">
        <v>90.171000000000006</v>
      </c>
      <c r="H50" s="40">
        <v>1</v>
      </c>
      <c r="I50" s="42">
        <v>0.47399999999999998</v>
      </c>
      <c r="J50" s="44">
        <v>3</v>
      </c>
      <c r="K50" s="42">
        <v>1.4218</v>
      </c>
      <c r="L50" s="43">
        <v>15</v>
      </c>
      <c r="M50" s="42">
        <v>7.109</v>
      </c>
      <c r="N50" s="44">
        <v>95</v>
      </c>
      <c r="O50" s="42">
        <v>45.024000000000001</v>
      </c>
      <c r="P50" s="44">
        <v>91</v>
      </c>
      <c r="Q50" s="42">
        <v>43.128</v>
      </c>
      <c r="R50" s="43">
        <v>0</v>
      </c>
      <c r="S50" s="42">
        <v>0</v>
      </c>
      <c r="T50" s="48">
        <v>6</v>
      </c>
      <c r="U50" s="41">
        <v>2.8435999999999999</v>
      </c>
      <c r="V50" s="40">
        <v>4</v>
      </c>
      <c r="W50" s="41">
        <v>1.7094</v>
      </c>
      <c r="X50" s="25">
        <v>1818</v>
      </c>
      <c r="Y50" s="26">
        <v>100</v>
      </c>
    </row>
    <row r="51" spans="1:25" s="24" customFormat="1" ht="15" customHeight="1" x14ac:dyDescent="0.2">
      <c r="A51" s="22" t="s">
        <v>19</v>
      </c>
      <c r="B51" s="65" t="s">
        <v>63</v>
      </c>
      <c r="C51" s="64">
        <v>201</v>
      </c>
      <c r="D51" s="72">
        <v>43</v>
      </c>
      <c r="E51" s="69">
        <v>21.393000000000001</v>
      </c>
      <c r="F51" s="72">
        <v>158</v>
      </c>
      <c r="G51" s="70">
        <v>78.606999999999999</v>
      </c>
      <c r="H51" s="72">
        <v>0</v>
      </c>
      <c r="I51" s="73">
        <v>0</v>
      </c>
      <c r="J51" s="75">
        <v>1</v>
      </c>
      <c r="K51" s="73">
        <v>0.63290999999999997</v>
      </c>
      <c r="L51" s="74">
        <v>98</v>
      </c>
      <c r="M51" s="73">
        <v>62.025300000000001</v>
      </c>
      <c r="N51" s="74">
        <v>22</v>
      </c>
      <c r="O51" s="73">
        <v>13.923999999999999</v>
      </c>
      <c r="P51" s="74">
        <v>35</v>
      </c>
      <c r="Q51" s="73">
        <v>22.152000000000001</v>
      </c>
      <c r="R51" s="75">
        <v>0</v>
      </c>
      <c r="S51" s="73">
        <v>0</v>
      </c>
      <c r="T51" s="76">
        <v>2</v>
      </c>
      <c r="U51" s="69">
        <v>1.2658</v>
      </c>
      <c r="V51" s="72">
        <v>22</v>
      </c>
      <c r="W51" s="69">
        <v>10.9453</v>
      </c>
      <c r="X51" s="79">
        <v>8616</v>
      </c>
      <c r="Y51" s="80">
        <v>100</v>
      </c>
    </row>
    <row r="52" spans="1:25" s="24" customFormat="1" ht="15" customHeight="1" x14ac:dyDescent="0.2">
      <c r="A52" s="22" t="s">
        <v>19</v>
      </c>
      <c r="B52" s="62" t="s">
        <v>64</v>
      </c>
      <c r="C52" s="39">
        <v>7</v>
      </c>
      <c r="D52" s="40">
        <v>1</v>
      </c>
      <c r="E52" s="41">
        <v>14.286</v>
      </c>
      <c r="F52" s="40">
        <v>6</v>
      </c>
      <c r="G52" s="46">
        <v>85.713999999999999</v>
      </c>
      <c r="H52" s="47">
        <v>0</v>
      </c>
      <c r="I52" s="42">
        <v>0</v>
      </c>
      <c r="J52" s="44">
        <v>0</v>
      </c>
      <c r="K52" s="42">
        <v>0</v>
      </c>
      <c r="L52" s="43">
        <v>1</v>
      </c>
      <c r="M52" s="42">
        <v>16.666699999999999</v>
      </c>
      <c r="N52" s="43">
        <v>1</v>
      </c>
      <c r="O52" s="42">
        <v>16.667000000000002</v>
      </c>
      <c r="P52" s="44">
        <v>3</v>
      </c>
      <c r="Q52" s="42">
        <v>50</v>
      </c>
      <c r="R52" s="43">
        <v>0</v>
      </c>
      <c r="S52" s="42">
        <v>0</v>
      </c>
      <c r="T52" s="45">
        <v>1</v>
      </c>
      <c r="U52" s="41">
        <v>16.666699999999999</v>
      </c>
      <c r="V52" s="40">
        <v>0</v>
      </c>
      <c r="W52" s="41">
        <v>0</v>
      </c>
      <c r="X52" s="25">
        <v>1009</v>
      </c>
      <c r="Y52" s="26">
        <v>100</v>
      </c>
    </row>
    <row r="53" spans="1:25" s="24" customFormat="1" ht="15" customHeight="1" x14ac:dyDescent="0.2">
      <c r="A53" s="22" t="s">
        <v>19</v>
      </c>
      <c r="B53" s="65" t="s">
        <v>65</v>
      </c>
      <c r="C53" s="64">
        <v>0</v>
      </c>
      <c r="D53" s="72">
        <v>0</v>
      </c>
      <c r="E53" s="69">
        <v>0</v>
      </c>
      <c r="F53" s="72">
        <v>0</v>
      </c>
      <c r="G53" s="70">
        <v>0</v>
      </c>
      <c r="H53" s="72">
        <v>0</v>
      </c>
      <c r="I53" s="73">
        <v>0</v>
      </c>
      <c r="J53" s="75">
        <v>0</v>
      </c>
      <c r="K53" s="73">
        <v>0</v>
      </c>
      <c r="L53" s="74">
        <v>0</v>
      </c>
      <c r="M53" s="73">
        <v>0</v>
      </c>
      <c r="N53" s="74">
        <v>0</v>
      </c>
      <c r="O53" s="73">
        <v>0</v>
      </c>
      <c r="P53" s="74">
        <v>0</v>
      </c>
      <c r="Q53" s="73">
        <v>0</v>
      </c>
      <c r="R53" s="75">
        <v>0</v>
      </c>
      <c r="S53" s="73">
        <v>0</v>
      </c>
      <c r="T53" s="76">
        <v>0</v>
      </c>
      <c r="U53" s="69">
        <v>0</v>
      </c>
      <c r="V53" s="72">
        <v>0</v>
      </c>
      <c r="W53" s="69">
        <v>0</v>
      </c>
      <c r="X53" s="79">
        <v>306</v>
      </c>
      <c r="Y53" s="80">
        <v>100</v>
      </c>
    </row>
    <row r="54" spans="1:25" s="24" customFormat="1" ht="15" customHeight="1" x14ac:dyDescent="0.2">
      <c r="A54" s="22" t="s">
        <v>19</v>
      </c>
      <c r="B54" s="62" t="s">
        <v>66</v>
      </c>
      <c r="C54" s="39">
        <v>43</v>
      </c>
      <c r="D54" s="40">
        <v>2</v>
      </c>
      <c r="E54" s="41">
        <v>4.6509999999999998</v>
      </c>
      <c r="F54" s="40">
        <v>41</v>
      </c>
      <c r="G54" s="46">
        <v>95.349000000000004</v>
      </c>
      <c r="H54" s="47">
        <v>0</v>
      </c>
      <c r="I54" s="42">
        <v>0</v>
      </c>
      <c r="J54" s="44">
        <v>0</v>
      </c>
      <c r="K54" s="42">
        <v>0</v>
      </c>
      <c r="L54" s="43">
        <v>3</v>
      </c>
      <c r="M54" s="42">
        <v>7.3170999999999999</v>
      </c>
      <c r="N54" s="43">
        <v>19</v>
      </c>
      <c r="O54" s="42">
        <v>46.341000000000001</v>
      </c>
      <c r="P54" s="44">
        <v>18</v>
      </c>
      <c r="Q54" s="42">
        <v>43.902000000000001</v>
      </c>
      <c r="R54" s="43">
        <v>0</v>
      </c>
      <c r="S54" s="42">
        <v>0</v>
      </c>
      <c r="T54" s="45">
        <v>1</v>
      </c>
      <c r="U54" s="41">
        <v>2.4390000000000001</v>
      </c>
      <c r="V54" s="40">
        <v>2</v>
      </c>
      <c r="W54" s="41">
        <v>4.6512000000000002</v>
      </c>
      <c r="X54" s="25">
        <v>1971</v>
      </c>
      <c r="Y54" s="26">
        <v>100</v>
      </c>
    </row>
    <row r="55" spans="1:25" s="24" customFormat="1" ht="15" customHeight="1" x14ac:dyDescent="0.2">
      <c r="A55" s="22" t="s">
        <v>19</v>
      </c>
      <c r="B55" s="65" t="s">
        <v>67</v>
      </c>
      <c r="C55" s="64">
        <v>563</v>
      </c>
      <c r="D55" s="72">
        <v>82</v>
      </c>
      <c r="E55" s="69">
        <v>14.565</v>
      </c>
      <c r="F55" s="72">
        <v>481</v>
      </c>
      <c r="G55" s="70">
        <v>85.435000000000002</v>
      </c>
      <c r="H55" s="72">
        <v>11</v>
      </c>
      <c r="I55" s="73">
        <v>2.2869999999999999</v>
      </c>
      <c r="J55" s="75">
        <v>5</v>
      </c>
      <c r="K55" s="73">
        <v>1.0395000000000001</v>
      </c>
      <c r="L55" s="74">
        <v>96</v>
      </c>
      <c r="M55" s="73">
        <v>19.958400000000001</v>
      </c>
      <c r="N55" s="74">
        <v>23</v>
      </c>
      <c r="O55" s="73">
        <v>4.782</v>
      </c>
      <c r="P55" s="74">
        <v>306</v>
      </c>
      <c r="Q55" s="73">
        <v>63.616999999999997</v>
      </c>
      <c r="R55" s="75">
        <v>1</v>
      </c>
      <c r="S55" s="73">
        <v>0.2079</v>
      </c>
      <c r="T55" s="76">
        <v>39</v>
      </c>
      <c r="U55" s="69">
        <v>8.1081000000000003</v>
      </c>
      <c r="V55" s="72">
        <v>29</v>
      </c>
      <c r="W55" s="69">
        <v>5.1509999999999998</v>
      </c>
      <c r="X55" s="79">
        <v>2305</v>
      </c>
      <c r="Y55" s="80">
        <v>100</v>
      </c>
    </row>
    <row r="56" spans="1:25" s="24" customFormat="1" ht="15" customHeight="1" x14ac:dyDescent="0.2">
      <c r="A56" s="22" t="s">
        <v>19</v>
      </c>
      <c r="B56" s="62" t="s">
        <v>68</v>
      </c>
      <c r="C56" s="39">
        <v>53</v>
      </c>
      <c r="D56" s="40">
        <v>2</v>
      </c>
      <c r="E56" s="41">
        <v>3.774</v>
      </c>
      <c r="F56" s="40">
        <v>51</v>
      </c>
      <c r="G56" s="46">
        <v>96.225999999999999</v>
      </c>
      <c r="H56" s="47">
        <v>0</v>
      </c>
      <c r="I56" s="42">
        <v>0</v>
      </c>
      <c r="J56" s="44">
        <v>0</v>
      </c>
      <c r="K56" s="42">
        <v>0</v>
      </c>
      <c r="L56" s="43">
        <v>1</v>
      </c>
      <c r="M56" s="42">
        <v>1.9608000000000001</v>
      </c>
      <c r="N56" s="43">
        <v>3</v>
      </c>
      <c r="O56" s="42">
        <v>5.8819999999999997</v>
      </c>
      <c r="P56" s="44">
        <v>46</v>
      </c>
      <c r="Q56" s="42">
        <v>90.195999999999998</v>
      </c>
      <c r="R56" s="43">
        <v>0</v>
      </c>
      <c r="S56" s="42">
        <v>0</v>
      </c>
      <c r="T56" s="45">
        <v>1</v>
      </c>
      <c r="U56" s="41">
        <v>1.9608000000000001</v>
      </c>
      <c r="V56" s="40">
        <v>0</v>
      </c>
      <c r="W56" s="41">
        <v>0</v>
      </c>
      <c r="X56" s="25">
        <v>720</v>
      </c>
      <c r="Y56" s="26">
        <v>100</v>
      </c>
    </row>
    <row r="57" spans="1:25" s="24" customFormat="1" ht="15" customHeight="1" x14ac:dyDescent="0.2">
      <c r="A57" s="22" t="s">
        <v>19</v>
      </c>
      <c r="B57" s="65" t="s">
        <v>69</v>
      </c>
      <c r="C57" s="64">
        <v>21</v>
      </c>
      <c r="D57" s="72">
        <v>2</v>
      </c>
      <c r="E57" s="69">
        <v>9.5239999999999991</v>
      </c>
      <c r="F57" s="72">
        <v>19</v>
      </c>
      <c r="G57" s="70">
        <v>90.475999999999999</v>
      </c>
      <c r="H57" s="72">
        <v>0</v>
      </c>
      <c r="I57" s="73">
        <v>0</v>
      </c>
      <c r="J57" s="75">
        <v>0</v>
      </c>
      <c r="K57" s="73">
        <v>0</v>
      </c>
      <c r="L57" s="74">
        <v>1</v>
      </c>
      <c r="M57" s="73">
        <v>5.2632000000000003</v>
      </c>
      <c r="N57" s="74">
        <v>7</v>
      </c>
      <c r="O57" s="73">
        <v>36.841999999999999</v>
      </c>
      <c r="P57" s="74">
        <v>11</v>
      </c>
      <c r="Q57" s="73">
        <v>57.895000000000003</v>
      </c>
      <c r="R57" s="75">
        <v>0</v>
      </c>
      <c r="S57" s="73">
        <v>0</v>
      </c>
      <c r="T57" s="76">
        <v>0</v>
      </c>
      <c r="U57" s="69">
        <v>0</v>
      </c>
      <c r="V57" s="72">
        <v>2</v>
      </c>
      <c r="W57" s="69">
        <v>9.5237999999999996</v>
      </c>
      <c r="X57" s="79">
        <v>2232</v>
      </c>
      <c r="Y57" s="80">
        <v>100</v>
      </c>
    </row>
    <row r="58" spans="1:25" s="24" customFormat="1" ht="15" customHeight="1" thickBot="1" x14ac:dyDescent="0.25">
      <c r="A58" s="22" t="s">
        <v>19</v>
      </c>
      <c r="B58" s="67" t="s">
        <v>70</v>
      </c>
      <c r="C58" s="50">
        <v>0</v>
      </c>
      <c r="D58" s="51">
        <v>0</v>
      </c>
      <c r="E58" s="52">
        <v>0</v>
      </c>
      <c r="F58" s="51">
        <v>0</v>
      </c>
      <c r="G58" s="57">
        <v>0</v>
      </c>
      <c r="H58" s="53">
        <v>0</v>
      </c>
      <c r="I58" s="54">
        <v>0</v>
      </c>
      <c r="J58" s="55">
        <v>0</v>
      </c>
      <c r="K58" s="54">
        <v>0</v>
      </c>
      <c r="L58" s="56">
        <v>0</v>
      </c>
      <c r="M58" s="54">
        <v>0</v>
      </c>
      <c r="N58" s="55">
        <v>0</v>
      </c>
      <c r="O58" s="54">
        <v>0</v>
      </c>
      <c r="P58" s="55">
        <v>0</v>
      </c>
      <c r="Q58" s="54">
        <v>0</v>
      </c>
      <c r="R58" s="55">
        <v>0</v>
      </c>
      <c r="S58" s="54">
        <v>0</v>
      </c>
      <c r="T58" s="78">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C69," public school male students with disabilities who received ", LOWER(A7), ", ",D69," (",TEXT(E7,"0.0"),"%) were served solely under Section 504 and ", F69," (",TEXT(G7,"0.0"),"%) were served under IDEA.")</f>
        <v>NOTE: Table reads (for US Totals):  Of all 3,248 public school male students with disabilities who received expulsions under zero-tolerance policies, 641 (19.7%) were served solely under Section 504 and 2,607 (80.3%)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male students with disabilities served under IDEA who received ",LOWER(A7), ", ",TEXT(H7,"#,##0")," (",TEXT(I7,"0.0"),"%) were American Indian or Alaska Native.")</f>
        <v xml:space="preserve">            Table reads (for US Race/Ethnicity):  Of all 2,607 public school male students with disabilities served under IDEA who received expulsions under zero-tolerance policies, 31 (1.2%)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5" t="s">
        <v>74</v>
      </c>
      <c r="C65" s="81"/>
      <c r="D65" s="81"/>
      <c r="E65" s="81"/>
      <c r="F65" s="81"/>
      <c r="G65" s="81"/>
      <c r="H65" s="81"/>
      <c r="I65" s="81"/>
      <c r="J65" s="81"/>
      <c r="K65" s="81"/>
      <c r="L65" s="81"/>
      <c r="M65" s="81"/>
      <c r="N65" s="81"/>
      <c r="O65" s="81"/>
      <c r="P65" s="81"/>
      <c r="Q65" s="81"/>
      <c r="R65" s="81"/>
      <c r="S65" s="81"/>
      <c r="T65" s="81"/>
      <c r="U65" s="81"/>
      <c r="V65" s="81"/>
      <c r="W65" s="81"/>
      <c r="X65" s="30"/>
      <c r="Y65" s="30"/>
    </row>
    <row r="66" spans="1:26" s="35" customFormat="1" ht="14.1" customHeight="1" x14ac:dyDescent="0.2">
      <c r="A66" s="38"/>
      <c r="B66" s="85" t="s">
        <v>75</v>
      </c>
      <c r="C66" s="85"/>
      <c r="D66" s="85"/>
      <c r="E66" s="85"/>
      <c r="F66" s="85"/>
      <c r="G66" s="85"/>
      <c r="H66" s="85"/>
      <c r="I66" s="85"/>
      <c r="J66" s="85"/>
      <c r="K66" s="85"/>
      <c r="L66" s="85"/>
      <c r="M66" s="85"/>
      <c r="N66" s="85"/>
      <c r="O66" s="85"/>
      <c r="P66" s="85"/>
      <c r="Q66" s="85"/>
      <c r="R66" s="85"/>
      <c r="S66" s="85"/>
      <c r="T66" s="85"/>
      <c r="U66" s="85"/>
      <c r="V66" s="85"/>
      <c r="W66" s="85"/>
      <c r="X66" s="34"/>
      <c r="Y66" s="33"/>
    </row>
    <row r="67" spans="1:26" ht="15" customHeight="1" x14ac:dyDescent="0.2">
      <c r="C67" s="85"/>
      <c r="D67" s="85"/>
      <c r="E67" s="85"/>
      <c r="F67" s="85"/>
      <c r="G67" s="85"/>
      <c r="H67" s="85"/>
      <c r="I67" s="85"/>
      <c r="J67" s="85"/>
      <c r="K67" s="85"/>
      <c r="L67" s="85"/>
      <c r="M67" s="85"/>
      <c r="N67" s="85"/>
      <c r="O67" s="85"/>
      <c r="P67" s="85"/>
      <c r="Q67" s="85"/>
      <c r="R67" s="85"/>
      <c r="S67" s="85"/>
      <c r="T67" s="85"/>
      <c r="U67" s="85"/>
      <c r="V67" s="85"/>
      <c r="W67" s="85"/>
    </row>
    <row r="68" spans="1:26" x14ac:dyDescent="0.2">
      <c r="B68" s="58"/>
    </row>
    <row r="69" spans="1:26" s="37" customFormat="1" ht="15" customHeight="1" x14ac:dyDescent="0.2">
      <c r="B69" s="6"/>
      <c r="C69" s="59" t="str">
        <f>IF(ISTEXT(C7),LEFT(C7,3),TEXT(C7,"#,##0"))</f>
        <v>3,248</v>
      </c>
      <c r="D69" s="59" t="str">
        <f>IF(ISTEXT(D7),LEFT(D7,3),TEXT(D7,"#,##0"))</f>
        <v>641</v>
      </c>
      <c r="E69" s="59"/>
      <c r="F69" s="59" t="str">
        <f>IF(ISTEXT(F7),LEFT(F7,3),TEXT(F7,"#,##0"))</f>
        <v>2,607</v>
      </c>
      <c r="G69" s="59"/>
      <c r="H69" s="59" t="str">
        <f>IF(ISTEXT(H7),LEFT(H7,3),TEXT(H7,"#,##0"))</f>
        <v>31</v>
      </c>
      <c r="I69" s="5"/>
      <c r="J69" s="5"/>
      <c r="K69" s="5"/>
      <c r="L69" s="5"/>
      <c r="M69" s="5"/>
      <c r="N69" s="5"/>
      <c r="O69" s="5"/>
      <c r="P69" s="5"/>
      <c r="Q69" s="5"/>
      <c r="R69" s="5"/>
      <c r="S69" s="5"/>
      <c r="T69" s="5"/>
      <c r="U69" s="5"/>
      <c r="V69" s="60"/>
      <c r="W69" s="61"/>
      <c r="X69" s="5"/>
      <c r="Y69" s="5"/>
      <c r="Z69" s="61"/>
    </row>
  </sheetData>
  <mergeCells count="16">
    <mergeCell ref="B2:W2"/>
    <mergeCell ref="B4:B5"/>
    <mergeCell ref="C4:C5"/>
    <mergeCell ref="D4:E5"/>
    <mergeCell ref="F4:G5"/>
    <mergeCell ref="H4:U4"/>
    <mergeCell ref="V4:W5"/>
    <mergeCell ref="X4:X5"/>
    <mergeCell ref="Y4:Y5"/>
    <mergeCell ref="H5:I5"/>
    <mergeCell ref="J5:K5"/>
    <mergeCell ref="L5:M5"/>
    <mergeCell ref="N5:O5"/>
    <mergeCell ref="P5:Q5"/>
    <mergeCell ref="R5:S5"/>
    <mergeCell ref="T5:U5"/>
  </mergeCells>
  <pageMargins left="0.7" right="0.7" top="0.75" bottom="0.75" header="0.3" footer="0.3"/>
  <pageSetup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85546875" style="36" customWidth="1"/>
    <col min="2" max="2" width="19.140625" style="6" customWidth="1"/>
    <col min="3" max="3" width="13.5703125" style="6" customWidth="1"/>
    <col min="4" max="21" width="12.7109375" style="6" customWidth="1"/>
    <col min="22" max="22" width="12.7109375" style="5" customWidth="1"/>
    <col min="23" max="23" width="12.7109375" style="37" customWidth="1"/>
    <col min="24" max="25" width="12.710937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6" t="str">
        <f>CONCATENATE("Number and percentage of public school female students with disabilities receiving ",LOWER(A7), " by disability status, race/ethnicity, and English proficiency, by state: School Year 2015-16")</f>
        <v>Number and percentage of public school female students with disabilities receiving expulsions under zero-tolerance policies by disability status, race/ethnicity, and English proficiency, by state: School Year 2015-16</v>
      </c>
      <c r="C2" s="86"/>
      <c r="D2" s="86"/>
      <c r="E2" s="86"/>
      <c r="F2" s="86"/>
      <c r="G2" s="86"/>
      <c r="H2" s="86"/>
      <c r="I2" s="86"/>
      <c r="J2" s="86"/>
      <c r="K2" s="86"/>
      <c r="L2" s="86"/>
      <c r="M2" s="86"/>
      <c r="N2" s="86"/>
      <c r="O2" s="86"/>
      <c r="P2" s="86"/>
      <c r="Q2" s="86"/>
      <c r="R2" s="86"/>
      <c r="S2" s="86"/>
      <c r="T2" s="86"/>
      <c r="U2" s="86"/>
      <c r="V2" s="86"/>
      <c r="W2" s="86"/>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7" t="s">
        <v>0</v>
      </c>
      <c r="C4" s="89" t="s">
        <v>81</v>
      </c>
      <c r="D4" s="91" t="s">
        <v>3</v>
      </c>
      <c r="E4" s="92"/>
      <c r="F4" s="91" t="s">
        <v>2</v>
      </c>
      <c r="G4" s="92"/>
      <c r="H4" s="95" t="s">
        <v>80</v>
      </c>
      <c r="I4" s="96"/>
      <c r="J4" s="96"/>
      <c r="K4" s="96"/>
      <c r="L4" s="96"/>
      <c r="M4" s="96"/>
      <c r="N4" s="96"/>
      <c r="O4" s="96"/>
      <c r="P4" s="96"/>
      <c r="Q4" s="96"/>
      <c r="R4" s="96"/>
      <c r="S4" s="96"/>
      <c r="T4" s="96"/>
      <c r="U4" s="97"/>
      <c r="V4" s="91" t="s">
        <v>79</v>
      </c>
      <c r="W4" s="92"/>
      <c r="X4" s="98" t="s">
        <v>5</v>
      </c>
      <c r="Y4" s="100" t="s">
        <v>6</v>
      </c>
    </row>
    <row r="5" spans="1:25" s="12" customFormat="1" ht="24.95" customHeight="1" x14ac:dyDescent="0.2">
      <c r="A5" s="11"/>
      <c r="B5" s="88"/>
      <c r="C5" s="90"/>
      <c r="D5" s="93"/>
      <c r="E5" s="94"/>
      <c r="F5" s="93"/>
      <c r="G5" s="94"/>
      <c r="H5" s="102" t="s">
        <v>7</v>
      </c>
      <c r="I5" s="103"/>
      <c r="J5" s="104" t="s">
        <v>8</v>
      </c>
      <c r="K5" s="103"/>
      <c r="L5" s="105" t="s">
        <v>9</v>
      </c>
      <c r="M5" s="103"/>
      <c r="N5" s="105" t="s">
        <v>10</v>
      </c>
      <c r="O5" s="103"/>
      <c r="P5" s="105" t="s">
        <v>11</v>
      </c>
      <c r="Q5" s="103"/>
      <c r="R5" s="105" t="s">
        <v>12</v>
      </c>
      <c r="S5" s="103"/>
      <c r="T5" s="105" t="s">
        <v>13</v>
      </c>
      <c r="U5" s="106"/>
      <c r="V5" s="93"/>
      <c r="W5" s="94"/>
      <c r="X5" s="99"/>
      <c r="Y5" s="101"/>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3" t="s">
        <v>18</v>
      </c>
      <c r="C7" s="64">
        <v>853</v>
      </c>
      <c r="D7" s="68">
        <v>195</v>
      </c>
      <c r="E7" s="69">
        <v>22.860499999999998</v>
      </c>
      <c r="F7" s="68">
        <v>658</v>
      </c>
      <c r="G7" s="70">
        <v>77.14</v>
      </c>
      <c r="H7" s="72">
        <v>7</v>
      </c>
      <c r="I7" s="73">
        <v>1.0640000000000001</v>
      </c>
      <c r="J7" s="74">
        <v>4</v>
      </c>
      <c r="K7" s="73">
        <v>0.6079</v>
      </c>
      <c r="L7" s="74">
        <v>101</v>
      </c>
      <c r="M7" s="73">
        <v>15.349500000000001</v>
      </c>
      <c r="N7" s="74">
        <v>223</v>
      </c>
      <c r="O7" s="73">
        <v>33.890999999999998</v>
      </c>
      <c r="P7" s="74">
        <v>300</v>
      </c>
      <c r="Q7" s="73">
        <v>45.593000000000004</v>
      </c>
      <c r="R7" s="75">
        <v>1</v>
      </c>
      <c r="S7" s="73">
        <v>0.15198</v>
      </c>
      <c r="T7" s="76">
        <v>22</v>
      </c>
      <c r="U7" s="69">
        <v>3.3435000000000001</v>
      </c>
      <c r="V7" s="68">
        <v>26</v>
      </c>
      <c r="W7" s="69">
        <v>3.0480999999999998</v>
      </c>
      <c r="X7" s="79">
        <v>96360</v>
      </c>
      <c r="Y7" s="80">
        <v>99.997</v>
      </c>
    </row>
    <row r="8" spans="1:25" s="24" customFormat="1" ht="15" customHeight="1" x14ac:dyDescent="0.2">
      <c r="A8" s="22" t="s">
        <v>19</v>
      </c>
      <c r="B8" s="62" t="s">
        <v>20</v>
      </c>
      <c r="C8" s="39">
        <v>4</v>
      </c>
      <c r="D8" s="40">
        <v>0</v>
      </c>
      <c r="E8" s="41">
        <v>0</v>
      </c>
      <c r="F8" s="47">
        <v>4</v>
      </c>
      <c r="G8" s="46">
        <v>100</v>
      </c>
      <c r="H8" s="40">
        <v>0</v>
      </c>
      <c r="I8" s="42">
        <v>0</v>
      </c>
      <c r="J8" s="44">
        <v>0</v>
      </c>
      <c r="K8" s="42">
        <v>0</v>
      </c>
      <c r="L8" s="43">
        <v>0</v>
      </c>
      <c r="M8" s="42">
        <v>0</v>
      </c>
      <c r="N8" s="44">
        <v>3</v>
      </c>
      <c r="O8" s="42">
        <v>75</v>
      </c>
      <c r="P8" s="44">
        <v>1</v>
      </c>
      <c r="Q8" s="42">
        <v>25</v>
      </c>
      <c r="R8" s="44">
        <v>0</v>
      </c>
      <c r="S8" s="42">
        <v>0</v>
      </c>
      <c r="T8" s="48">
        <v>0</v>
      </c>
      <c r="U8" s="41">
        <v>0</v>
      </c>
      <c r="V8" s="40">
        <v>0</v>
      </c>
      <c r="W8" s="41">
        <v>0</v>
      </c>
      <c r="X8" s="25">
        <v>1400</v>
      </c>
      <c r="Y8" s="26">
        <v>100</v>
      </c>
    </row>
    <row r="9" spans="1:25" s="24" customFormat="1" ht="15" customHeight="1" x14ac:dyDescent="0.2">
      <c r="A9" s="22" t="s">
        <v>19</v>
      </c>
      <c r="B9" s="65" t="s">
        <v>21</v>
      </c>
      <c r="C9" s="64">
        <v>0</v>
      </c>
      <c r="D9" s="71">
        <v>0</v>
      </c>
      <c r="E9" s="69">
        <v>0</v>
      </c>
      <c r="F9" s="71">
        <v>0</v>
      </c>
      <c r="G9" s="70">
        <v>0</v>
      </c>
      <c r="H9" s="72">
        <v>0</v>
      </c>
      <c r="I9" s="73">
        <v>0</v>
      </c>
      <c r="J9" s="74">
        <v>0</v>
      </c>
      <c r="K9" s="73">
        <v>0</v>
      </c>
      <c r="L9" s="74">
        <v>0</v>
      </c>
      <c r="M9" s="73">
        <v>0</v>
      </c>
      <c r="N9" s="75">
        <v>0</v>
      </c>
      <c r="O9" s="73">
        <v>0</v>
      </c>
      <c r="P9" s="75">
        <v>0</v>
      </c>
      <c r="Q9" s="73">
        <v>0</v>
      </c>
      <c r="R9" s="74">
        <v>0</v>
      </c>
      <c r="S9" s="73">
        <v>0</v>
      </c>
      <c r="T9" s="77">
        <v>0</v>
      </c>
      <c r="U9" s="69">
        <v>0</v>
      </c>
      <c r="V9" s="71">
        <v>0</v>
      </c>
      <c r="W9" s="69">
        <v>0</v>
      </c>
      <c r="X9" s="79">
        <v>503</v>
      </c>
      <c r="Y9" s="80">
        <v>100</v>
      </c>
    </row>
    <row r="10" spans="1:25" s="24" customFormat="1" ht="15" customHeight="1" x14ac:dyDescent="0.2">
      <c r="A10" s="22" t="s">
        <v>19</v>
      </c>
      <c r="B10" s="62" t="s">
        <v>22</v>
      </c>
      <c r="C10" s="39">
        <v>3</v>
      </c>
      <c r="D10" s="47">
        <v>1</v>
      </c>
      <c r="E10" s="41">
        <v>33.333300000000001</v>
      </c>
      <c r="F10" s="47">
        <v>2</v>
      </c>
      <c r="G10" s="46">
        <v>66.667000000000002</v>
      </c>
      <c r="H10" s="47">
        <v>0</v>
      </c>
      <c r="I10" s="42">
        <v>0</v>
      </c>
      <c r="J10" s="44">
        <v>0</v>
      </c>
      <c r="K10" s="42">
        <v>0</v>
      </c>
      <c r="L10" s="43">
        <v>1</v>
      </c>
      <c r="M10" s="42">
        <v>50</v>
      </c>
      <c r="N10" s="44">
        <v>0</v>
      </c>
      <c r="O10" s="42">
        <v>0</v>
      </c>
      <c r="P10" s="43">
        <v>1</v>
      </c>
      <c r="Q10" s="42">
        <v>50</v>
      </c>
      <c r="R10" s="43">
        <v>0</v>
      </c>
      <c r="S10" s="42">
        <v>0</v>
      </c>
      <c r="T10" s="45">
        <v>0</v>
      </c>
      <c r="U10" s="41">
        <v>0</v>
      </c>
      <c r="V10" s="47">
        <v>0</v>
      </c>
      <c r="W10" s="41">
        <v>0</v>
      </c>
      <c r="X10" s="25">
        <v>1977</v>
      </c>
      <c r="Y10" s="26">
        <v>100</v>
      </c>
    </row>
    <row r="11" spans="1:25" s="24" customFormat="1" ht="15" customHeight="1" x14ac:dyDescent="0.2">
      <c r="A11" s="22" t="s">
        <v>19</v>
      </c>
      <c r="B11" s="65" t="s">
        <v>23</v>
      </c>
      <c r="C11" s="64">
        <v>3</v>
      </c>
      <c r="D11" s="71">
        <v>0</v>
      </c>
      <c r="E11" s="69">
        <v>0</v>
      </c>
      <c r="F11" s="72">
        <v>3</v>
      </c>
      <c r="G11" s="70">
        <v>100</v>
      </c>
      <c r="H11" s="72">
        <v>0</v>
      </c>
      <c r="I11" s="73">
        <v>0</v>
      </c>
      <c r="J11" s="75">
        <v>0</v>
      </c>
      <c r="K11" s="73">
        <v>0</v>
      </c>
      <c r="L11" s="74">
        <v>1</v>
      </c>
      <c r="M11" s="73">
        <v>33.333300000000001</v>
      </c>
      <c r="N11" s="74">
        <v>1</v>
      </c>
      <c r="O11" s="73">
        <v>33.332999999999998</v>
      </c>
      <c r="P11" s="74">
        <v>1</v>
      </c>
      <c r="Q11" s="73">
        <v>33.332999999999998</v>
      </c>
      <c r="R11" s="74">
        <v>0</v>
      </c>
      <c r="S11" s="73">
        <v>0</v>
      </c>
      <c r="T11" s="77">
        <v>0</v>
      </c>
      <c r="U11" s="69">
        <v>0</v>
      </c>
      <c r="V11" s="71">
        <v>1</v>
      </c>
      <c r="W11" s="69">
        <v>33.333300000000001</v>
      </c>
      <c r="X11" s="79">
        <v>1092</v>
      </c>
      <c r="Y11" s="80">
        <v>100</v>
      </c>
    </row>
    <row r="12" spans="1:25" s="24" customFormat="1" ht="15" customHeight="1" x14ac:dyDescent="0.2">
      <c r="A12" s="22" t="s">
        <v>19</v>
      </c>
      <c r="B12" s="62" t="s">
        <v>24</v>
      </c>
      <c r="C12" s="39">
        <v>38</v>
      </c>
      <c r="D12" s="47">
        <v>1</v>
      </c>
      <c r="E12" s="41">
        <v>2.6316000000000002</v>
      </c>
      <c r="F12" s="40">
        <v>37</v>
      </c>
      <c r="G12" s="46">
        <v>97.367999999999995</v>
      </c>
      <c r="H12" s="40">
        <v>0</v>
      </c>
      <c r="I12" s="42">
        <v>0</v>
      </c>
      <c r="J12" s="43">
        <v>2</v>
      </c>
      <c r="K12" s="42">
        <v>5.4054000000000002</v>
      </c>
      <c r="L12" s="44">
        <v>17</v>
      </c>
      <c r="M12" s="42">
        <v>45.945900000000002</v>
      </c>
      <c r="N12" s="44">
        <v>4</v>
      </c>
      <c r="O12" s="42">
        <v>10.811</v>
      </c>
      <c r="P12" s="44">
        <v>11</v>
      </c>
      <c r="Q12" s="42">
        <v>29.73</v>
      </c>
      <c r="R12" s="43">
        <v>0</v>
      </c>
      <c r="S12" s="42">
        <v>0</v>
      </c>
      <c r="T12" s="48">
        <v>3</v>
      </c>
      <c r="U12" s="41">
        <v>8.1081000000000003</v>
      </c>
      <c r="V12" s="47">
        <v>7</v>
      </c>
      <c r="W12" s="41">
        <v>18.421099999999999</v>
      </c>
      <c r="X12" s="25">
        <v>10138</v>
      </c>
      <c r="Y12" s="26">
        <v>100</v>
      </c>
    </row>
    <row r="13" spans="1:25" s="24" customFormat="1" ht="15" customHeight="1" x14ac:dyDescent="0.2">
      <c r="A13" s="22" t="s">
        <v>19</v>
      </c>
      <c r="B13" s="65" t="s">
        <v>25</v>
      </c>
      <c r="C13" s="64">
        <v>0</v>
      </c>
      <c r="D13" s="72">
        <v>0</v>
      </c>
      <c r="E13" s="69">
        <v>0</v>
      </c>
      <c r="F13" s="71">
        <v>0</v>
      </c>
      <c r="G13" s="70">
        <v>0</v>
      </c>
      <c r="H13" s="72">
        <v>0</v>
      </c>
      <c r="I13" s="73">
        <v>0</v>
      </c>
      <c r="J13" s="75">
        <v>0</v>
      </c>
      <c r="K13" s="73">
        <v>0</v>
      </c>
      <c r="L13" s="74">
        <v>0</v>
      </c>
      <c r="M13" s="73">
        <v>0</v>
      </c>
      <c r="N13" s="75">
        <v>0</v>
      </c>
      <c r="O13" s="73">
        <v>0</v>
      </c>
      <c r="P13" s="74">
        <v>0</v>
      </c>
      <c r="Q13" s="73">
        <v>0</v>
      </c>
      <c r="R13" s="74">
        <v>0</v>
      </c>
      <c r="S13" s="73">
        <v>0</v>
      </c>
      <c r="T13" s="76">
        <v>0</v>
      </c>
      <c r="U13" s="69">
        <v>0</v>
      </c>
      <c r="V13" s="72">
        <v>0</v>
      </c>
      <c r="W13" s="69">
        <v>0</v>
      </c>
      <c r="X13" s="79">
        <v>1868</v>
      </c>
      <c r="Y13" s="80">
        <v>100</v>
      </c>
    </row>
    <row r="14" spans="1:25" s="24" customFormat="1" ht="15" customHeight="1" x14ac:dyDescent="0.2">
      <c r="A14" s="22" t="s">
        <v>19</v>
      </c>
      <c r="B14" s="62" t="s">
        <v>26</v>
      </c>
      <c r="C14" s="49">
        <v>14</v>
      </c>
      <c r="D14" s="47">
        <v>3</v>
      </c>
      <c r="E14" s="41">
        <v>21.428599999999999</v>
      </c>
      <c r="F14" s="40">
        <v>11</v>
      </c>
      <c r="G14" s="46">
        <v>78.570999999999998</v>
      </c>
      <c r="H14" s="40">
        <v>0</v>
      </c>
      <c r="I14" s="42">
        <v>0</v>
      </c>
      <c r="J14" s="44">
        <v>0</v>
      </c>
      <c r="K14" s="42">
        <v>0</v>
      </c>
      <c r="L14" s="43">
        <v>3</v>
      </c>
      <c r="M14" s="42">
        <v>27.2727</v>
      </c>
      <c r="N14" s="43">
        <v>3</v>
      </c>
      <c r="O14" s="42">
        <v>27.273</v>
      </c>
      <c r="P14" s="43">
        <v>5</v>
      </c>
      <c r="Q14" s="42">
        <v>45.454999999999998</v>
      </c>
      <c r="R14" s="44">
        <v>0</v>
      </c>
      <c r="S14" s="42">
        <v>0</v>
      </c>
      <c r="T14" s="45">
        <v>0</v>
      </c>
      <c r="U14" s="41">
        <v>0</v>
      </c>
      <c r="V14" s="47">
        <v>1</v>
      </c>
      <c r="W14" s="41">
        <v>7.1429</v>
      </c>
      <c r="X14" s="25">
        <v>1238</v>
      </c>
      <c r="Y14" s="26">
        <v>100</v>
      </c>
    </row>
    <row r="15" spans="1:25" s="24" customFormat="1" ht="15" customHeight="1" x14ac:dyDescent="0.2">
      <c r="A15" s="22" t="s">
        <v>19</v>
      </c>
      <c r="B15" s="65" t="s">
        <v>27</v>
      </c>
      <c r="C15" s="66">
        <v>0</v>
      </c>
      <c r="D15" s="71">
        <v>0</v>
      </c>
      <c r="E15" s="69">
        <v>0</v>
      </c>
      <c r="F15" s="72">
        <v>0</v>
      </c>
      <c r="G15" s="70">
        <v>0</v>
      </c>
      <c r="H15" s="72">
        <v>0</v>
      </c>
      <c r="I15" s="73">
        <v>0</v>
      </c>
      <c r="J15" s="74">
        <v>0</v>
      </c>
      <c r="K15" s="73">
        <v>0</v>
      </c>
      <c r="L15" s="74">
        <v>0</v>
      </c>
      <c r="M15" s="73">
        <v>0</v>
      </c>
      <c r="N15" s="75">
        <v>0</v>
      </c>
      <c r="O15" s="73">
        <v>0</v>
      </c>
      <c r="P15" s="74">
        <v>0</v>
      </c>
      <c r="Q15" s="73">
        <v>0</v>
      </c>
      <c r="R15" s="75">
        <v>0</v>
      </c>
      <c r="S15" s="73">
        <v>0</v>
      </c>
      <c r="T15" s="76">
        <v>0</v>
      </c>
      <c r="U15" s="69">
        <v>0</v>
      </c>
      <c r="V15" s="71">
        <v>0</v>
      </c>
      <c r="W15" s="69">
        <v>0</v>
      </c>
      <c r="X15" s="79">
        <v>235</v>
      </c>
      <c r="Y15" s="80">
        <v>100</v>
      </c>
    </row>
    <row r="16" spans="1:25" s="24" customFormat="1" ht="15" customHeight="1" x14ac:dyDescent="0.2">
      <c r="A16" s="22" t="s">
        <v>19</v>
      </c>
      <c r="B16" s="62" t="s">
        <v>28</v>
      </c>
      <c r="C16" s="49">
        <v>2</v>
      </c>
      <c r="D16" s="40">
        <v>0</v>
      </c>
      <c r="E16" s="41">
        <v>0</v>
      </c>
      <c r="F16" s="40">
        <v>2</v>
      </c>
      <c r="G16" s="46">
        <v>100</v>
      </c>
      <c r="H16" s="47">
        <v>0</v>
      </c>
      <c r="I16" s="42">
        <v>0</v>
      </c>
      <c r="J16" s="43">
        <v>0</v>
      </c>
      <c r="K16" s="42">
        <v>0</v>
      </c>
      <c r="L16" s="44">
        <v>0</v>
      </c>
      <c r="M16" s="42">
        <v>0</v>
      </c>
      <c r="N16" s="43">
        <v>2</v>
      </c>
      <c r="O16" s="42">
        <v>100</v>
      </c>
      <c r="P16" s="44">
        <v>0</v>
      </c>
      <c r="Q16" s="42">
        <v>0</v>
      </c>
      <c r="R16" s="43">
        <v>0</v>
      </c>
      <c r="S16" s="42">
        <v>0</v>
      </c>
      <c r="T16" s="45">
        <v>0</v>
      </c>
      <c r="U16" s="41">
        <v>0</v>
      </c>
      <c r="V16" s="40">
        <v>0</v>
      </c>
      <c r="W16" s="41">
        <v>0</v>
      </c>
      <c r="X16" s="25">
        <v>221</v>
      </c>
      <c r="Y16" s="26">
        <v>100</v>
      </c>
    </row>
    <row r="17" spans="1:25" s="24" customFormat="1" ht="15" customHeight="1" x14ac:dyDescent="0.2">
      <c r="A17" s="22" t="s">
        <v>19</v>
      </c>
      <c r="B17" s="65" t="s">
        <v>29</v>
      </c>
      <c r="C17" s="64">
        <v>3</v>
      </c>
      <c r="D17" s="72">
        <v>2</v>
      </c>
      <c r="E17" s="69">
        <v>66.666700000000006</v>
      </c>
      <c r="F17" s="72">
        <v>1</v>
      </c>
      <c r="G17" s="70">
        <v>33.332999999999998</v>
      </c>
      <c r="H17" s="72">
        <v>0</v>
      </c>
      <c r="I17" s="73">
        <v>0</v>
      </c>
      <c r="J17" s="75">
        <v>0</v>
      </c>
      <c r="K17" s="73">
        <v>0</v>
      </c>
      <c r="L17" s="74">
        <v>0</v>
      </c>
      <c r="M17" s="73">
        <v>0</v>
      </c>
      <c r="N17" s="75">
        <v>0</v>
      </c>
      <c r="O17" s="73">
        <v>0</v>
      </c>
      <c r="P17" s="75">
        <v>1</v>
      </c>
      <c r="Q17" s="73">
        <v>100</v>
      </c>
      <c r="R17" s="75">
        <v>0</v>
      </c>
      <c r="S17" s="73">
        <v>0</v>
      </c>
      <c r="T17" s="77">
        <v>0</v>
      </c>
      <c r="U17" s="69">
        <v>0</v>
      </c>
      <c r="V17" s="72">
        <v>0</v>
      </c>
      <c r="W17" s="69">
        <v>0</v>
      </c>
      <c r="X17" s="79">
        <v>3952</v>
      </c>
      <c r="Y17" s="80">
        <v>100</v>
      </c>
    </row>
    <row r="18" spans="1:25" s="24" customFormat="1" ht="15" customHeight="1" x14ac:dyDescent="0.2">
      <c r="A18" s="22" t="s">
        <v>19</v>
      </c>
      <c r="B18" s="62" t="s">
        <v>30</v>
      </c>
      <c r="C18" s="39">
        <v>20</v>
      </c>
      <c r="D18" s="47">
        <v>6</v>
      </c>
      <c r="E18" s="41">
        <v>30</v>
      </c>
      <c r="F18" s="40">
        <v>14</v>
      </c>
      <c r="G18" s="46">
        <v>70</v>
      </c>
      <c r="H18" s="47">
        <v>0</v>
      </c>
      <c r="I18" s="42">
        <v>0</v>
      </c>
      <c r="J18" s="44">
        <v>0</v>
      </c>
      <c r="K18" s="42">
        <v>0</v>
      </c>
      <c r="L18" s="44">
        <v>0</v>
      </c>
      <c r="M18" s="42">
        <v>0</v>
      </c>
      <c r="N18" s="44">
        <v>10</v>
      </c>
      <c r="O18" s="42">
        <v>71.429000000000002</v>
      </c>
      <c r="P18" s="44">
        <v>4</v>
      </c>
      <c r="Q18" s="42">
        <v>28.571000000000002</v>
      </c>
      <c r="R18" s="44">
        <v>0</v>
      </c>
      <c r="S18" s="42">
        <v>0</v>
      </c>
      <c r="T18" s="45">
        <v>0</v>
      </c>
      <c r="U18" s="41">
        <v>0</v>
      </c>
      <c r="V18" s="47">
        <v>0</v>
      </c>
      <c r="W18" s="41">
        <v>0</v>
      </c>
      <c r="X18" s="25">
        <v>2407</v>
      </c>
      <c r="Y18" s="26">
        <v>100</v>
      </c>
    </row>
    <row r="19" spans="1:25" s="24" customFormat="1" ht="15" customHeight="1" x14ac:dyDescent="0.2">
      <c r="A19" s="22" t="s">
        <v>19</v>
      </c>
      <c r="B19" s="65" t="s">
        <v>31</v>
      </c>
      <c r="C19" s="64">
        <v>0</v>
      </c>
      <c r="D19" s="72">
        <v>0</v>
      </c>
      <c r="E19" s="69">
        <v>0</v>
      </c>
      <c r="F19" s="72">
        <v>0</v>
      </c>
      <c r="G19" s="70">
        <v>0</v>
      </c>
      <c r="H19" s="72">
        <v>0</v>
      </c>
      <c r="I19" s="73">
        <v>0</v>
      </c>
      <c r="J19" s="74">
        <v>0</v>
      </c>
      <c r="K19" s="73">
        <v>0</v>
      </c>
      <c r="L19" s="74">
        <v>0</v>
      </c>
      <c r="M19" s="73">
        <v>0</v>
      </c>
      <c r="N19" s="74">
        <v>0</v>
      </c>
      <c r="O19" s="73">
        <v>0</v>
      </c>
      <c r="P19" s="74">
        <v>0</v>
      </c>
      <c r="Q19" s="73">
        <v>0</v>
      </c>
      <c r="R19" s="74">
        <v>0</v>
      </c>
      <c r="S19" s="73">
        <v>0</v>
      </c>
      <c r="T19" s="76">
        <v>0</v>
      </c>
      <c r="U19" s="69">
        <v>0</v>
      </c>
      <c r="V19" s="72">
        <v>0</v>
      </c>
      <c r="W19" s="69">
        <v>0</v>
      </c>
      <c r="X19" s="79">
        <v>290</v>
      </c>
      <c r="Y19" s="80">
        <v>100</v>
      </c>
    </row>
    <row r="20" spans="1:25" s="24" customFormat="1" ht="15" customHeight="1" x14ac:dyDescent="0.2">
      <c r="A20" s="22" t="s">
        <v>19</v>
      </c>
      <c r="B20" s="62" t="s">
        <v>32</v>
      </c>
      <c r="C20" s="49">
        <v>1</v>
      </c>
      <c r="D20" s="47">
        <v>0</v>
      </c>
      <c r="E20" s="41">
        <v>0</v>
      </c>
      <c r="F20" s="40">
        <v>1</v>
      </c>
      <c r="G20" s="46">
        <v>100</v>
      </c>
      <c r="H20" s="47">
        <v>0</v>
      </c>
      <c r="I20" s="42">
        <v>0</v>
      </c>
      <c r="J20" s="43">
        <v>0</v>
      </c>
      <c r="K20" s="42">
        <v>0</v>
      </c>
      <c r="L20" s="44">
        <v>0</v>
      </c>
      <c r="M20" s="42">
        <v>0</v>
      </c>
      <c r="N20" s="43">
        <v>0</v>
      </c>
      <c r="O20" s="42">
        <v>0</v>
      </c>
      <c r="P20" s="43">
        <v>1</v>
      </c>
      <c r="Q20" s="42">
        <v>100</v>
      </c>
      <c r="R20" s="43">
        <v>0</v>
      </c>
      <c r="S20" s="42">
        <v>0</v>
      </c>
      <c r="T20" s="45">
        <v>0</v>
      </c>
      <c r="U20" s="41">
        <v>0</v>
      </c>
      <c r="V20" s="47">
        <v>0</v>
      </c>
      <c r="W20" s="41">
        <v>0</v>
      </c>
      <c r="X20" s="25">
        <v>720</v>
      </c>
      <c r="Y20" s="26">
        <v>100</v>
      </c>
    </row>
    <row r="21" spans="1:25" s="24" customFormat="1" ht="15" customHeight="1" x14ac:dyDescent="0.2">
      <c r="A21" s="22" t="s">
        <v>19</v>
      </c>
      <c r="B21" s="65" t="s">
        <v>33</v>
      </c>
      <c r="C21" s="64">
        <v>23</v>
      </c>
      <c r="D21" s="72">
        <v>2</v>
      </c>
      <c r="E21" s="69">
        <v>8.6957000000000004</v>
      </c>
      <c r="F21" s="71">
        <v>21</v>
      </c>
      <c r="G21" s="70">
        <v>91.304000000000002</v>
      </c>
      <c r="H21" s="71">
        <v>0</v>
      </c>
      <c r="I21" s="73">
        <v>0</v>
      </c>
      <c r="J21" s="74">
        <v>0</v>
      </c>
      <c r="K21" s="73">
        <v>0</v>
      </c>
      <c r="L21" s="75">
        <v>5</v>
      </c>
      <c r="M21" s="73">
        <v>23.8095</v>
      </c>
      <c r="N21" s="74">
        <v>3</v>
      </c>
      <c r="O21" s="73">
        <v>14.286</v>
      </c>
      <c r="P21" s="74">
        <v>13</v>
      </c>
      <c r="Q21" s="73">
        <v>61.905000000000001</v>
      </c>
      <c r="R21" s="74">
        <v>0</v>
      </c>
      <c r="S21" s="73">
        <v>0</v>
      </c>
      <c r="T21" s="77">
        <v>0</v>
      </c>
      <c r="U21" s="69">
        <v>0</v>
      </c>
      <c r="V21" s="72">
        <v>2</v>
      </c>
      <c r="W21" s="69">
        <v>8.6957000000000004</v>
      </c>
      <c r="X21" s="79">
        <v>4081</v>
      </c>
      <c r="Y21" s="80">
        <v>100</v>
      </c>
    </row>
    <row r="22" spans="1:25" s="24" customFormat="1" ht="15" customHeight="1" x14ac:dyDescent="0.2">
      <c r="A22" s="22" t="s">
        <v>19</v>
      </c>
      <c r="B22" s="62" t="s">
        <v>34</v>
      </c>
      <c r="C22" s="39">
        <v>5</v>
      </c>
      <c r="D22" s="47">
        <v>0</v>
      </c>
      <c r="E22" s="41">
        <v>0</v>
      </c>
      <c r="F22" s="47">
        <v>5</v>
      </c>
      <c r="G22" s="46">
        <v>100</v>
      </c>
      <c r="H22" s="40">
        <v>0</v>
      </c>
      <c r="I22" s="42">
        <v>0</v>
      </c>
      <c r="J22" s="43">
        <v>0</v>
      </c>
      <c r="K22" s="42">
        <v>0</v>
      </c>
      <c r="L22" s="43">
        <v>0</v>
      </c>
      <c r="M22" s="42">
        <v>0</v>
      </c>
      <c r="N22" s="44">
        <v>0</v>
      </c>
      <c r="O22" s="42">
        <v>0</v>
      </c>
      <c r="P22" s="44">
        <v>5</v>
      </c>
      <c r="Q22" s="42">
        <v>100</v>
      </c>
      <c r="R22" s="44">
        <v>0</v>
      </c>
      <c r="S22" s="42">
        <v>0</v>
      </c>
      <c r="T22" s="48">
        <v>0</v>
      </c>
      <c r="U22" s="41">
        <v>0</v>
      </c>
      <c r="V22" s="47">
        <v>0</v>
      </c>
      <c r="W22" s="41">
        <v>0</v>
      </c>
      <c r="X22" s="25">
        <v>1879</v>
      </c>
      <c r="Y22" s="26">
        <v>100</v>
      </c>
    </row>
    <row r="23" spans="1:25" s="24" customFormat="1" ht="15" customHeight="1" x14ac:dyDescent="0.2">
      <c r="A23" s="22" t="s">
        <v>19</v>
      </c>
      <c r="B23" s="65" t="s">
        <v>35</v>
      </c>
      <c r="C23" s="64">
        <v>1</v>
      </c>
      <c r="D23" s="71">
        <v>0</v>
      </c>
      <c r="E23" s="69">
        <v>0</v>
      </c>
      <c r="F23" s="72">
        <v>1</v>
      </c>
      <c r="G23" s="70">
        <v>100</v>
      </c>
      <c r="H23" s="72">
        <v>0</v>
      </c>
      <c r="I23" s="73">
        <v>0</v>
      </c>
      <c r="J23" s="74">
        <v>0</v>
      </c>
      <c r="K23" s="73">
        <v>0</v>
      </c>
      <c r="L23" s="74">
        <v>0</v>
      </c>
      <c r="M23" s="73">
        <v>0</v>
      </c>
      <c r="N23" s="74">
        <v>0</v>
      </c>
      <c r="O23" s="73">
        <v>0</v>
      </c>
      <c r="P23" s="74">
        <v>1</v>
      </c>
      <c r="Q23" s="73">
        <v>100</v>
      </c>
      <c r="R23" s="74">
        <v>0</v>
      </c>
      <c r="S23" s="73">
        <v>0</v>
      </c>
      <c r="T23" s="77">
        <v>0</v>
      </c>
      <c r="U23" s="69">
        <v>0</v>
      </c>
      <c r="V23" s="71">
        <v>0</v>
      </c>
      <c r="W23" s="69">
        <v>0</v>
      </c>
      <c r="X23" s="79">
        <v>1365</v>
      </c>
      <c r="Y23" s="80">
        <v>100</v>
      </c>
    </row>
    <row r="24" spans="1:25" s="24" customFormat="1" ht="15" customHeight="1" x14ac:dyDescent="0.2">
      <c r="A24" s="22" t="s">
        <v>19</v>
      </c>
      <c r="B24" s="62" t="s">
        <v>36</v>
      </c>
      <c r="C24" s="39">
        <v>1</v>
      </c>
      <c r="D24" s="47">
        <v>0</v>
      </c>
      <c r="E24" s="41">
        <v>0</v>
      </c>
      <c r="F24" s="40">
        <v>1</v>
      </c>
      <c r="G24" s="46">
        <v>100</v>
      </c>
      <c r="H24" s="47">
        <v>0</v>
      </c>
      <c r="I24" s="42">
        <v>0</v>
      </c>
      <c r="J24" s="44">
        <v>0</v>
      </c>
      <c r="K24" s="42">
        <v>0</v>
      </c>
      <c r="L24" s="43">
        <v>0</v>
      </c>
      <c r="M24" s="42">
        <v>0</v>
      </c>
      <c r="N24" s="44">
        <v>1</v>
      </c>
      <c r="O24" s="42">
        <v>100</v>
      </c>
      <c r="P24" s="44">
        <v>0</v>
      </c>
      <c r="Q24" s="42">
        <v>0</v>
      </c>
      <c r="R24" s="44">
        <v>0</v>
      </c>
      <c r="S24" s="42">
        <v>0</v>
      </c>
      <c r="T24" s="48">
        <v>0</v>
      </c>
      <c r="U24" s="41">
        <v>0</v>
      </c>
      <c r="V24" s="47">
        <v>0</v>
      </c>
      <c r="W24" s="41">
        <v>0</v>
      </c>
      <c r="X24" s="25">
        <v>1356</v>
      </c>
      <c r="Y24" s="26">
        <v>100</v>
      </c>
    </row>
    <row r="25" spans="1:25" s="24" customFormat="1" ht="15" customHeight="1" x14ac:dyDescent="0.2">
      <c r="A25" s="22" t="s">
        <v>19</v>
      </c>
      <c r="B25" s="65" t="s">
        <v>37</v>
      </c>
      <c r="C25" s="66">
        <v>0</v>
      </c>
      <c r="D25" s="72">
        <v>0</v>
      </c>
      <c r="E25" s="69">
        <v>0</v>
      </c>
      <c r="F25" s="72">
        <v>0</v>
      </c>
      <c r="G25" s="70">
        <v>0</v>
      </c>
      <c r="H25" s="72">
        <v>0</v>
      </c>
      <c r="I25" s="73">
        <v>0</v>
      </c>
      <c r="J25" s="74">
        <v>0</v>
      </c>
      <c r="K25" s="73">
        <v>0</v>
      </c>
      <c r="L25" s="74">
        <v>0</v>
      </c>
      <c r="M25" s="73">
        <v>0</v>
      </c>
      <c r="N25" s="74">
        <v>0</v>
      </c>
      <c r="O25" s="73">
        <v>0</v>
      </c>
      <c r="P25" s="75">
        <v>0</v>
      </c>
      <c r="Q25" s="73">
        <v>0</v>
      </c>
      <c r="R25" s="74">
        <v>0</v>
      </c>
      <c r="S25" s="73">
        <v>0</v>
      </c>
      <c r="T25" s="77">
        <v>0</v>
      </c>
      <c r="U25" s="69">
        <v>0</v>
      </c>
      <c r="V25" s="72">
        <v>0</v>
      </c>
      <c r="W25" s="69">
        <v>0</v>
      </c>
      <c r="X25" s="79">
        <v>1407</v>
      </c>
      <c r="Y25" s="80">
        <v>100</v>
      </c>
    </row>
    <row r="26" spans="1:25" s="24" customFormat="1" ht="15" customHeight="1" x14ac:dyDescent="0.2">
      <c r="A26" s="22" t="s">
        <v>19</v>
      </c>
      <c r="B26" s="62" t="s">
        <v>38</v>
      </c>
      <c r="C26" s="39">
        <v>262</v>
      </c>
      <c r="D26" s="40">
        <v>133</v>
      </c>
      <c r="E26" s="41">
        <v>50.763399999999997</v>
      </c>
      <c r="F26" s="40">
        <v>129</v>
      </c>
      <c r="G26" s="46">
        <v>49.237000000000002</v>
      </c>
      <c r="H26" s="40">
        <v>0</v>
      </c>
      <c r="I26" s="42">
        <v>0</v>
      </c>
      <c r="J26" s="43">
        <v>0</v>
      </c>
      <c r="K26" s="42">
        <v>0</v>
      </c>
      <c r="L26" s="43">
        <v>1</v>
      </c>
      <c r="M26" s="42">
        <v>0.7752</v>
      </c>
      <c r="N26" s="44">
        <v>96</v>
      </c>
      <c r="O26" s="42">
        <v>74.418999999999997</v>
      </c>
      <c r="P26" s="44">
        <v>31</v>
      </c>
      <c r="Q26" s="42">
        <v>24.030999999999999</v>
      </c>
      <c r="R26" s="43">
        <v>0</v>
      </c>
      <c r="S26" s="42">
        <v>0</v>
      </c>
      <c r="T26" s="48">
        <v>1</v>
      </c>
      <c r="U26" s="41">
        <v>0.7752</v>
      </c>
      <c r="V26" s="40">
        <v>2</v>
      </c>
      <c r="W26" s="41">
        <v>0.76339999999999997</v>
      </c>
      <c r="X26" s="25">
        <v>1367</v>
      </c>
      <c r="Y26" s="26">
        <v>99.927000000000007</v>
      </c>
    </row>
    <row r="27" spans="1:25" s="24" customFormat="1" ht="15" customHeight="1" x14ac:dyDescent="0.2">
      <c r="A27" s="22" t="s">
        <v>19</v>
      </c>
      <c r="B27" s="65" t="s">
        <v>39</v>
      </c>
      <c r="C27" s="66">
        <v>2</v>
      </c>
      <c r="D27" s="71">
        <v>0</v>
      </c>
      <c r="E27" s="69">
        <v>0</v>
      </c>
      <c r="F27" s="72">
        <v>2</v>
      </c>
      <c r="G27" s="70">
        <v>100</v>
      </c>
      <c r="H27" s="71">
        <v>0</v>
      </c>
      <c r="I27" s="73">
        <v>0</v>
      </c>
      <c r="J27" s="74">
        <v>0</v>
      </c>
      <c r="K27" s="73">
        <v>0</v>
      </c>
      <c r="L27" s="74">
        <v>0</v>
      </c>
      <c r="M27" s="73">
        <v>0</v>
      </c>
      <c r="N27" s="74">
        <v>0</v>
      </c>
      <c r="O27" s="73">
        <v>0</v>
      </c>
      <c r="P27" s="75">
        <v>2</v>
      </c>
      <c r="Q27" s="73">
        <v>100</v>
      </c>
      <c r="R27" s="74">
        <v>0</v>
      </c>
      <c r="S27" s="73">
        <v>0</v>
      </c>
      <c r="T27" s="77">
        <v>0</v>
      </c>
      <c r="U27" s="69">
        <v>0</v>
      </c>
      <c r="V27" s="71">
        <v>0</v>
      </c>
      <c r="W27" s="69">
        <v>0</v>
      </c>
      <c r="X27" s="79">
        <v>589</v>
      </c>
      <c r="Y27" s="80">
        <v>100</v>
      </c>
    </row>
    <row r="28" spans="1:25" s="24" customFormat="1" ht="15" customHeight="1" x14ac:dyDescent="0.2">
      <c r="A28" s="22" t="s">
        <v>19</v>
      </c>
      <c r="B28" s="62" t="s">
        <v>40</v>
      </c>
      <c r="C28" s="49">
        <v>2</v>
      </c>
      <c r="D28" s="40">
        <v>0</v>
      </c>
      <c r="E28" s="41">
        <v>0</v>
      </c>
      <c r="F28" s="47">
        <v>2</v>
      </c>
      <c r="G28" s="46">
        <v>100</v>
      </c>
      <c r="H28" s="47">
        <v>0</v>
      </c>
      <c r="I28" s="42">
        <v>0</v>
      </c>
      <c r="J28" s="44">
        <v>0</v>
      </c>
      <c r="K28" s="42">
        <v>0</v>
      </c>
      <c r="L28" s="44">
        <v>0</v>
      </c>
      <c r="M28" s="42">
        <v>0</v>
      </c>
      <c r="N28" s="44">
        <v>2</v>
      </c>
      <c r="O28" s="42">
        <v>100</v>
      </c>
      <c r="P28" s="43">
        <v>0</v>
      </c>
      <c r="Q28" s="42">
        <v>0</v>
      </c>
      <c r="R28" s="44">
        <v>0</v>
      </c>
      <c r="S28" s="42">
        <v>0</v>
      </c>
      <c r="T28" s="45">
        <v>0</v>
      </c>
      <c r="U28" s="41">
        <v>0</v>
      </c>
      <c r="V28" s="40">
        <v>0</v>
      </c>
      <c r="W28" s="41">
        <v>0</v>
      </c>
      <c r="X28" s="25">
        <v>1434</v>
      </c>
      <c r="Y28" s="26">
        <v>100</v>
      </c>
    </row>
    <row r="29" spans="1:25" s="24" customFormat="1" ht="15" customHeight="1" x14ac:dyDescent="0.2">
      <c r="A29" s="22" t="s">
        <v>19</v>
      </c>
      <c r="B29" s="65" t="s">
        <v>41</v>
      </c>
      <c r="C29" s="64">
        <v>0</v>
      </c>
      <c r="D29" s="72">
        <v>0</v>
      </c>
      <c r="E29" s="69">
        <v>0</v>
      </c>
      <c r="F29" s="72">
        <v>0</v>
      </c>
      <c r="G29" s="70">
        <v>0</v>
      </c>
      <c r="H29" s="72">
        <v>0</v>
      </c>
      <c r="I29" s="73">
        <v>0</v>
      </c>
      <c r="J29" s="74">
        <v>0</v>
      </c>
      <c r="K29" s="73">
        <v>0</v>
      </c>
      <c r="L29" s="75">
        <v>0</v>
      </c>
      <c r="M29" s="73">
        <v>0</v>
      </c>
      <c r="N29" s="74">
        <v>0</v>
      </c>
      <c r="O29" s="73">
        <v>0</v>
      </c>
      <c r="P29" s="75">
        <v>0</v>
      </c>
      <c r="Q29" s="73">
        <v>0</v>
      </c>
      <c r="R29" s="74">
        <v>0</v>
      </c>
      <c r="S29" s="73">
        <v>0</v>
      </c>
      <c r="T29" s="77">
        <v>0</v>
      </c>
      <c r="U29" s="69">
        <v>0</v>
      </c>
      <c r="V29" s="72">
        <v>0</v>
      </c>
      <c r="W29" s="69">
        <v>0</v>
      </c>
      <c r="X29" s="79">
        <v>1873</v>
      </c>
      <c r="Y29" s="80">
        <v>100</v>
      </c>
    </row>
    <row r="30" spans="1:25" s="24" customFormat="1" ht="15" customHeight="1" x14ac:dyDescent="0.2">
      <c r="A30" s="22" t="s">
        <v>19</v>
      </c>
      <c r="B30" s="62" t="s">
        <v>42</v>
      </c>
      <c r="C30" s="39">
        <v>12</v>
      </c>
      <c r="D30" s="40">
        <v>0</v>
      </c>
      <c r="E30" s="41">
        <v>0</v>
      </c>
      <c r="F30" s="47">
        <v>12</v>
      </c>
      <c r="G30" s="46">
        <v>100</v>
      </c>
      <c r="H30" s="47">
        <v>0</v>
      </c>
      <c r="I30" s="42">
        <v>0</v>
      </c>
      <c r="J30" s="43">
        <v>0</v>
      </c>
      <c r="K30" s="42">
        <v>0</v>
      </c>
      <c r="L30" s="44">
        <v>0</v>
      </c>
      <c r="M30" s="42">
        <v>0</v>
      </c>
      <c r="N30" s="44">
        <v>4</v>
      </c>
      <c r="O30" s="42">
        <v>33.332999999999998</v>
      </c>
      <c r="P30" s="44">
        <v>8</v>
      </c>
      <c r="Q30" s="42">
        <v>66.667000000000002</v>
      </c>
      <c r="R30" s="44">
        <v>0</v>
      </c>
      <c r="S30" s="42">
        <v>0</v>
      </c>
      <c r="T30" s="45">
        <v>0</v>
      </c>
      <c r="U30" s="41">
        <v>0</v>
      </c>
      <c r="V30" s="40">
        <v>0</v>
      </c>
      <c r="W30" s="41">
        <v>0</v>
      </c>
      <c r="X30" s="25">
        <v>3616</v>
      </c>
      <c r="Y30" s="26">
        <v>99.971999999999994</v>
      </c>
    </row>
    <row r="31" spans="1:25" s="24" customFormat="1" ht="15" customHeight="1" x14ac:dyDescent="0.2">
      <c r="A31" s="22" t="s">
        <v>19</v>
      </c>
      <c r="B31" s="65" t="s">
        <v>43</v>
      </c>
      <c r="C31" s="66">
        <v>8</v>
      </c>
      <c r="D31" s="72">
        <v>1</v>
      </c>
      <c r="E31" s="69">
        <v>12.5</v>
      </c>
      <c r="F31" s="71">
        <v>7</v>
      </c>
      <c r="G31" s="70">
        <v>87.5</v>
      </c>
      <c r="H31" s="72">
        <v>0</v>
      </c>
      <c r="I31" s="73">
        <v>0</v>
      </c>
      <c r="J31" s="75">
        <v>1</v>
      </c>
      <c r="K31" s="73">
        <v>14.2857</v>
      </c>
      <c r="L31" s="74">
        <v>0</v>
      </c>
      <c r="M31" s="73">
        <v>0</v>
      </c>
      <c r="N31" s="75">
        <v>0</v>
      </c>
      <c r="O31" s="73">
        <v>0</v>
      </c>
      <c r="P31" s="74">
        <v>5</v>
      </c>
      <c r="Q31" s="73">
        <v>71.429000000000002</v>
      </c>
      <c r="R31" s="74">
        <v>0</v>
      </c>
      <c r="S31" s="73">
        <v>0</v>
      </c>
      <c r="T31" s="76">
        <v>1</v>
      </c>
      <c r="U31" s="69">
        <v>14.2857</v>
      </c>
      <c r="V31" s="72">
        <v>1</v>
      </c>
      <c r="W31" s="69">
        <v>12.5</v>
      </c>
      <c r="X31" s="79">
        <v>2170</v>
      </c>
      <c r="Y31" s="80">
        <v>99.953999999999994</v>
      </c>
    </row>
    <row r="32" spans="1:25" s="24" customFormat="1" ht="15" customHeight="1" x14ac:dyDescent="0.2">
      <c r="A32" s="22" t="s">
        <v>19</v>
      </c>
      <c r="B32" s="62" t="s">
        <v>44</v>
      </c>
      <c r="C32" s="39">
        <v>1</v>
      </c>
      <c r="D32" s="47">
        <v>0</v>
      </c>
      <c r="E32" s="41">
        <v>0</v>
      </c>
      <c r="F32" s="40">
        <v>1</v>
      </c>
      <c r="G32" s="46">
        <v>100</v>
      </c>
      <c r="H32" s="40">
        <v>0</v>
      </c>
      <c r="I32" s="42">
        <v>0</v>
      </c>
      <c r="J32" s="44">
        <v>0</v>
      </c>
      <c r="K32" s="42">
        <v>0</v>
      </c>
      <c r="L32" s="44">
        <v>0</v>
      </c>
      <c r="M32" s="42">
        <v>0</v>
      </c>
      <c r="N32" s="44">
        <v>0</v>
      </c>
      <c r="O32" s="42">
        <v>0</v>
      </c>
      <c r="P32" s="43">
        <v>1</v>
      </c>
      <c r="Q32" s="42">
        <v>100</v>
      </c>
      <c r="R32" s="43">
        <v>0</v>
      </c>
      <c r="S32" s="42">
        <v>0</v>
      </c>
      <c r="T32" s="48">
        <v>0</v>
      </c>
      <c r="U32" s="41">
        <v>0</v>
      </c>
      <c r="V32" s="47">
        <v>0</v>
      </c>
      <c r="W32" s="41">
        <v>0</v>
      </c>
      <c r="X32" s="25">
        <v>978</v>
      </c>
      <c r="Y32" s="26">
        <v>100</v>
      </c>
    </row>
    <row r="33" spans="1:25" s="24" customFormat="1" ht="15" customHeight="1" x14ac:dyDescent="0.2">
      <c r="A33" s="22" t="s">
        <v>19</v>
      </c>
      <c r="B33" s="65" t="s">
        <v>45</v>
      </c>
      <c r="C33" s="64">
        <v>5</v>
      </c>
      <c r="D33" s="71">
        <v>0</v>
      </c>
      <c r="E33" s="69">
        <v>0</v>
      </c>
      <c r="F33" s="71">
        <v>5</v>
      </c>
      <c r="G33" s="70">
        <v>100</v>
      </c>
      <c r="H33" s="71">
        <v>0</v>
      </c>
      <c r="I33" s="73">
        <v>0</v>
      </c>
      <c r="J33" s="74">
        <v>1</v>
      </c>
      <c r="K33" s="73">
        <v>20</v>
      </c>
      <c r="L33" s="75">
        <v>0</v>
      </c>
      <c r="M33" s="73">
        <v>0</v>
      </c>
      <c r="N33" s="74">
        <v>0</v>
      </c>
      <c r="O33" s="73">
        <v>0</v>
      </c>
      <c r="P33" s="74">
        <v>4</v>
      </c>
      <c r="Q33" s="73">
        <v>80</v>
      </c>
      <c r="R33" s="75">
        <v>0</v>
      </c>
      <c r="S33" s="73">
        <v>0</v>
      </c>
      <c r="T33" s="77">
        <v>0</v>
      </c>
      <c r="U33" s="69">
        <v>0</v>
      </c>
      <c r="V33" s="71">
        <v>0</v>
      </c>
      <c r="W33" s="69">
        <v>0</v>
      </c>
      <c r="X33" s="79">
        <v>2372</v>
      </c>
      <c r="Y33" s="80">
        <v>100</v>
      </c>
    </row>
    <row r="34" spans="1:25" s="24" customFormat="1" ht="15" customHeight="1" x14ac:dyDescent="0.2">
      <c r="A34" s="22" t="s">
        <v>19</v>
      </c>
      <c r="B34" s="62" t="s">
        <v>46</v>
      </c>
      <c r="C34" s="49">
        <v>0</v>
      </c>
      <c r="D34" s="47">
        <v>0</v>
      </c>
      <c r="E34" s="41">
        <v>0</v>
      </c>
      <c r="F34" s="47">
        <v>0</v>
      </c>
      <c r="G34" s="46">
        <v>0</v>
      </c>
      <c r="H34" s="40">
        <v>0</v>
      </c>
      <c r="I34" s="42">
        <v>0</v>
      </c>
      <c r="J34" s="44">
        <v>0</v>
      </c>
      <c r="K34" s="42">
        <v>0</v>
      </c>
      <c r="L34" s="43">
        <v>0</v>
      </c>
      <c r="M34" s="42">
        <v>0</v>
      </c>
      <c r="N34" s="44">
        <v>0</v>
      </c>
      <c r="O34" s="42">
        <v>0</v>
      </c>
      <c r="P34" s="43">
        <v>0</v>
      </c>
      <c r="Q34" s="42">
        <v>0</v>
      </c>
      <c r="R34" s="43">
        <v>0</v>
      </c>
      <c r="S34" s="42">
        <v>0</v>
      </c>
      <c r="T34" s="45">
        <v>0</v>
      </c>
      <c r="U34" s="41">
        <v>0</v>
      </c>
      <c r="V34" s="47">
        <v>0</v>
      </c>
      <c r="W34" s="41">
        <v>0</v>
      </c>
      <c r="X34" s="25">
        <v>825</v>
      </c>
      <c r="Y34" s="26">
        <v>100</v>
      </c>
    </row>
    <row r="35" spans="1:25" s="24" customFormat="1" ht="15" customHeight="1" x14ac:dyDescent="0.2">
      <c r="A35" s="22" t="s">
        <v>19</v>
      </c>
      <c r="B35" s="65" t="s">
        <v>47</v>
      </c>
      <c r="C35" s="66">
        <v>1</v>
      </c>
      <c r="D35" s="71">
        <v>0</v>
      </c>
      <c r="E35" s="69">
        <v>0</v>
      </c>
      <c r="F35" s="71">
        <v>1</v>
      </c>
      <c r="G35" s="70">
        <v>100</v>
      </c>
      <c r="H35" s="71">
        <v>0</v>
      </c>
      <c r="I35" s="73">
        <v>0</v>
      </c>
      <c r="J35" s="74">
        <v>0</v>
      </c>
      <c r="K35" s="73">
        <v>0</v>
      </c>
      <c r="L35" s="75">
        <v>0</v>
      </c>
      <c r="M35" s="73">
        <v>0</v>
      </c>
      <c r="N35" s="74">
        <v>0</v>
      </c>
      <c r="O35" s="73">
        <v>0</v>
      </c>
      <c r="P35" s="75">
        <v>1</v>
      </c>
      <c r="Q35" s="73">
        <v>100</v>
      </c>
      <c r="R35" s="74">
        <v>0</v>
      </c>
      <c r="S35" s="73">
        <v>0</v>
      </c>
      <c r="T35" s="77">
        <v>0</v>
      </c>
      <c r="U35" s="69">
        <v>0</v>
      </c>
      <c r="V35" s="71">
        <v>0</v>
      </c>
      <c r="W35" s="69">
        <v>0</v>
      </c>
      <c r="X35" s="79">
        <v>1064</v>
      </c>
      <c r="Y35" s="80">
        <v>100</v>
      </c>
    </row>
    <row r="36" spans="1:25" s="24" customFormat="1" ht="15" customHeight="1" x14ac:dyDescent="0.2">
      <c r="A36" s="22" t="s">
        <v>19</v>
      </c>
      <c r="B36" s="62" t="s">
        <v>48</v>
      </c>
      <c r="C36" s="49">
        <v>16</v>
      </c>
      <c r="D36" s="47">
        <v>2</v>
      </c>
      <c r="E36" s="41">
        <v>12.5</v>
      </c>
      <c r="F36" s="40">
        <v>14</v>
      </c>
      <c r="G36" s="46">
        <v>87.5</v>
      </c>
      <c r="H36" s="47">
        <v>0</v>
      </c>
      <c r="I36" s="42">
        <v>0</v>
      </c>
      <c r="J36" s="44">
        <v>0</v>
      </c>
      <c r="K36" s="42">
        <v>0</v>
      </c>
      <c r="L36" s="44">
        <v>5</v>
      </c>
      <c r="M36" s="42">
        <v>35.714300000000001</v>
      </c>
      <c r="N36" s="43">
        <v>3</v>
      </c>
      <c r="O36" s="42">
        <v>21.428999999999998</v>
      </c>
      <c r="P36" s="43">
        <v>4</v>
      </c>
      <c r="Q36" s="42">
        <v>28.571000000000002</v>
      </c>
      <c r="R36" s="44">
        <v>1</v>
      </c>
      <c r="S36" s="42">
        <v>7.1428599999999998</v>
      </c>
      <c r="T36" s="48">
        <v>1</v>
      </c>
      <c r="U36" s="41">
        <v>7.1429</v>
      </c>
      <c r="V36" s="47">
        <v>1</v>
      </c>
      <c r="W36" s="41">
        <v>6.25</v>
      </c>
      <c r="X36" s="25">
        <v>658</v>
      </c>
      <c r="Y36" s="26">
        <v>100</v>
      </c>
    </row>
    <row r="37" spans="1:25" s="24" customFormat="1" ht="15" customHeight="1" x14ac:dyDescent="0.2">
      <c r="A37" s="22" t="s">
        <v>19</v>
      </c>
      <c r="B37" s="65" t="s">
        <v>49</v>
      </c>
      <c r="C37" s="64">
        <v>0</v>
      </c>
      <c r="D37" s="71">
        <v>0</v>
      </c>
      <c r="E37" s="69">
        <v>0</v>
      </c>
      <c r="F37" s="72">
        <v>0</v>
      </c>
      <c r="G37" s="70">
        <v>0</v>
      </c>
      <c r="H37" s="72">
        <v>0</v>
      </c>
      <c r="I37" s="73">
        <v>0</v>
      </c>
      <c r="J37" s="74">
        <v>0</v>
      </c>
      <c r="K37" s="73">
        <v>0</v>
      </c>
      <c r="L37" s="74">
        <v>0</v>
      </c>
      <c r="M37" s="73">
        <v>0</v>
      </c>
      <c r="N37" s="74">
        <v>0</v>
      </c>
      <c r="O37" s="73">
        <v>0</v>
      </c>
      <c r="P37" s="74">
        <v>0</v>
      </c>
      <c r="Q37" s="73">
        <v>0</v>
      </c>
      <c r="R37" s="75">
        <v>0</v>
      </c>
      <c r="S37" s="73">
        <v>0</v>
      </c>
      <c r="T37" s="77">
        <v>0</v>
      </c>
      <c r="U37" s="69">
        <v>0</v>
      </c>
      <c r="V37" s="71">
        <v>0</v>
      </c>
      <c r="W37" s="69">
        <v>0</v>
      </c>
      <c r="X37" s="79">
        <v>483</v>
      </c>
      <c r="Y37" s="80">
        <v>100</v>
      </c>
    </row>
    <row r="38" spans="1:25" s="24" customFormat="1" ht="15" customHeight="1" x14ac:dyDescent="0.2">
      <c r="A38" s="22" t="s">
        <v>19</v>
      </c>
      <c r="B38" s="62" t="s">
        <v>50</v>
      </c>
      <c r="C38" s="39">
        <v>0</v>
      </c>
      <c r="D38" s="47">
        <v>0</v>
      </c>
      <c r="E38" s="41">
        <v>0</v>
      </c>
      <c r="F38" s="40">
        <v>0</v>
      </c>
      <c r="G38" s="46">
        <v>0</v>
      </c>
      <c r="H38" s="40">
        <v>0</v>
      </c>
      <c r="I38" s="42">
        <v>0</v>
      </c>
      <c r="J38" s="44">
        <v>0</v>
      </c>
      <c r="K38" s="42">
        <v>0</v>
      </c>
      <c r="L38" s="44">
        <v>0</v>
      </c>
      <c r="M38" s="42">
        <v>0</v>
      </c>
      <c r="N38" s="44">
        <v>0</v>
      </c>
      <c r="O38" s="42">
        <v>0</v>
      </c>
      <c r="P38" s="44">
        <v>0</v>
      </c>
      <c r="Q38" s="42">
        <v>0</v>
      </c>
      <c r="R38" s="44">
        <v>0</v>
      </c>
      <c r="S38" s="42">
        <v>0</v>
      </c>
      <c r="T38" s="45">
        <v>0</v>
      </c>
      <c r="U38" s="41">
        <v>0</v>
      </c>
      <c r="V38" s="47">
        <v>0</v>
      </c>
      <c r="W38" s="41">
        <v>0</v>
      </c>
      <c r="X38" s="25">
        <v>2577</v>
      </c>
      <c r="Y38" s="26">
        <v>100</v>
      </c>
    </row>
    <row r="39" spans="1:25" s="24" customFormat="1" ht="15" customHeight="1" x14ac:dyDescent="0.2">
      <c r="A39" s="22" t="s">
        <v>19</v>
      </c>
      <c r="B39" s="65" t="s">
        <v>51</v>
      </c>
      <c r="C39" s="64">
        <v>1</v>
      </c>
      <c r="D39" s="72">
        <v>0</v>
      </c>
      <c r="E39" s="69">
        <v>0</v>
      </c>
      <c r="F39" s="72">
        <v>1</v>
      </c>
      <c r="G39" s="70">
        <v>100</v>
      </c>
      <c r="H39" s="71">
        <v>0</v>
      </c>
      <c r="I39" s="73">
        <v>0</v>
      </c>
      <c r="J39" s="74">
        <v>0</v>
      </c>
      <c r="K39" s="73">
        <v>0</v>
      </c>
      <c r="L39" s="75">
        <v>0</v>
      </c>
      <c r="M39" s="73">
        <v>0</v>
      </c>
      <c r="N39" s="74">
        <v>0</v>
      </c>
      <c r="O39" s="73">
        <v>0</v>
      </c>
      <c r="P39" s="75">
        <v>1</v>
      </c>
      <c r="Q39" s="73">
        <v>100</v>
      </c>
      <c r="R39" s="74">
        <v>0</v>
      </c>
      <c r="S39" s="73">
        <v>0</v>
      </c>
      <c r="T39" s="77">
        <v>0</v>
      </c>
      <c r="U39" s="69">
        <v>0</v>
      </c>
      <c r="V39" s="72">
        <v>0</v>
      </c>
      <c r="W39" s="69">
        <v>0</v>
      </c>
      <c r="X39" s="79">
        <v>880</v>
      </c>
      <c r="Y39" s="80">
        <v>100</v>
      </c>
    </row>
    <row r="40" spans="1:25" s="24" customFormat="1" ht="15" customHeight="1" x14ac:dyDescent="0.2">
      <c r="A40" s="22" t="s">
        <v>19</v>
      </c>
      <c r="B40" s="62" t="s">
        <v>52</v>
      </c>
      <c r="C40" s="49">
        <v>12</v>
      </c>
      <c r="D40" s="47">
        <v>0</v>
      </c>
      <c r="E40" s="41">
        <v>0</v>
      </c>
      <c r="F40" s="40">
        <v>12</v>
      </c>
      <c r="G40" s="46">
        <v>100</v>
      </c>
      <c r="H40" s="40">
        <v>0</v>
      </c>
      <c r="I40" s="42">
        <v>0</v>
      </c>
      <c r="J40" s="44">
        <v>0</v>
      </c>
      <c r="K40" s="42">
        <v>0</v>
      </c>
      <c r="L40" s="44">
        <v>1</v>
      </c>
      <c r="M40" s="42">
        <v>8.3332999999999995</v>
      </c>
      <c r="N40" s="43">
        <v>4</v>
      </c>
      <c r="O40" s="42">
        <v>33.332999999999998</v>
      </c>
      <c r="P40" s="43">
        <v>6</v>
      </c>
      <c r="Q40" s="42">
        <v>50</v>
      </c>
      <c r="R40" s="44">
        <v>0</v>
      </c>
      <c r="S40" s="42">
        <v>0</v>
      </c>
      <c r="T40" s="45">
        <v>1</v>
      </c>
      <c r="U40" s="41">
        <v>8.3332999999999995</v>
      </c>
      <c r="V40" s="47">
        <v>0</v>
      </c>
      <c r="W40" s="41">
        <v>0</v>
      </c>
      <c r="X40" s="25">
        <v>4916</v>
      </c>
      <c r="Y40" s="26">
        <v>100</v>
      </c>
    </row>
    <row r="41" spans="1:25" s="24" customFormat="1" ht="15" customHeight="1" x14ac:dyDescent="0.2">
      <c r="A41" s="22" t="s">
        <v>19</v>
      </c>
      <c r="B41" s="65" t="s">
        <v>53</v>
      </c>
      <c r="C41" s="64">
        <v>1</v>
      </c>
      <c r="D41" s="72">
        <v>0</v>
      </c>
      <c r="E41" s="69">
        <v>0</v>
      </c>
      <c r="F41" s="71">
        <v>1</v>
      </c>
      <c r="G41" s="70">
        <v>100</v>
      </c>
      <c r="H41" s="71">
        <v>0</v>
      </c>
      <c r="I41" s="73">
        <v>0</v>
      </c>
      <c r="J41" s="74">
        <v>0</v>
      </c>
      <c r="K41" s="73">
        <v>0</v>
      </c>
      <c r="L41" s="74">
        <v>0</v>
      </c>
      <c r="M41" s="73">
        <v>0</v>
      </c>
      <c r="N41" s="74">
        <v>1</v>
      </c>
      <c r="O41" s="73">
        <v>100</v>
      </c>
      <c r="P41" s="75">
        <v>0</v>
      </c>
      <c r="Q41" s="73">
        <v>0</v>
      </c>
      <c r="R41" s="75">
        <v>0</v>
      </c>
      <c r="S41" s="73">
        <v>0</v>
      </c>
      <c r="T41" s="76">
        <v>0</v>
      </c>
      <c r="U41" s="69">
        <v>0</v>
      </c>
      <c r="V41" s="72">
        <v>0</v>
      </c>
      <c r="W41" s="69">
        <v>0</v>
      </c>
      <c r="X41" s="79">
        <v>2618</v>
      </c>
      <c r="Y41" s="80">
        <v>100</v>
      </c>
    </row>
    <row r="42" spans="1:25" s="24" customFormat="1" ht="15" customHeight="1" x14ac:dyDescent="0.2">
      <c r="A42" s="22" t="s">
        <v>19</v>
      </c>
      <c r="B42" s="62" t="s">
        <v>54</v>
      </c>
      <c r="C42" s="49">
        <v>1</v>
      </c>
      <c r="D42" s="47">
        <v>0</v>
      </c>
      <c r="E42" s="41">
        <v>0</v>
      </c>
      <c r="F42" s="40">
        <v>1</v>
      </c>
      <c r="G42" s="46">
        <v>100</v>
      </c>
      <c r="H42" s="40">
        <v>0</v>
      </c>
      <c r="I42" s="42">
        <v>0</v>
      </c>
      <c r="J42" s="44">
        <v>0</v>
      </c>
      <c r="K42" s="42">
        <v>0</v>
      </c>
      <c r="L42" s="44">
        <v>0</v>
      </c>
      <c r="M42" s="42">
        <v>0</v>
      </c>
      <c r="N42" s="43">
        <v>0</v>
      </c>
      <c r="O42" s="42">
        <v>0</v>
      </c>
      <c r="P42" s="43">
        <v>1</v>
      </c>
      <c r="Q42" s="42">
        <v>100</v>
      </c>
      <c r="R42" s="43">
        <v>0</v>
      </c>
      <c r="S42" s="42">
        <v>0</v>
      </c>
      <c r="T42" s="45">
        <v>0</v>
      </c>
      <c r="U42" s="41">
        <v>0</v>
      </c>
      <c r="V42" s="47">
        <v>0</v>
      </c>
      <c r="W42" s="41">
        <v>0</v>
      </c>
      <c r="X42" s="25">
        <v>481</v>
      </c>
      <c r="Y42" s="26">
        <v>100</v>
      </c>
    </row>
    <row r="43" spans="1:25" s="24" customFormat="1" ht="15" customHeight="1" x14ac:dyDescent="0.2">
      <c r="A43" s="22" t="s">
        <v>19</v>
      </c>
      <c r="B43" s="65" t="s">
        <v>55</v>
      </c>
      <c r="C43" s="64">
        <v>38</v>
      </c>
      <c r="D43" s="71">
        <v>1</v>
      </c>
      <c r="E43" s="69">
        <v>2.6316000000000002</v>
      </c>
      <c r="F43" s="71">
        <v>37</v>
      </c>
      <c r="G43" s="70">
        <v>97.367999999999995</v>
      </c>
      <c r="H43" s="72">
        <v>0</v>
      </c>
      <c r="I43" s="73">
        <v>0</v>
      </c>
      <c r="J43" s="74">
        <v>0</v>
      </c>
      <c r="K43" s="73">
        <v>0</v>
      </c>
      <c r="L43" s="75">
        <v>0</v>
      </c>
      <c r="M43" s="73">
        <v>0</v>
      </c>
      <c r="N43" s="74">
        <v>26</v>
      </c>
      <c r="O43" s="73">
        <v>70.27</v>
      </c>
      <c r="P43" s="74">
        <v>9</v>
      </c>
      <c r="Q43" s="73">
        <v>24.324000000000002</v>
      </c>
      <c r="R43" s="74">
        <v>0</v>
      </c>
      <c r="S43" s="73">
        <v>0</v>
      </c>
      <c r="T43" s="76">
        <v>2</v>
      </c>
      <c r="U43" s="69">
        <v>5.4054000000000002</v>
      </c>
      <c r="V43" s="71">
        <v>0</v>
      </c>
      <c r="W43" s="69">
        <v>0</v>
      </c>
      <c r="X43" s="79">
        <v>3631</v>
      </c>
      <c r="Y43" s="80">
        <v>100</v>
      </c>
    </row>
    <row r="44" spans="1:25" s="24" customFormat="1" ht="15" customHeight="1" x14ac:dyDescent="0.2">
      <c r="A44" s="22" t="s">
        <v>19</v>
      </c>
      <c r="B44" s="62" t="s">
        <v>56</v>
      </c>
      <c r="C44" s="39">
        <v>11</v>
      </c>
      <c r="D44" s="47">
        <v>0</v>
      </c>
      <c r="E44" s="41">
        <v>0</v>
      </c>
      <c r="F44" s="47">
        <v>11</v>
      </c>
      <c r="G44" s="46">
        <v>100</v>
      </c>
      <c r="H44" s="40">
        <v>1</v>
      </c>
      <c r="I44" s="42">
        <v>9.0909999999999993</v>
      </c>
      <c r="J44" s="43">
        <v>0</v>
      </c>
      <c r="K44" s="42">
        <v>0</v>
      </c>
      <c r="L44" s="44">
        <v>1</v>
      </c>
      <c r="M44" s="42">
        <v>9.0908999999999995</v>
      </c>
      <c r="N44" s="44">
        <v>1</v>
      </c>
      <c r="O44" s="42">
        <v>9.0909999999999993</v>
      </c>
      <c r="P44" s="44">
        <v>7</v>
      </c>
      <c r="Q44" s="42">
        <v>63.636000000000003</v>
      </c>
      <c r="R44" s="43">
        <v>0</v>
      </c>
      <c r="S44" s="42">
        <v>0</v>
      </c>
      <c r="T44" s="48">
        <v>1</v>
      </c>
      <c r="U44" s="41">
        <v>9.0908999999999995</v>
      </c>
      <c r="V44" s="47">
        <v>0</v>
      </c>
      <c r="W44" s="41">
        <v>0</v>
      </c>
      <c r="X44" s="25">
        <v>1815</v>
      </c>
      <c r="Y44" s="26">
        <v>100</v>
      </c>
    </row>
    <row r="45" spans="1:25" s="24" customFormat="1" ht="15" customHeight="1" x14ac:dyDescent="0.2">
      <c r="A45" s="22" t="s">
        <v>19</v>
      </c>
      <c r="B45" s="65" t="s">
        <v>57</v>
      </c>
      <c r="C45" s="64">
        <v>1</v>
      </c>
      <c r="D45" s="72">
        <v>0</v>
      </c>
      <c r="E45" s="69">
        <v>0</v>
      </c>
      <c r="F45" s="71">
        <v>1</v>
      </c>
      <c r="G45" s="70">
        <v>100</v>
      </c>
      <c r="H45" s="71">
        <v>1</v>
      </c>
      <c r="I45" s="73">
        <v>100</v>
      </c>
      <c r="J45" s="74">
        <v>0</v>
      </c>
      <c r="K45" s="73">
        <v>0</v>
      </c>
      <c r="L45" s="75">
        <v>0</v>
      </c>
      <c r="M45" s="73">
        <v>0</v>
      </c>
      <c r="N45" s="74">
        <v>0</v>
      </c>
      <c r="O45" s="73">
        <v>0</v>
      </c>
      <c r="P45" s="75">
        <v>0</v>
      </c>
      <c r="Q45" s="73">
        <v>0</v>
      </c>
      <c r="R45" s="74">
        <v>0</v>
      </c>
      <c r="S45" s="73">
        <v>0</v>
      </c>
      <c r="T45" s="76">
        <v>0</v>
      </c>
      <c r="U45" s="69">
        <v>0</v>
      </c>
      <c r="V45" s="72">
        <v>0</v>
      </c>
      <c r="W45" s="69">
        <v>0</v>
      </c>
      <c r="X45" s="79">
        <v>1283</v>
      </c>
      <c r="Y45" s="80">
        <v>100</v>
      </c>
    </row>
    <row r="46" spans="1:25" s="24" customFormat="1" ht="15" customHeight="1" x14ac:dyDescent="0.2">
      <c r="A46" s="22" t="s">
        <v>19</v>
      </c>
      <c r="B46" s="62" t="s">
        <v>58</v>
      </c>
      <c r="C46" s="39">
        <v>34</v>
      </c>
      <c r="D46" s="40">
        <v>2</v>
      </c>
      <c r="E46" s="41">
        <v>5.8823999999999996</v>
      </c>
      <c r="F46" s="40">
        <v>32</v>
      </c>
      <c r="G46" s="46">
        <v>94.117999999999995</v>
      </c>
      <c r="H46" s="40">
        <v>0</v>
      </c>
      <c r="I46" s="42">
        <v>0</v>
      </c>
      <c r="J46" s="44">
        <v>0</v>
      </c>
      <c r="K46" s="42">
        <v>0</v>
      </c>
      <c r="L46" s="44">
        <v>1</v>
      </c>
      <c r="M46" s="42">
        <v>3.125</v>
      </c>
      <c r="N46" s="44">
        <v>5</v>
      </c>
      <c r="O46" s="42">
        <v>15.625</v>
      </c>
      <c r="P46" s="43">
        <v>26</v>
      </c>
      <c r="Q46" s="42">
        <v>81.25</v>
      </c>
      <c r="R46" s="43">
        <v>0</v>
      </c>
      <c r="S46" s="42">
        <v>0</v>
      </c>
      <c r="T46" s="48">
        <v>0</v>
      </c>
      <c r="U46" s="41">
        <v>0</v>
      </c>
      <c r="V46" s="40">
        <v>0</v>
      </c>
      <c r="W46" s="41">
        <v>0</v>
      </c>
      <c r="X46" s="25">
        <v>3027</v>
      </c>
      <c r="Y46" s="26">
        <v>100</v>
      </c>
    </row>
    <row r="47" spans="1:25" s="24" customFormat="1" ht="15" customHeight="1" x14ac:dyDescent="0.2">
      <c r="A47" s="22" t="s">
        <v>19</v>
      </c>
      <c r="B47" s="65" t="s">
        <v>59</v>
      </c>
      <c r="C47" s="66">
        <v>0</v>
      </c>
      <c r="D47" s="71">
        <v>0</v>
      </c>
      <c r="E47" s="69">
        <v>0</v>
      </c>
      <c r="F47" s="72">
        <v>0</v>
      </c>
      <c r="G47" s="70">
        <v>0</v>
      </c>
      <c r="H47" s="72">
        <v>0</v>
      </c>
      <c r="I47" s="73">
        <v>0</v>
      </c>
      <c r="J47" s="75">
        <v>0</v>
      </c>
      <c r="K47" s="73">
        <v>0</v>
      </c>
      <c r="L47" s="75">
        <v>0</v>
      </c>
      <c r="M47" s="73">
        <v>0</v>
      </c>
      <c r="N47" s="75">
        <v>0</v>
      </c>
      <c r="O47" s="73">
        <v>0</v>
      </c>
      <c r="P47" s="75">
        <v>0</v>
      </c>
      <c r="Q47" s="73">
        <v>0</v>
      </c>
      <c r="R47" s="74">
        <v>0</v>
      </c>
      <c r="S47" s="73">
        <v>0</v>
      </c>
      <c r="T47" s="76">
        <v>0</v>
      </c>
      <c r="U47" s="69">
        <v>0</v>
      </c>
      <c r="V47" s="71">
        <v>0</v>
      </c>
      <c r="W47" s="69">
        <v>0</v>
      </c>
      <c r="X47" s="79">
        <v>308</v>
      </c>
      <c r="Y47" s="80">
        <v>100</v>
      </c>
    </row>
    <row r="48" spans="1:25" s="24" customFormat="1" ht="15" customHeight="1" x14ac:dyDescent="0.2">
      <c r="A48" s="22" t="s">
        <v>19</v>
      </c>
      <c r="B48" s="62" t="s">
        <v>60</v>
      </c>
      <c r="C48" s="39">
        <v>19</v>
      </c>
      <c r="D48" s="47">
        <v>0</v>
      </c>
      <c r="E48" s="41">
        <v>0</v>
      </c>
      <c r="F48" s="47">
        <v>19</v>
      </c>
      <c r="G48" s="46">
        <v>100</v>
      </c>
      <c r="H48" s="47">
        <v>0</v>
      </c>
      <c r="I48" s="42">
        <v>0</v>
      </c>
      <c r="J48" s="44">
        <v>0</v>
      </c>
      <c r="K48" s="42">
        <v>0</v>
      </c>
      <c r="L48" s="43">
        <v>1</v>
      </c>
      <c r="M48" s="42">
        <v>5.2632000000000003</v>
      </c>
      <c r="N48" s="44">
        <v>9</v>
      </c>
      <c r="O48" s="42">
        <v>47.368000000000002</v>
      </c>
      <c r="P48" s="44">
        <v>9</v>
      </c>
      <c r="Q48" s="42">
        <v>47.368000000000002</v>
      </c>
      <c r="R48" s="43">
        <v>0</v>
      </c>
      <c r="S48" s="42">
        <v>0</v>
      </c>
      <c r="T48" s="48">
        <v>0</v>
      </c>
      <c r="U48" s="41">
        <v>0</v>
      </c>
      <c r="V48" s="47">
        <v>0</v>
      </c>
      <c r="W48" s="41">
        <v>0</v>
      </c>
      <c r="X48" s="25">
        <v>1236</v>
      </c>
      <c r="Y48" s="26">
        <v>100</v>
      </c>
    </row>
    <row r="49" spans="1:25" s="24" customFormat="1" ht="15" customHeight="1" x14ac:dyDescent="0.2">
      <c r="A49" s="22" t="s">
        <v>19</v>
      </c>
      <c r="B49" s="65" t="s">
        <v>61</v>
      </c>
      <c r="C49" s="66">
        <v>3</v>
      </c>
      <c r="D49" s="71">
        <v>0</v>
      </c>
      <c r="E49" s="69">
        <v>0</v>
      </c>
      <c r="F49" s="71">
        <v>3</v>
      </c>
      <c r="G49" s="70">
        <v>100</v>
      </c>
      <c r="H49" s="72">
        <v>2</v>
      </c>
      <c r="I49" s="73">
        <v>66.667000000000002</v>
      </c>
      <c r="J49" s="74">
        <v>0</v>
      </c>
      <c r="K49" s="73">
        <v>0</v>
      </c>
      <c r="L49" s="74">
        <v>0</v>
      </c>
      <c r="M49" s="73">
        <v>0</v>
      </c>
      <c r="N49" s="74">
        <v>0</v>
      </c>
      <c r="O49" s="73">
        <v>0</v>
      </c>
      <c r="P49" s="75">
        <v>1</v>
      </c>
      <c r="Q49" s="73">
        <v>33.332999999999998</v>
      </c>
      <c r="R49" s="75">
        <v>0</v>
      </c>
      <c r="S49" s="73">
        <v>0</v>
      </c>
      <c r="T49" s="76">
        <v>0</v>
      </c>
      <c r="U49" s="69">
        <v>0</v>
      </c>
      <c r="V49" s="71">
        <v>0</v>
      </c>
      <c r="W49" s="69">
        <v>0</v>
      </c>
      <c r="X49" s="79">
        <v>688</v>
      </c>
      <c r="Y49" s="80">
        <v>100</v>
      </c>
    </row>
    <row r="50" spans="1:25" s="24" customFormat="1" ht="15" customHeight="1" x14ac:dyDescent="0.2">
      <c r="A50" s="22" t="s">
        <v>19</v>
      </c>
      <c r="B50" s="62" t="s">
        <v>62</v>
      </c>
      <c r="C50" s="39">
        <v>37</v>
      </c>
      <c r="D50" s="40">
        <v>2</v>
      </c>
      <c r="E50" s="41">
        <v>5.4054000000000002</v>
      </c>
      <c r="F50" s="40">
        <v>35</v>
      </c>
      <c r="G50" s="46">
        <v>94.594999999999999</v>
      </c>
      <c r="H50" s="40">
        <v>0</v>
      </c>
      <c r="I50" s="42">
        <v>0</v>
      </c>
      <c r="J50" s="44">
        <v>0</v>
      </c>
      <c r="K50" s="42">
        <v>0</v>
      </c>
      <c r="L50" s="43">
        <v>3</v>
      </c>
      <c r="M50" s="42">
        <v>8.5714000000000006</v>
      </c>
      <c r="N50" s="44">
        <v>17</v>
      </c>
      <c r="O50" s="42">
        <v>48.570999999999998</v>
      </c>
      <c r="P50" s="44">
        <v>15</v>
      </c>
      <c r="Q50" s="42">
        <v>42.856999999999999</v>
      </c>
      <c r="R50" s="43">
        <v>0</v>
      </c>
      <c r="S50" s="42">
        <v>0</v>
      </c>
      <c r="T50" s="48">
        <v>0</v>
      </c>
      <c r="U50" s="41">
        <v>0</v>
      </c>
      <c r="V50" s="40">
        <v>1</v>
      </c>
      <c r="W50" s="41">
        <v>2.7027000000000001</v>
      </c>
      <c r="X50" s="25">
        <v>1818</v>
      </c>
      <c r="Y50" s="26">
        <v>100</v>
      </c>
    </row>
    <row r="51" spans="1:25" s="24" customFormat="1" ht="15" customHeight="1" x14ac:dyDescent="0.2">
      <c r="A51" s="22" t="s">
        <v>19</v>
      </c>
      <c r="B51" s="65" t="s">
        <v>63</v>
      </c>
      <c r="C51" s="64">
        <v>46</v>
      </c>
      <c r="D51" s="72">
        <v>9</v>
      </c>
      <c r="E51" s="69">
        <v>19.565200000000001</v>
      </c>
      <c r="F51" s="72">
        <v>37</v>
      </c>
      <c r="G51" s="70">
        <v>80.435000000000002</v>
      </c>
      <c r="H51" s="72">
        <v>0</v>
      </c>
      <c r="I51" s="73">
        <v>0</v>
      </c>
      <c r="J51" s="75">
        <v>0</v>
      </c>
      <c r="K51" s="73">
        <v>0</v>
      </c>
      <c r="L51" s="74">
        <v>15</v>
      </c>
      <c r="M51" s="73">
        <v>40.540500000000002</v>
      </c>
      <c r="N51" s="74">
        <v>13</v>
      </c>
      <c r="O51" s="73">
        <v>35.134999999999998</v>
      </c>
      <c r="P51" s="74">
        <v>9</v>
      </c>
      <c r="Q51" s="73">
        <v>24.324000000000002</v>
      </c>
      <c r="R51" s="75">
        <v>0</v>
      </c>
      <c r="S51" s="73">
        <v>0</v>
      </c>
      <c r="T51" s="76">
        <v>0</v>
      </c>
      <c r="U51" s="69">
        <v>0</v>
      </c>
      <c r="V51" s="72">
        <v>3</v>
      </c>
      <c r="W51" s="69">
        <v>6.5217000000000001</v>
      </c>
      <c r="X51" s="79">
        <v>8616</v>
      </c>
      <c r="Y51" s="80">
        <v>100</v>
      </c>
    </row>
    <row r="52" spans="1:25" s="24" customFormat="1" ht="15" customHeight="1" x14ac:dyDescent="0.2">
      <c r="A52" s="22" t="s">
        <v>19</v>
      </c>
      <c r="B52" s="62" t="s">
        <v>64</v>
      </c>
      <c r="C52" s="39">
        <v>0</v>
      </c>
      <c r="D52" s="40">
        <v>0</v>
      </c>
      <c r="E52" s="41">
        <v>0</v>
      </c>
      <c r="F52" s="40">
        <v>0</v>
      </c>
      <c r="G52" s="46">
        <v>0</v>
      </c>
      <c r="H52" s="47">
        <v>0</v>
      </c>
      <c r="I52" s="42">
        <v>0</v>
      </c>
      <c r="J52" s="44">
        <v>0</v>
      </c>
      <c r="K52" s="42">
        <v>0</v>
      </c>
      <c r="L52" s="43">
        <v>0</v>
      </c>
      <c r="M52" s="42">
        <v>0</v>
      </c>
      <c r="N52" s="43">
        <v>0</v>
      </c>
      <c r="O52" s="42">
        <v>0</v>
      </c>
      <c r="P52" s="44">
        <v>0</v>
      </c>
      <c r="Q52" s="42">
        <v>0</v>
      </c>
      <c r="R52" s="43">
        <v>0</v>
      </c>
      <c r="S52" s="42">
        <v>0</v>
      </c>
      <c r="T52" s="45">
        <v>0</v>
      </c>
      <c r="U52" s="41">
        <v>0</v>
      </c>
      <c r="V52" s="40">
        <v>0</v>
      </c>
      <c r="W52" s="41">
        <v>0</v>
      </c>
      <c r="X52" s="25">
        <v>1009</v>
      </c>
      <c r="Y52" s="26">
        <v>100</v>
      </c>
    </row>
    <row r="53" spans="1:25" s="24" customFormat="1" ht="15" customHeight="1" x14ac:dyDescent="0.2">
      <c r="A53" s="22" t="s">
        <v>19</v>
      </c>
      <c r="B53" s="65" t="s">
        <v>65</v>
      </c>
      <c r="C53" s="64">
        <v>0</v>
      </c>
      <c r="D53" s="72">
        <v>0</v>
      </c>
      <c r="E53" s="69">
        <v>0</v>
      </c>
      <c r="F53" s="72">
        <v>0</v>
      </c>
      <c r="G53" s="70">
        <v>0</v>
      </c>
      <c r="H53" s="72">
        <v>0</v>
      </c>
      <c r="I53" s="73">
        <v>0</v>
      </c>
      <c r="J53" s="75">
        <v>0</v>
      </c>
      <c r="K53" s="73">
        <v>0</v>
      </c>
      <c r="L53" s="74">
        <v>0</v>
      </c>
      <c r="M53" s="73">
        <v>0</v>
      </c>
      <c r="N53" s="74">
        <v>0</v>
      </c>
      <c r="O53" s="73">
        <v>0</v>
      </c>
      <c r="P53" s="74">
        <v>0</v>
      </c>
      <c r="Q53" s="73">
        <v>0</v>
      </c>
      <c r="R53" s="75">
        <v>0</v>
      </c>
      <c r="S53" s="73">
        <v>0</v>
      </c>
      <c r="T53" s="76">
        <v>0</v>
      </c>
      <c r="U53" s="69">
        <v>0</v>
      </c>
      <c r="V53" s="72">
        <v>0</v>
      </c>
      <c r="W53" s="69">
        <v>0</v>
      </c>
      <c r="X53" s="79">
        <v>306</v>
      </c>
      <c r="Y53" s="80">
        <v>100</v>
      </c>
    </row>
    <row r="54" spans="1:25" s="24" customFormat="1" ht="15" customHeight="1" x14ac:dyDescent="0.2">
      <c r="A54" s="22" t="s">
        <v>19</v>
      </c>
      <c r="B54" s="62" t="s">
        <v>66</v>
      </c>
      <c r="C54" s="39">
        <v>7</v>
      </c>
      <c r="D54" s="40">
        <v>1</v>
      </c>
      <c r="E54" s="41">
        <v>14.2857</v>
      </c>
      <c r="F54" s="40">
        <v>6</v>
      </c>
      <c r="G54" s="46">
        <v>85.713999999999999</v>
      </c>
      <c r="H54" s="47">
        <v>0</v>
      </c>
      <c r="I54" s="42">
        <v>0</v>
      </c>
      <c r="J54" s="44">
        <v>0</v>
      </c>
      <c r="K54" s="42">
        <v>0</v>
      </c>
      <c r="L54" s="43">
        <v>1</v>
      </c>
      <c r="M54" s="42">
        <v>16.666699999999999</v>
      </c>
      <c r="N54" s="43">
        <v>4</v>
      </c>
      <c r="O54" s="42">
        <v>66.667000000000002</v>
      </c>
      <c r="P54" s="44">
        <v>1</v>
      </c>
      <c r="Q54" s="42">
        <v>16.667000000000002</v>
      </c>
      <c r="R54" s="43">
        <v>0</v>
      </c>
      <c r="S54" s="42">
        <v>0</v>
      </c>
      <c r="T54" s="45">
        <v>0</v>
      </c>
      <c r="U54" s="41">
        <v>0</v>
      </c>
      <c r="V54" s="40">
        <v>0</v>
      </c>
      <c r="W54" s="41">
        <v>0</v>
      </c>
      <c r="X54" s="25">
        <v>1971</v>
      </c>
      <c r="Y54" s="26">
        <v>100</v>
      </c>
    </row>
    <row r="55" spans="1:25" s="24" customFormat="1" ht="15" customHeight="1" x14ac:dyDescent="0.2">
      <c r="A55" s="22" t="s">
        <v>19</v>
      </c>
      <c r="B55" s="65" t="s">
        <v>67</v>
      </c>
      <c r="C55" s="64">
        <v>203</v>
      </c>
      <c r="D55" s="72">
        <v>29</v>
      </c>
      <c r="E55" s="69">
        <v>14.2857</v>
      </c>
      <c r="F55" s="72">
        <v>174</v>
      </c>
      <c r="G55" s="70">
        <v>85.713999999999999</v>
      </c>
      <c r="H55" s="72">
        <v>3</v>
      </c>
      <c r="I55" s="73">
        <v>1.724</v>
      </c>
      <c r="J55" s="75">
        <v>0</v>
      </c>
      <c r="K55" s="73">
        <v>0</v>
      </c>
      <c r="L55" s="74">
        <v>45</v>
      </c>
      <c r="M55" s="73">
        <v>25.862100000000002</v>
      </c>
      <c r="N55" s="74">
        <v>8</v>
      </c>
      <c r="O55" s="73">
        <v>4.5979999999999999</v>
      </c>
      <c r="P55" s="74">
        <v>106</v>
      </c>
      <c r="Q55" s="73">
        <v>60.92</v>
      </c>
      <c r="R55" s="75">
        <v>0</v>
      </c>
      <c r="S55" s="73">
        <v>0</v>
      </c>
      <c r="T55" s="76">
        <v>12</v>
      </c>
      <c r="U55" s="69">
        <v>6.8966000000000003</v>
      </c>
      <c r="V55" s="72">
        <v>7</v>
      </c>
      <c r="W55" s="69">
        <v>3.4483000000000001</v>
      </c>
      <c r="X55" s="79">
        <v>2305</v>
      </c>
      <c r="Y55" s="80">
        <v>100</v>
      </c>
    </row>
    <row r="56" spans="1:25" s="24" customFormat="1" ht="15" customHeight="1" x14ac:dyDescent="0.2">
      <c r="A56" s="22" t="s">
        <v>19</v>
      </c>
      <c r="B56" s="62" t="s">
        <v>68</v>
      </c>
      <c r="C56" s="39">
        <v>7</v>
      </c>
      <c r="D56" s="40">
        <v>0</v>
      </c>
      <c r="E56" s="41">
        <v>0</v>
      </c>
      <c r="F56" s="40">
        <v>7</v>
      </c>
      <c r="G56" s="46">
        <v>100</v>
      </c>
      <c r="H56" s="47">
        <v>0</v>
      </c>
      <c r="I56" s="42">
        <v>0</v>
      </c>
      <c r="J56" s="44">
        <v>0</v>
      </c>
      <c r="K56" s="42">
        <v>0</v>
      </c>
      <c r="L56" s="43">
        <v>0</v>
      </c>
      <c r="M56" s="42">
        <v>0</v>
      </c>
      <c r="N56" s="43">
        <v>0</v>
      </c>
      <c r="O56" s="42">
        <v>0</v>
      </c>
      <c r="P56" s="44">
        <v>7</v>
      </c>
      <c r="Q56" s="42">
        <v>100</v>
      </c>
      <c r="R56" s="43">
        <v>0</v>
      </c>
      <c r="S56" s="42">
        <v>0</v>
      </c>
      <c r="T56" s="45">
        <v>0</v>
      </c>
      <c r="U56" s="41">
        <v>0</v>
      </c>
      <c r="V56" s="40">
        <v>0</v>
      </c>
      <c r="W56" s="41">
        <v>0</v>
      </c>
      <c r="X56" s="25">
        <v>720</v>
      </c>
      <c r="Y56" s="26">
        <v>100</v>
      </c>
    </row>
    <row r="57" spans="1:25" s="24" customFormat="1" ht="15" customHeight="1" x14ac:dyDescent="0.2">
      <c r="A57" s="22" t="s">
        <v>19</v>
      </c>
      <c r="B57" s="65" t="s">
        <v>69</v>
      </c>
      <c r="C57" s="64">
        <v>5</v>
      </c>
      <c r="D57" s="72">
        <v>0</v>
      </c>
      <c r="E57" s="69">
        <v>0</v>
      </c>
      <c r="F57" s="72">
        <v>5</v>
      </c>
      <c r="G57" s="70">
        <v>100</v>
      </c>
      <c r="H57" s="72">
        <v>0</v>
      </c>
      <c r="I57" s="73">
        <v>0</v>
      </c>
      <c r="J57" s="75">
        <v>0</v>
      </c>
      <c r="K57" s="73">
        <v>0</v>
      </c>
      <c r="L57" s="74">
        <v>0</v>
      </c>
      <c r="M57" s="73">
        <v>0</v>
      </c>
      <c r="N57" s="74">
        <v>3</v>
      </c>
      <c r="O57" s="73">
        <v>60</v>
      </c>
      <c r="P57" s="74">
        <v>2</v>
      </c>
      <c r="Q57" s="73">
        <v>40</v>
      </c>
      <c r="R57" s="75">
        <v>0</v>
      </c>
      <c r="S57" s="73">
        <v>0</v>
      </c>
      <c r="T57" s="76">
        <v>0</v>
      </c>
      <c r="U57" s="69">
        <v>0</v>
      </c>
      <c r="V57" s="72">
        <v>0</v>
      </c>
      <c r="W57" s="69">
        <v>0</v>
      </c>
      <c r="X57" s="79">
        <v>2232</v>
      </c>
      <c r="Y57" s="80">
        <v>100</v>
      </c>
    </row>
    <row r="58" spans="1:25" s="24" customFormat="1" ht="15" customHeight="1" thickBot="1" x14ac:dyDescent="0.25">
      <c r="A58" s="22" t="s">
        <v>19</v>
      </c>
      <c r="B58" s="67" t="s">
        <v>70</v>
      </c>
      <c r="C58" s="50">
        <v>0</v>
      </c>
      <c r="D58" s="51">
        <v>0</v>
      </c>
      <c r="E58" s="52">
        <v>0</v>
      </c>
      <c r="F58" s="51">
        <v>0</v>
      </c>
      <c r="G58" s="57">
        <v>0</v>
      </c>
      <c r="H58" s="53">
        <v>0</v>
      </c>
      <c r="I58" s="54">
        <v>0</v>
      </c>
      <c r="J58" s="55">
        <v>0</v>
      </c>
      <c r="K58" s="54">
        <v>0</v>
      </c>
      <c r="L58" s="56">
        <v>0</v>
      </c>
      <c r="M58" s="54">
        <v>0</v>
      </c>
      <c r="N58" s="55">
        <v>0</v>
      </c>
      <c r="O58" s="54">
        <v>0</v>
      </c>
      <c r="P58" s="55">
        <v>0</v>
      </c>
      <c r="Q58" s="54">
        <v>0</v>
      </c>
      <c r="R58" s="55">
        <v>0</v>
      </c>
      <c r="S58" s="54">
        <v>0</v>
      </c>
      <c r="T58" s="78">
        <v>0</v>
      </c>
      <c r="U58" s="52">
        <v>0</v>
      </c>
      <c r="V58" s="51">
        <v>0</v>
      </c>
      <c r="W58" s="52">
        <v>0</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78</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77</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76</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C69," public school female students with disabilities who received ", LOWER(A7), ", ",D69," (",TEXT(E7,"0.0"),"%) were served solely under Section 504 and ", F69," (",TEXT(G7,"0.0"),"%) were served under IDEA.")</f>
        <v>NOTE: Table reads (for US Totals):  Of all 853 public school female students with disabilities who received expulsions under zero-tolerance policies, 195 (22.9%) were served solely under Section 504 and 658 (77.1%)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female students with disabilities served under IDEA who received ",LOWER(A7), ", ",TEXT(H7,"#,##0")," (",TEXT(I7,"0.0"),"%) were American Indian or Alaska Native.")</f>
        <v xml:space="preserve">            Table reads (for US Race/Ethnicity):  Of all 658 public school female students with disabilities served under IDEA who received expulsions under zero-tolerance policies, 7 (1.1%)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5" t="s">
        <v>74</v>
      </c>
      <c r="C65" s="81"/>
      <c r="D65" s="81"/>
      <c r="E65" s="81"/>
      <c r="F65" s="81"/>
      <c r="G65" s="81"/>
      <c r="H65" s="81"/>
      <c r="I65" s="81"/>
      <c r="J65" s="81"/>
      <c r="K65" s="81"/>
      <c r="L65" s="81"/>
      <c r="M65" s="81"/>
      <c r="N65" s="81"/>
      <c r="O65" s="81"/>
      <c r="P65" s="81"/>
      <c r="Q65" s="81"/>
      <c r="R65" s="81"/>
      <c r="S65" s="81"/>
      <c r="T65" s="81"/>
      <c r="U65" s="81"/>
      <c r="V65" s="81"/>
      <c r="W65" s="81"/>
      <c r="X65" s="30"/>
      <c r="Y65" s="30"/>
    </row>
    <row r="66" spans="1:26" s="35" customFormat="1" ht="14.1" customHeight="1" x14ac:dyDescent="0.2">
      <c r="A66" s="38"/>
      <c r="B66" s="85" t="s">
        <v>75</v>
      </c>
      <c r="C66" s="85"/>
      <c r="D66" s="85"/>
      <c r="E66" s="85"/>
      <c r="F66" s="85"/>
      <c r="G66" s="85"/>
      <c r="H66" s="85"/>
      <c r="I66" s="85"/>
      <c r="J66" s="85"/>
      <c r="K66" s="85"/>
      <c r="L66" s="85"/>
      <c r="M66" s="85"/>
      <c r="N66" s="85"/>
      <c r="O66" s="85"/>
      <c r="P66" s="85"/>
      <c r="Q66" s="85"/>
      <c r="R66" s="85"/>
      <c r="S66" s="85"/>
      <c r="T66" s="85"/>
      <c r="U66" s="85"/>
      <c r="V66" s="85"/>
      <c r="W66" s="85"/>
      <c r="X66" s="34"/>
      <c r="Y66" s="33"/>
    </row>
    <row r="67" spans="1:26" ht="15" customHeight="1" x14ac:dyDescent="0.2">
      <c r="C67" s="85"/>
      <c r="D67" s="85"/>
      <c r="E67" s="85"/>
      <c r="F67" s="85"/>
      <c r="G67" s="85"/>
      <c r="H67" s="85"/>
      <c r="I67" s="85"/>
      <c r="J67" s="85"/>
      <c r="K67" s="85"/>
      <c r="L67" s="85"/>
      <c r="M67" s="85"/>
      <c r="N67" s="85"/>
      <c r="O67" s="85"/>
      <c r="P67" s="85"/>
      <c r="Q67" s="85"/>
      <c r="R67" s="85"/>
      <c r="S67" s="85"/>
      <c r="T67" s="85"/>
      <c r="U67" s="85"/>
      <c r="V67" s="85"/>
      <c r="W67" s="85"/>
    </row>
    <row r="68" spans="1:26" x14ac:dyDescent="0.2">
      <c r="B68" s="58"/>
    </row>
    <row r="69" spans="1:26" s="37" customFormat="1" ht="15" customHeight="1" x14ac:dyDescent="0.2">
      <c r="B69" s="6"/>
      <c r="C69" s="59" t="str">
        <f>IF(ISTEXT(C7),LEFT(C7,3),TEXT(C7,"#,##0"))</f>
        <v>853</v>
      </c>
      <c r="D69" s="59" t="str">
        <f>IF(ISTEXT(D7),LEFT(D7,3),TEXT(D7,"#,##0"))</f>
        <v>195</v>
      </c>
      <c r="E69" s="59"/>
      <c r="F69" s="59" t="str">
        <f>IF(ISTEXT(F7),LEFT(F7,3),TEXT(F7,"#,##0"))</f>
        <v>658</v>
      </c>
      <c r="G69" s="59"/>
      <c r="H69" s="59" t="str">
        <f>IF(ISTEXT(H7),LEFT(H7,3),TEXT(H7,"#,##0"))</f>
        <v>7</v>
      </c>
      <c r="I69" s="5"/>
      <c r="J69" s="5"/>
      <c r="K69" s="5"/>
      <c r="L69" s="5"/>
      <c r="M69" s="5"/>
      <c r="N69" s="5"/>
      <c r="O69" s="5"/>
      <c r="P69" s="5"/>
      <c r="Q69" s="5"/>
      <c r="R69" s="5"/>
      <c r="S69" s="5"/>
      <c r="T69" s="5"/>
      <c r="U69" s="5"/>
      <c r="V69" s="60"/>
      <c r="W69" s="61"/>
      <c r="X69" s="5"/>
      <c r="Y69" s="5"/>
      <c r="Z69" s="61"/>
    </row>
  </sheetData>
  <mergeCells count="16">
    <mergeCell ref="B2:W2"/>
    <mergeCell ref="B4:B5"/>
    <mergeCell ref="C4:C5"/>
    <mergeCell ref="D4:E5"/>
    <mergeCell ref="F4:G5"/>
    <mergeCell ref="H4:U4"/>
    <mergeCell ref="V4:W5"/>
    <mergeCell ref="X4:X5"/>
    <mergeCell ref="Y4:Y5"/>
    <mergeCell ref="H5:I5"/>
    <mergeCell ref="J5:K5"/>
    <mergeCell ref="L5:M5"/>
    <mergeCell ref="N5:O5"/>
    <mergeCell ref="P5:Q5"/>
    <mergeCell ref="R5:S5"/>
    <mergeCell ref="T5:U5"/>
  </mergeCells>
  <pageMargins left="0.7" right="0.7" top="0.75" bottom="0.75" header="0.3" footer="0.3"/>
  <pageSetup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showGridLines="0" zoomScale="80" zoomScaleNormal="80" workbookViewId="0"/>
  </sheetViews>
  <sheetFormatPr defaultColWidth="10.140625" defaultRowHeight="15" customHeight="1" x14ac:dyDescent="0.2"/>
  <cols>
    <col min="1" max="1" width="3.28515625" style="36" customWidth="1"/>
    <col min="2" max="2" width="19"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6" t="str">
        <f>CONCATENATE("Number and percentage of public school students without disabilities receiving ",LOWER(A7), " by race/ethnicity and English proficiency, by state: School Year 2015-16")</f>
        <v>Number and percentage of public school students without disabilities receiving expulsions under zero-tolerance policies by race/ethnicity and English proficiency, by state: School Year 2015-16</v>
      </c>
      <c r="C2" s="86"/>
      <c r="D2" s="86"/>
      <c r="E2" s="86"/>
      <c r="F2" s="86"/>
      <c r="G2" s="86"/>
      <c r="H2" s="86"/>
      <c r="I2" s="86"/>
      <c r="J2" s="86"/>
      <c r="K2" s="86"/>
      <c r="L2" s="86"/>
      <c r="M2" s="86"/>
      <c r="N2" s="86"/>
      <c r="O2" s="86"/>
      <c r="P2" s="86"/>
      <c r="Q2" s="86"/>
      <c r="R2" s="86"/>
      <c r="S2" s="86"/>
      <c r="T2" s="86"/>
      <c r="U2" s="86"/>
      <c r="V2" s="86"/>
      <c r="W2" s="86"/>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7" t="s">
        <v>0</v>
      </c>
      <c r="C4" s="89" t="s">
        <v>85</v>
      </c>
      <c r="D4" s="95" t="s">
        <v>84</v>
      </c>
      <c r="E4" s="96"/>
      <c r="F4" s="96"/>
      <c r="G4" s="96"/>
      <c r="H4" s="96"/>
      <c r="I4" s="96"/>
      <c r="J4" s="96"/>
      <c r="K4" s="96"/>
      <c r="L4" s="96"/>
      <c r="M4" s="96"/>
      <c r="N4" s="96"/>
      <c r="O4" s="96"/>
      <c r="P4" s="96"/>
      <c r="Q4" s="97"/>
      <c r="R4" s="91" t="s">
        <v>83</v>
      </c>
      <c r="S4" s="92"/>
      <c r="T4" s="98" t="s">
        <v>5</v>
      </c>
      <c r="U4" s="100" t="s">
        <v>6</v>
      </c>
    </row>
    <row r="5" spans="1:23" s="12" customFormat="1" ht="24.95" customHeight="1" x14ac:dyDescent="0.2">
      <c r="A5" s="11"/>
      <c r="B5" s="88"/>
      <c r="C5" s="90"/>
      <c r="D5" s="102" t="s">
        <v>7</v>
      </c>
      <c r="E5" s="103"/>
      <c r="F5" s="104" t="s">
        <v>8</v>
      </c>
      <c r="G5" s="103"/>
      <c r="H5" s="105" t="s">
        <v>9</v>
      </c>
      <c r="I5" s="103"/>
      <c r="J5" s="105" t="s">
        <v>10</v>
      </c>
      <c r="K5" s="103"/>
      <c r="L5" s="105" t="s">
        <v>11</v>
      </c>
      <c r="M5" s="103"/>
      <c r="N5" s="105" t="s">
        <v>12</v>
      </c>
      <c r="O5" s="103"/>
      <c r="P5" s="105" t="s">
        <v>13</v>
      </c>
      <c r="Q5" s="106"/>
      <c r="R5" s="93"/>
      <c r="S5" s="94"/>
      <c r="T5" s="99"/>
      <c r="U5" s="101"/>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82</v>
      </c>
      <c r="T6" s="20"/>
      <c r="U6" s="21"/>
    </row>
    <row r="7" spans="1:23" s="24" customFormat="1" ht="15" customHeight="1" x14ac:dyDescent="0.2">
      <c r="A7" s="22" t="s">
        <v>17</v>
      </c>
      <c r="B7" s="63" t="s">
        <v>18</v>
      </c>
      <c r="C7" s="64">
        <v>10322</v>
      </c>
      <c r="D7" s="72">
        <v>122</v>
      </c>
      <c r="E7" s="73">
        <v>1.1819</v>
      </c>
      <c r="F7" s="74">
        <v>197</v>
      </c>
      <c r="G7" s="73">
        <v>1.9085000000000001</v>
      </c>
      <c r="H7" s="74">
        <v>2365</v>
      </c>
      <c r="I7" s="73">
        <v>22.912199999999999</v>
      </c>
      <c r="J7" s="74">
        <v>2345</v>
      </c>
      <c r="K7" s="73">
        <v>22.718</v>
      </c>
      <c r="L7" s="74">
        <v>4792</v>
      </c>
      <c r="M7" s="73">
        <v>46.424999999999997</v>
      </c>
      <c r="N7" s="75">
        <v>59</v>
      </c>
      <c r="O7" s="73">
        <v>0.5716</v>
      </c>
      <c r="P7" s="76">
        <v>442</v>
      </c>
      <c r="Q7" s="69">
        <v>4.2820999999999998</v>
      </c>
      <c r="R7" s="68">
        <v>597</v>
      </c>
      <c r="S7" s="69">
        <v>5.7838000000000003</v>
      </c>
      <c r="T7" s="79">
        <v>96360</v>
      </c>
      <c r="U7" s="70">
        <v>99.986999999999995</v>
      </c>
    </row>
    <row r="8" spans="1:23" s="24" customFormat="1" ht="15" customHeight="1" x14ac:dyDescent="0.2">
      <c r="A8" s="22" t="s">
        <v>19</v>
      </c>
      <c r="B8" s="62" t="s">
        <v>20</v>
      </c>
      <c r="C8" s="39">
        <v>159</v>
      </c>
      <c r="D8" s="40">
        <v>0</v>
      </c>
      <c r="E8" s="42">
        <v>0</v>
      </c>
      <c r="F8" s="44">
        <v>2</v>
      </c>
      <c r="G8" s="42">
        <v>1.2579</v>
      </c>
      <c r="H8" s="43">
        <v>0</v>
      </c>
      <c r="I8" s="42">
        <v>0</v>
      </c>
      <c r="J8" s="44">
        <v>108</v>
      </c>
      <c r="K8" s="42">
        <v>67.924999999999997</v>
      </c>
      <c r="L8" s="44">
        <v>46</v>
      </c>
      <c r="M8" s="42">
        <v>28.931000000000001</v>
      </c>
      <c r="N8" s="44">
        <v>3</v>
      </c>
      <c r="O8" s="42">
        <v>1.8868</v>
      </c>
      <c r="P8" s="48">
        <v>0</v>
      </c>
      <c r="Q8" s="41">
        <v>0</v>
      </c>
      <c r="R8" s="40">
        <v>1</v>
      </c>
      <c r="S8" s="41">
        <v>0.62890000000000001</v>
      </c>
      <c r="T8" s="25">
        <v>1400</v>
      </c>
      <c r="U8" s="46">
        <v>100</v>
      </c>
    </row>
    <row r="9" spans="1:23" s="24" customFormat="1" ht="15" customHeight="1" x14ac:dyDescent="0.2">
      <c r="A9" s="22" t="s">
        <v>19</v>
      </c>
      <c r="B9" s="65" t="s">
        <v>21</v>
      </c>
      <c r="C9" s="64">
        <v>0</v>
      </c>
      <c r="D9" s="72">
        <v>0</v>
      </c>
      <c r="E9" s="73">
        <v>0</v>
      </c>
      <c r="F9" s="74">
        <v>0</v>
      </c>
      <c r="G9" s="73">
        <v>0</v>
      </c>
      <c r="H9" s="74">
        <v>0</v>
      </c>
      <c r="I9" s="73">
        <v>0</v>
      </c>
      <c r="J9" s="75">
        <v>0</v>
      </c>
      <c r="K9" s="73">
        <v>0</v>
      </c>
      <c r="L9" s="75">
        <v>0</v>
      </c>
      <c r="M9" s="73">
        <v>0</v>
      </c>
      <c r="N9" s="74">
        <v>0</v>
      </c>
      <c r="O9" s="73">
        <v>0</v>
      </c>
      <c r="P9" s="77">
        <v>0</v>
      </c>
      <c r="Q9" s="69">
        <v>0</v>
      </c>
      <c r="R9" s="71">
        <v>0</v>
      </c>
      <c r="S9" s="69">
        <v>0</v>
      </c>
      <c r="T9" s="79">
        <v>503</v>
      </c>
      <c r="U9" s="70">
        <v>100</v>
      </c>
    </row>
    <row r="10" spans="1:23" s="24" customFormat="1" ht="15" customHeight="1" x14ac:dyDescent="0.2">
      <c r="A10" s="22" t="s">
        <v>19</v>
      </c>
      <c r="B10" s="62" t="s">
        <v>22</v>
      </c>
      <c r="C10" s="39">
        <v>54</v>
      </c>
      <c r="D10" s="47">
        <v>3</v>
      </c>
      <c r="E10" s="42">
        <v>5.5556000000000001</v>
      </c>
      <c r="F10" s="44">
        <v>2</v>
      </c>
      <c r="G10" s="42">
        <v>3.7037</v>
      </c>
      <c r="H10" s="43">
        <v>25</v>
      </c>
      <c r="I10" s="42">
        <v>46.296300000000002</v>
      </c>
      <c r="J10" s="44">
        <v>7</v>
      </c>
      <c r="K10" s="42">
        <v>12.962999999999999</v>
      </c>
      <c r="L10" s="43">
        <v>14</v>
      </c>
      <c r="M10" s="42">
        <v>25.925999999999998</v>
      </c>
      <c r="N10" s="43">
        <v>0</v>
      </c>
      <c r="O10" s="42">
        <v>0</v>
      </c>
      <c r="P10" s="45">
        <v>3</v>
      </c>
      <c r="Q10" s="41">
        <v>5.5556000000000001</v>
      </c>
      <c r="R10" s="47">
        <v>0</v>
      </c>
      <c r="S10" s="41">
        <v>0</v>
      </c>
      <c r="T10" s="25">
        <v>1977</v>
      </c>
      <c r="U10" s="46">
        <v>100</v>
      </c>
    </row>
    <row r="11" spans="1:23" s="24" customFormat="1" ht="15" customHeight="1" x14ac:dyDescent="0.2">
      <c r="A11" s="22" t="s">
        <v>19</v>
      </c>
      <c r="B11" s="65" t="s">
        <v>23</v>
      </c>
      <c r="C11" s="64">
        <v>160</v>
      </c>
      <c r="D11" s="72">
        <v>0</v>
      </c>
      <c r="E11" s="73">
        <v>0</v>
      </c>
      <c r="F11" s="75">
        <v>1</v>
      </c>
      <c r="G11" s="73">
        <v>0.625</v>
      </c>
      <c r="H11" s="74">
        <v>9</v>
      </c>
      <c r="I11" s="73">
        <v>5.625</v>
      </c>
      <c r="J11" s="74">
        <v>46</v>
      </c>
      <c r="K11" s="73">
        <v>28.75</v>
      </c>
      <c r="L11" s="74">
        <v>96</v>
      </c>
      <c r="M11" s="73">
        <v>60</v>
      </c>
      <c r="N11" s="74">
        <v>4</v>
      </c>
      <c r="O11" s="73">
        <v>2.5</v>
      </c>
      <c r="P11" s="77">
        <v>4</v>
      </c>
      <c r="Q11" s="69">
        <v>2.5</v>
      </c>
      <c r="R11" s="71">
        <v>8</v>
      </c>
      <c r="S11" s="69">
        <v>5</v>
      </c>
      <c r="T11" s="79">
        <v>1092</v>
      </c>
      <c r="U11" s="70">
        <v>100</v>
      </c>
    </row>
    <row r="12" spans="1:23" s="24" customFormat="1" ht="15" customHeight="1" x14ac:dyDescent="0.2">
      <c r="A12" s="22" t="s">
        <v>19</v>
      </c>
      <c r="B12" s="62" t="s">
        <v>24</v>
      </c>
      <c r="C12" s="39">
        <v>995</v>
      </c>
      <c r="D12" s="40">
        <v>13</v>
      </c>
      <c r="E12" s="42">
        <v>1.3065</v>
      </c>
      <c r="F12" s="43">
        <v>55</v>
      </c>
      <c r="G12" s="42">
        <v>5.5275999999999996</v>
      </c>
      <c r="H12" s="44">
        <v>509</v>
      </c>
      <c r="I12" s="42">
        <v>51.155799999999999</v>
      </c>
      <c r="J12" s="44">
        <v>111</v>
      </c>
      <c r="K12" s="42">
        <v>11.156000000000001</v>
      </c>
      <c r="L12" s="44">
        <v>255</v>
      </c>
      <c r="M12" s="42">
        <v>25.628</v>
      </c>
      <c r="N12" s="43">
        <v>12</v>
      </c>
      <c r="O12" s="42">
        <v>1.206</v>
      </c>
      <c r="P12" s="48">
        <v>40</v>
      </c>
      <c r="Q12" s="41">
        <v>4.0201000000000002</v>
      </c>
      <c r="R12" s="47">
        <v>142</v>
      </c>
      <c r="S12" s="41">
        <v>14.2714</v>
      </c>
      <c r="T12" s="25">
        <v>10138</v>
      </c>
      <c r="U12" s="46">
        <v>100</v>
      </c>
    </row>
    <row r="13" spans="1:23" s="24" customFormat="1" ht="15" customHeight="1" x14ac:dyDescent="0.2">
      <c r="A13" s="22" t="s">
        <v>19</v>
      </c>
      <c r="B13" s="65" t="s">
        <v>25</v>
      </c>
      <c r="C13" s="64">
        <v>25</v>
      </c>
      <c r="D13" s="72">
        <v>0</v>
      </c>
      <c r="E13" s="73">
        <v>0</v>
      </c>
      <c r="F13" s="75">
        <v>0</v>
      </c>
      <c r="G13" s="73">
        <v>0</v>
      </c>
      <c r="H13" s="74">
        <v>16</v>
      </c>
      <c r="I13" s="73">
        <v>64</v>
      </c>
      <c r="J13" s="75">
        <v>0</v>
      </c>
      <c r="K13" s="73">
        <v>0</v>
      </c>
      <c r="L13" s="74">
        <v>8</v>
      </c>
      <c r="M13" s="73">
        <v>32</v>
      </c>
      <c r="N13" s="74">
        <v>0</v>
      </c>
      <c r="O13" s="73">
        <v>0</v>
      </c>
      <c r="P13" s="76">
        <v>1</v>
      </c>
      <c r="Q13" s="69">
        <v>4</v>
      </c>
      <c r="R13" s="72">
        <v>3</v>
      </c>
      <c r="S13" s="69">
        <v>12</v>
      </c>
      <c r="T13" s="79">
        <v>1868</v>
      </c>
      <c r="U13" s="70">
        <v>100</v>
      </c>
    </row>
    <row r="14" spans="1:23" s="24" customFormat="1" ht="15" customHeight="1" x14ac:dyDescent="0.2">
      <c r="A14" s="22" t="s">
        <v>19</v>
      </c>
      <c r="B14" s="62" t="s">
        <v>26</v>
      </c>
      <c r="C14" s="49">
        <v>184</v>
      </c>
      <c r="D14" s="40">
        <v>1</v>
      </c>
      <c r="E14" s="42">
        <v>0.54349999999999998</v>
      </c>
      <c r="F14" s="44">
        <v>2</v>
      </c>
      <c r="G14" s="42">
        <v>1.087</v>
      </c>
      <c r="H14" s="43">
        <v>49</v>
      </c>
      <c r="I14" s="42">
        <v>26.630400000000002</v>
      </c>
      <c r="J14" s="43">
        <v>53</v>
      </c>
      <c r="K14" s="42">
        <v>28.803999999999998</v>
      </c>
      <c r="L14" s="43">
        <v>73</v>
      </c>
      <c r="M14" s="42">
        <v>39.673999999999999</v>
      </c>
      <c r="N14" s="44">
        <v>0</v>
      </c>
      <c r="O14" s="42">
        <v>0</v>
      </c>
      <c r="P14" s="45">
        <v>6</v>
      </c>
      <c r="Q14" s="41">
        <v>3.2608999999999999</v>
      </c>
      <c r="R14" s="47">
        <v>9</v>
      </c>
      <c r="S14" s="41">
        <v>4.8913000000000002</v>
      </c>
      <c r="T14" s="25">
        <v>1238</v>
      </c>
      <c r="U14" s="46">
        <v>100</v>
      </c>
    </row>
    <row r="15" spans="1:23" s="24" customFormat="1" ht="15" customHeight="1" x14ac:dyDescent="0.2">
      <c r="A15" s="22" t="s">
        <v>19</v>
      </c>
      <c r="B15" s="65" t="s">
        <v>27</v>
      </c>
      <c r="C15" s="66">
        <v>32</v>
      </c>
      <c r="D15" s="72">
        <v>0</v>
      </c>
      <c r="E15" s="73">
        <v>0</v>
      </c>
      <c r="F15" s="74">
        <v>0</v>
      </c>
      <c r="G15" s="73">
        <v>0</v>
      </c>
      <c r="H15" s="74">
        <v>1</v>
      </c>
      <c r="I15" s="73">
        <v>3.125</v>
      </c>
      <c r="J15" s="75">
        <v>24</v>
      </c>
      <c r="K15" s="73">
        <v>75</v>
      </c>
      <c r="L15" s="74">
        <v>3</v>
      </c>
      <c r="M15" s="73">
        <v>9.375</v>
      </c>
      <c r="N15" s="75">
        <v>0</v>
      </c>
      <c r="O15" s="73">
        <v>0</v>
      </c>
      <c r="P15" s="76">
        <v>4</v>
      </c>
      <c r="Q15" s="69">
        <v>12.5</v>
      </c>
      <c r="R15" s="71">
        <v>0</v>
      </c>
      <c r="S15" s="69">
        <v>0</v>
      </c>
      <c r="T15" s="79">
        <v>235</v>
      </c>
      <c r="U15" s="70">
        <v>100</v>
      </c>
    </row>
    <row r="16" spans="1:23" s="24" customFormat="1" ht="15" customHeight="1" x14ac:dyDescent="0.2">
      <c r="A16" s="22" t="s">
        <v>19</v>
      </c>
      <c r="B16" s="62" t="s">
        <v>28</v>
      </c>
      <c r="C16" s="49">
        <v>6</v>
      </c>
      <c r="D16" s="47">
        <v>0</v>
      </c>
      <c r="E16" s="42">
        <v>0</v>
      </c>
      <c r="F16" s="43">
        <v>0</v>
      </c>
      <c r="G16" s="42">
        <v>0</v>
      </c>
      <c r="H16" s="44">
        <v>1</v>
      </c>
      <c r="I16" s="42">
        <v>16.666699999999999</v>
      </c>
      <c r="J16" s="43">
        <v>5</v>
      </c>
      <c r="K16" s="42">
        <v>83.332999999999998</v>
      </c>
      <c r="L16" s="44">
        <v>0</v>
      </c>
      <c r="M16" s="42">
        <v>0</v>
      </c>
      <c r="N16" s="43">
        <v>0</v>
      </c>
      <c r="O16" s="42">
        <v>0</v>
      </c>
      <c r="P16" s="45">
        <v>0</v>
      </c>
      <c r="Q16" s="41">
        <v>0</v>
      </c>
      <c r="R16" s="40">
        <v>0</v>
      </c>
      <c r="S16" s="41">
        <v>0</v>
      </c>
      <c r="T16" s="25">
        <v>221</v>
      </c>
      <c r="U16" s="46">
        <v>100</v>
      </c>
    </row>
    <row r="17" spans="1:21" s="24" customFormat="1" ht="15" customHeight="1" x14ac:dyDescent="0.2">
      <c r="A17" s="22" t="s">
        <v>19</v>
      </c>
      <c r="B17" s="65" t="s">
        <v>29</v>
      </c>
      <c r="C17" s="64">
        <v>139</v>
      </c>
      <c r="D17" s="72">
        <v>3</v>
      </c>
      <c r="E17" s="73">
        <v>2.1583000000000001</v>
      </c>
      <c r="F17" s="75">
        <v>1</v>
      </c>
      <c r="G17" s="73">
        <v>0.71940000000000004</v>
      </c>
      <c r="H17" s="74">
        <v>17</v>
      </c>
      <c r="I17" s="73">
        <v>12.2302</v>
      </c>
      <c r="J17" s="75">
        <v>35</v>
      </c>
      <c r="K17" s="73">
        <v>25.18</v>
      </c>
      <c r="L17" s="75">
        <v>79</v>
      </c>
      <c r="M17" s="73">
        <v>56.835000000000001</v>
      </c>
      <c r="N17" s="75">
        <v>0</v>
      </c>
      <c r="O17" s="73">
        <v>0</v>
      </c>
      <c r="P17" s="77">
        <v>4</v>
      </c>
      <c r="Q17" s="69">
        <v>2.8776999999999999</v>
      </c>
      <c r="R17" s="72">
        <v>1</v>
      </c>
      <c r="S17" s="69">
        <v>0.71940000000000004</v>
      </c>
      <c r="T17" s="79">
        <v>3952</v>
      </c>
      <c r="U17" s="70">
        <v>100</v>
      </c>
    </row>
    <row r="18" spans="1:21" s="24" customFormat="1" ht="15" customHeight="1" x14ac:dyDescent="0.2">
      <c r="A18" s="22" t="s">
        <v>19</v>
      </c>
      <c r="B18" s="62" t="s">
        <v>30</v>
      </c>
      <c r="C18" s="39">
        <v>492</v>
      </c>
      <c r="D18" s="47">
        <v>1</v>
      </c>
      <c r="E18" s="42">
        <v>0.20330000000000001</v>
      </c>
      <c r="F18" s="44">
        <v>2</v>
      </c>
      <c r="G18" s="42">
        <v>0.40649999999999997</v>
      </c>
      <c r="H18" s="44">
        <v>51</v>
      </c>
      <c r="I18" s="42">
        <v>10.3659</v>
      </c>
      <c r="J18" s="44">
        <v>294</v>
      </c>
      <c r="K18" s="42">
        <v>59.756</v>
      </c>
      <c r="L18" s="44">
        <v>127</v>
      </c>
      <c r="M18" s="42">
        <v>25.812999999999999</v>
      </c>
      <c r="N18" s="44">
        <v>0</v>
      </c>
      <c r="O18" s="42">
        <v>0</v>
      </c>
      <c r="P18" s="45">
        <v>17</v>
      </c>
      <c r="Q18" s="41">
        <v>3.4552999999999998</v>
      </c>
      <c r="R18" s="47">
        <v>4</v>
      </c>
      <c r="S18" s="41">
        <v>0.81299999999999994</v>
      </c>
      <c r="T18" s="25">
        <v>2407</v>
      </c>
      <c r="U18" s="46">
        <v>100</v>
      </c>
    </row>
    <row r="19" spans="1:21" s="24" customFormat="1" ht="15" customHeight="1" x14ac:dyDescent="0.2">
      <c r="A19" s="22" t="s">
        <v>19</v>
      </c>
      <c r="B19" s="65" t="s">
        <v>31</v>
      </c>
      <c r="C19" s="64">
        <v>27</v>
      </c>
      <c r="D19" s="72">
        <v>0</v>
      </c>
      <c r="E19" s="73">
        <v>0</v>
      </c>
      <c r="F19" s="74">
        <v>9</v>
      </c>
      <c r="G19" s="73">
        <v>33.333300000000001</v>
      </c>
      <c r="H19" s="74">
        <v>2</v>
      </c>
      <c r="I19" s="73">
        <v>7.4074</v>
      </c>
      <c r="J19" s="74">
        <v>0</v>
      </c>
      <c r="K19" s="73">
        <v>0</v>
      </c>
      <c r="L19" s="74">
        <v>0</v>
      </c>
      <c r="M19" s="73">
        <v>0</v>
      </c>
      <c r="N19" s="74">
        <v>15</v>
      </c>
      <c r="O19" s="73">
        <v>55.555599999999998</v>
      </c>
      <c r="P19" s="76">
        <v>1</v>
      </c>
      <c r="Q19" s="69">
        <v>3.7037</v>
      </c>
      <c r="R19" s="72">
        <v>8</v>
      </c>
      <c r="S19" s="69">
        <v>29.6296</v>
      </c>
      <c r="T19" s="79">
        <v>290</v>
      </c>
      <c r="U19" s="70">
        <v>100</v>
      </c>
    </row>
    <row r="20" spans="1:21" s="24" customFormat="1" ht="15" customHeight="1" x14ac:dyDescent="0.2">
      <c r="A20" s="22" t="s">
        <v>19</v>
      </c>
      <c r="B20" s="62" t="s">
        <v>32</v>
      </c>
      <c r="C20" s="49">
        <v>42</v>
      </c>
      <c r="D20" s="47">
        <v>0</v>
      </c>
      <c r="E20" s="42">
        <v>0</v>
      </c>
      <c r="F20" s="43">
        <v>1</v>
      </c>
      <c r="G20" s="42">
        <v>2.3809999999999998</v>
      </c>
      <c r="H20" s="44">
        <v>11</v>
      </c>
      <c r="I20" s="42">
        <v>26.1905</v>
      </c>
      <c r="J20" s="43">
        <v>0</v>
      </c>
      <c r="K20" s="42">
        <v>0</v>
      </c>
      <c r="L20" s="43">
        <v>29</v>
      </c>
      <c r="M20" s="42">
        <v>69.048000000000002</v>
      </c>
      <c r="N20" s="43">
        <v>1</v>
      </c>
      <c r="O20" s="42">
        <v>2.3809999999999998</v>
      </c>
      <c r="P20" s="45">
        <v>0</v>
      </c>
      <c r="Q20" s="41">
        <v>0</v>
      </c>
      <c r="R20" s="47">
        <v>0</v>
      </c>
      <c r="S20" s="41">
        <v>0</v>
      </c>
      <c r="T20" s="25">
        <v>720</v>
      </c>
      <c r="U20" s="46">
        <v>100</v>
      </c>
    </row>
    <row r="21" spans="1:21" s="24" customFormat="1" ht="15" customHeight="1" x14ac:dyDescent="0.2">
      <c r="A21" s="22" t="s">
        <v>19</v>
      </c>
      <c r="B21" s="65" t="s">
        <v>33</v>
      </c>
      <c r="C21" s="64">
        <v>450</v>
      </c>
      <c r="D21" s="71">
        <v>3</v>
      </c>
      <c r="E21" s="73">
        <v>0.66669999999999996</v>
      </c>
      <c r="F21" s="74">
        <v>5</v>
      </c>
      <c r="G21" s="73">
        <v>1.1111</v>
      </c>
      <c r="H21" s="75">
        <v>83</v>
      </c>
      <c r="I21" s="73">
        <v>18.444400000000002</v>
      </c>
      <c r="J21" s="74">
        <v>113</v>
      </c>
      <c r="K21" s="73">
        <v>25.111000000000001</v>
      </c>
      <c r="L21" s="74">
        <v>233</v>
      </c>
      <c r="M21" s="73">
        <v>51.777999999999999</v>
      </c>
      <c r="N21" s="74">
        <v>0</v>
      </c>
      <c r="O21" s="73">
        <v>0</v>
      </c>
      <c r="P21" s="77">
        <v>13</v>
      </c>
      <c r="Q21" s="69">
        <v>2.8889</v>
      </c>
      <c r="R21" s="72">
        <v>16</v>
      </c>
      <c r="S21" s="69">
        <v>3.5556000000000001</v>
      </c>
      <c r="T21" s="79">
        <v>4081</v>
      </c>
      <c r="U21" s="70">
        <v>99.706000000000003</v>
      </c>
    </row>
    <row r="22" spans="1:21" s="24" customFormat="1" ht="15" customHeight="1" x14ac:dyDescent="0.2">
      <c r="A22" s="22" t="s">
        <v>19</v>
      </c>
      <c r="B22" s="62" t="s">
        <v>34</v>
      </c>
      <c r="C22" s="39">
        <v>197</v>
      </c>
      <c r="D22" s="40">
        <v>0</v>
      </c>
      <c r="E22" s="42">
        <v>0</v>
      </c>
      <c r="F22" s="43">
        <v>0</v>
      </c>
      <c r="G22" s="42">
        <v>0</v>
      </c>
      <c r="H22" s="43">
        <v>17</v>
      </c>
      <c r="I22" s="42">
        <v>8.6294000000000004</v>
      </c>
      <c r="J22" s="44">
        <v>28</v>
      </c>
      <c r="K22" s="42">
        <v>14.212999999999999</v>
      </c>
      <c r="L22" s="44">
        <v>141</v>
      </c>
      <c r="M22" s="42">
        <v>71.573999999999998</v>
      </c>
      <c r="N22" s="44">
        <v>0</v>
      </c>
      <c r="O22" s="42">
        <v>0</v>
      </c>
      <c r="P22" s="48">
        <v>11</v>
      </c>
      <c r="Q22" s="41">
        <v>5.5838000000000001</v>
      </c>
      <c r="R22" s="47">
        <v>4</v>
      </c>
      <c r="S22" s="41">
        <v>2.0305</v>
      </c>
      <c r="T22" s="25">
        <v>1879</v>
      </c>
      <c r="U22" s="46">
        <v>100</v>
      </c>
    </row>
    <row r="23" spans="1:21" s="24" customFormat="1" ht="15" customHeight="1" x14ac:dyDescent="0.2">
      <c r="A23" s="22" t="s">
        <v>19</v>
      </c>
      <c r="B23" s="65" t="s">
        <v>35</v>
      </c>
      <c r="C23" s="64">
        <v>69</v>
      </c>
      <c r="D23" s="72">
        <v>0</v>
      </c>
      <c r="E23" s="73">
        <v>0</v>
      </c>
      <c r="F23" s="74">
        <v>0</v>
      </c>
      <c r="G23" s="73">
        <v>0</v>
      </c>
      <c r="H23" s="74">
        <v>4</v>
      </c>
      <c r="I23" s="73">
        <v>5.7971000000000004</v>
      </c>
      <c r="J23" s="74">
        <v>7</v>
      </c>
      <c r="K23" s="73">
        <v>10.145</v>
      </c>
      <c r="L23" s="74">
        <v>57</v>
      </c>
      <c r="M23" s="73">
        <v>82.608999999999995</v>
      </c>
      <c r="N23" s="74">
        <v>0</v>
      </c>
      <c r="O23" s="73">
        <v>0</v>
      </c>
      <c r="P23" s="77">
        <v>1</v>
      </c>
      <c r="Q23" s="69">
        <v>1.4493</v>
      </c>
      <c r="R23" s="71">
        <v>0</v>
      </c>
      <c r="S23" s="69">
        <v>0</v>
      </c>
      <c r="T23" s="79">
        <v>1365</v>
      </c>
      <c r="U23" s="70">
        <v>100</v>
      </c>
    </row>
    <row r="24" spans="1:21" s="24" customFormat="1" ht="15" customHeight="1" x14ac:dyDescent="0.2">
      <c r="A24" s="22" t="s">
        <v>19</v>
      </c>
      <c r="B24" s="62" t="s">
        <v>36</v>
      </c>
      <c r="C24" s="39">
        <v>62</v>
      </c>
      <c r="D24" s="47">
        <v>0</v>
      </c>
      <c r="E24" s="42">
        <v>0</v>
      </c>
      <c r="F24" s="44">
        <v>1</v>
      </c>
      <c r="G24" s="42">
        <v>1.6129</v>
      </c>
      <c r="H24" s="43">
        <v>15</v>
      </c>
      <c r="I24" s="42">
        <v>24.1935</v>
      </c>
      <c r="J24" s="44">
        <v>7</v>
      </c>
      <c r="K24" s="42">
        <v>11.29</v>
      </c>
      <c r="L24" s="44">
        <v>35</v>
      </c>
      <c r="M24" s="42">
        <v>56.451999999999998</v>
      </c>
      <c r="N24" s="44">
        <v>0</v>
      </c>
      <c r="O24" s="42">
        <v>0</v>
      </c>
      <c r="P24" s="48">
        <v>4</v>
      </c>
      <c r="Q24" s="41">
        <v>6.4516</v>
      </c>
      <c r="R24" s="47">
        <v>6</v>
      </c>
      <c r="S24" s="41">
        <v>9.6774000000000004</v>
      </c>
      <c r="T24" s="25">
        <v>1356</v>
      </c>
      <c r="U24" s="46">
        <v>100</v>
      </c>
    </row>
    <row r="25" spans="1:21" s="24" customFormat="1" ht="15" customHeight="1" x14ac:dyDescent="0.2">
      <c r="A25" s="22" t="s">
        <v>19</v>
      </c>
      <c r="B25" s="65" t="s">
        <v>37</v>
      </c>
      <c r="C25" s="66">
        <v>175</v>
      </c>
      <c r="D25" s="72">
        <v>0</v>
      </c>
      <c r="E25" s="73">
        <v>0</v>
      </c>
      <c r="F25" s="74">
        <v>0</v>
      </c>
      <c r="G25" s="73">
        <v>0</v>
      </c>
      <c r="H25" s="74">
        <v>4</v>
      </c>
      <c r="I25" s="73">
        <v>2.2856999999999998</v>
      </c>
      <c r="J25" s="74">
        <v>10</v>
      </c>
      <c r="K25" s="73">
        <v>5.7140000000000004</v>
      </c>
      <c r="L25" s="75">
        <v>155</v>
      </c>
      <c r="M25" s="73">
        <v>88.570999999999998</v>
      </c>
      <c r="N25" s="74">
        <v>0</v>
      </c>
      <c r="O25" s="73">
        <v>0</v>
      </c>
      <c r="P25" s="77">
        <v>6</v>
      </c>
      <c r="Q25" s="69">
        <v>3.4285999999999999</v>
      </c>
      <c r="R25" s="72">
        <v>5</v>
      </c>
      <c r="S25" s="69">
        <v>2.8571</v>
      </c>
      <c r="T25" s="79">
        <v>1407</v>
      </c>
      <c r="U25" s="70">
        <v>100</v>
      </c>
    </row>
    <row r="26" spans="1:21" s="24" customFormat="1" ht="15" customHeight="1" x14ac:dyDescent="0.2">
      <c r="A26" s="22" t="s">
        <v>19</v>
      </c>
      <c r="B26" s="62" t="s">
        <v>38</v>
      </c>
      <c r="C26" s="39">
        <v>63</v>
      </c>
      <c r="D26" s="40">
        <v>0</v>
      </c>
      <c r="E26" s="42">
        <v>0</v>
      </c>
      <c r="F26" s="43">
        <v>0</v>
      </c>
      <c r="G26" s="42">
        <v>0</v>
      </c>
      <c r="H26" s="43">
        <v>2</v>
      </c>
      <c r="I26" s="42">
        <v>3.1745999999999999</v>
      </c>
      <c r="J26" s="44">
        <v>34</v>
      </c>
      <c r="K26" s="42">
        <v>53.968000000000004</v>
      </c>
      <c r="L26" s="44">
        <v>25</v>
      </c>
      <c r="M26" s="42">
        <v>39.683</v>
      </c>
      <c r="N26" s="43">
        <v>0</v>
      </c>
      <c r="O26" s="42">
        <v>0</v>
      </c>
      <c r="P26" s="48">
        <v>2</v>
      </c>
      <c r="Q26" s="41">
        <v>3.1745999999999999</v>
      </c>
      <c r="R26" s="40">
        <v>1</v>
      </c>
      <c r="S26" s="41">
        <v>1.5872999999999999</v>
      </c>
      <c r="T26" s="25">
        <v>1367</v>
      </c>
      <c r="U26" s="46">
        <v>100</v>
      </c>
    </row>
    <row r="27" spans="1:21" s="24" customFormat="1" ht="15" customHeight="1" x14ac:dyDescent="0.2">
      <c r="A27" s="22" t="s">
        <v>19</v>
      </c>
      <c r="B27" s="65" t="s">
        <v>39</v>
      </c>
      <c r="C27" s="66">
        <v>12</v>
      </c>
      <c r="D27" s="71">
        <v>0</v>
      </c>
      <c r="E27" s="73">
        <v>0</v>
      </c>
      <c r="F27" s="74">
        <v>0</v>
      </c>
      <c r="G27" s="73">
        <v>0</v>
      </c>
      <c r="H27" s="74">
        <v>0</v>
      </c>
      <c r="I27" s="73">
        <v>0</v>
      </c>
      <c r="J27" s="74">
        <v>0</v>
      </c>
      <c r="K27" s="73">
        <v>0</v>
      </c>
      <c r="L27" s="75">
        <v>12</v>
      </c>
      <c r="M27" s="73">
        <v>100</v>
      </c>
      <c r="N27" s="74">
        <v>0</v>
      </c>
      <c r="O27" s="73">
        <v>0</v>
      </c>
      <c r="P27" s="77">
        <v>0</v>
      </c>
      <c r="Q27" s="69">
        <v>0</v>
      </c>
      <c r="R27" s="71">
        <v>0</v>
      </c>
      <c r="S27" s="69">
        <v>0</v>
      </c>
      <c r="T27" s="79">
        <v>589</v>
      </c>
      <c r="U27" s="70">
        <v>100</v>
      </c>
    </row>
    <row r="28" spans="1:21" s="24" customFormat="1" ht="15" customHeight="1" x14ac:dyDescent="0.2">
      <c r="A28" s="22" t="s">
        <v>19</v>
      </c>
      <c r="B28" s="62" t="s">
        <v>40</v>
      </c>
      <c r="C28" s="49">
        <v>17</v>
      </c>
      <c r="D28" s="47">
        <v>0</v>
      </c>
      <c r="E28" s="42">
        <v>0</v>
      </c>
      <c r="F28" s="44">
        <v>0</v>
      </c>
      <c r="G28" s="42">
        <v>0</v>
      </c>
      <c r="H28" s="44">
        <v>0</v>
      </c>
      <c r="I28" s="42">
        <v>0</v>
      </c>
      <c r="J28" s="44">
        <v>17</v>
      </c>
      <c r="K28" s="42">
        <v>100</v>
      </c>
      <c r="L28" s="43">
        <v>0</v>
      </c>
      <c r="M28" s="42">
        <v>0</v>
      </c>
      <c r="N28" s="44">
        <v>0</v>
      </c>
      <c r="O28" s="42">
        <v>0</v>
      </c>
      <c r="P28" s="45">
        <v>0</v>
      </c>
      <c r="Q28" s="41">
        <v>0</v>
      </c>
      <c r="R28" s="40">
        <v>0</v>
      </c>
      <c r="S28" s="41">
        <v>0</v>
      </c>
      <c r="T28" s="25">
        <v>1434</v>
      </c>
      <c r="U28" s="46">
        <v>100</v>
      </c>
    </row>
    <row r="29" spans="1:21" s="24" customFormat="1" ht="15" customHeight="1" x14ac:dyDescent="0.2">
      <c r="A29" s="22" t="s">
        <v>19</v>
      </c>
      <c r="B29" s="65" t="s">
        <v>41</v>
      </c>
      <c r="C29" s="64">
        <v>8</v>
      </c>
      <c r="D29" s="72">
        <v>0</v>
      </c>
      <c r="E29" s="73">
        <v>0</v>
      </c>
      <c r="F29" s="74">
        <v>0</v>
      </c>
      <c r="G29" s="73">
        <v>0</v>
      </c>
      <c r="H29" s="75">
        <v>1</v>
      </c>
      <c r="I29" s="73">
        <v>12.5</v>
      </c>
      <c r="J29" s="74">
        <v>2</v>
      </c>
      <c r="K29" s="73">
        <v>25</v>
      </c>
      <c r="L29" s="75">
        <v>5</v>
      </c>
      <c r="M29" s="73">
        <v>62.5</v>
      </c>
      <c r="N29" s="74">
        <v>0</v>
      </c>
      <c r="O29" s="73">
        <v>0</v>
      </c>
      <c r="P29" s="77">
        <v>0</v>
      </c>
      <c r="Q29" s="69">
        <v>0</v>
      </c>
      <c r="R29" s="72">
        <v>1</v>
      </c>
      <c r="S29" s="69">
        <v>12.5</v>
      </c>
      <c r="T29" s="79">
        <v>1873</v>
      </c>
      <c r="U29" s="70">
        <v>100</v>
      </c>
    </row>
    <row r="30" spans="1:21" s="24" customFormat="1" ht="15" customHeight="1" x14ac:dyDescent="0.2">
      <c r="A30" s="22" t="s">
        <v>19</v>
      </c>
      <c r="B30" s="62" t="s">
        <v>42</v>
      </c>
      <c r="C30" s="39">
        <v>236</v>
      </c>
      <c r="D30" s="47">
        <v>1</v>
      </c>
      <c r="E30" s="42">
        <v>0.42370000000000002</v>
      </c>
      <c r="F30" s="43">
        <v>0</v>
      </c>
      <c r="G30" s="42">
        <v>0</v>
      </c>
      <c r="H30" s="44">
        <v>19</v>
      </c>
      <c r="I30" s="42">
        <v>8.0508000000000006</v>
      </c>
      <c r="J30" s="44">
        <v>68</v>
      </c>
      <c r="K30" s="42">
        <v>28.814</v>
      </c>
      <c r="L30" s="44">
        <v>138</v>
      </c>
      <c r="M30" s="42">
        <v>58.475000000000001</v>
      </c>
      <c r="N30" s="44">
        <v>0</v>
      </c>
      <c r="O30" s="42">
        <v>0</v>
      </c>
      <c r="P30" s="45">
        <v>10</v>
      </c>
      <c r="Q30" s="41">
        <v>4.2373000000000003</v>
      </c>
      <c r="R30" s="40">
        <v>6</v>
      </c>
      <c r="S30" s="41">
        <v>2.5424000000000002</v>
      </c>
      <c r="T30" s="25">
        <v>3616</v>
      </c>
      <c r="U30" s="46">
        <v>100</v>
      </c>
    </row>
    <row r="31" spans="1:21" s="24" customFormat="1" ht="15" customHeight="1" x14ac:dyDescent="0.2">
      <c r="A31" s="22" t="s">
        <v>19</v>
      </c>
      <c r="B31" s="65" t="s">
        <v>43</v>
      </c>
      <c r="C31" s="66">
        <v>97</v>
      </c>
      <c r="D31" s="72">
        <v>1</v>
      </c>
      <c r="E31" s="73">
        <v>1.0308999999999999</v>
      </c>
      <c r="F31" s="75">
        <v>0</v>
      </c>
      <c r="G31" s="73">
        <v>0</v>
      </c>
      <c r="H31" s="74">
        <v>17</v>
      </c>
      <c r="I31" s="73">
        <v>17.5258</v>
      </c>
      <c r="J31" s="75">
        <v>7</v>
      </c>
      <c r="K31" s="73">
        <v>7.2160000000000002</v>
      </c>
      <c r="L31" s="74">
        <v>66</v>
      </c>
      <c r="M31" s="73">
        <v>68.040999999999997</v>
      </c>
      <c r="N31" s="74">
        <v>1</v>
      </c>
      <c r="O31" s="73">
        <v>1.0308999999999999</v>
      </c>
      <c r="P31" s="76">
        <v>5</v>
      </c>
      <c r="Q31" s="69">
        <v>5.1546000000000003</v>
      </c>
      <c r="R31" s="72">
        <v>5</v>
      </c>
      <c r="S31" s="69">
        <v>5.1546000000000003</v>
      </c>
      <c r="T31" s="79">
        <v>2170</v>
      </c>
      <c r="U31" s="70">
        <v>99.953999999999994</v>
      </c>
    </row>
    <row r="32" spans="1:21" s="24" customFormat="1" ht="15" customHeight="1" x14ac:dyDescent="0.2">
      <c r="A32" s="22" t="s">
        <v>19</v>
      </c>
      <c r="B32" s="62" t="s">
        <v>44</v>
      </c>
      <c r="C32" s="39">
        <v>82</v>
      </c>
      <c r="D32" s="40">
        <v>1</v>
      </c>
      <c r="E32" s="42">
        <v>1.2195</v>
      </c>
      <c r="F32" s="44">
        <v>0</v>
      </c>
      <c r="G32" s="42">
        <v>0</v>
      </c>
      <c r="H32" s="44">
        <v>0</v>
      </c>
      <c r="I32" s="42">
        <v>0</v>
      </c>
      <c r="J32" s="44">
        <v>66</v>
      </c>
      <c r="K32" s="42">
        <v>80.488</v>
      </c>
      <c r="L32" s="43">
        <v>15</v>
      </c>
      <c r="M32" s="42">
        <v>18.292999999999999</v>
      </c>
      <c r="N32" s="43">
        <v>0</v>
      </c>
      <c r="O32" s="42">
        <v>0</v>
      </c>
      <c r="P32" s="48">
        <v>0</v>
      </c>
      <c r="Q32" s="41">
        <v>0</v>
      </c>
      <c r="R32" s="47">
        <v>0</v>
      </c>
      <c r="S32" s="41">
        <v>0</v>
      </c>
      <c r="T32" s="25">
        <v>978</v>
      </c>
      <c r="U32" s="46">
        <v>100</v>
      </c>
    </row>
    <row r="33" spans="1:21" s="24" customFormat="1" ht="15" customHeight="1" x14ac:dyDescent="0.2">
      <c r="A33" s="22" t="s">
        <v>19</v>
      </c>
      <c r="B33" s="65" t="s">
        <v>45</v>
      </c>
      <c r="C33" s="64">
        <v>79</v>
      </c>
      <c r="D33" s="71">
        <v>0</v>
      </c>
      <c r="E33" s="73">
        <v>0</v>
      </c>
      <c r="F33" s="74">
        <v>0</v>
      </c>
      <c r="G33" s="73">
        <v>0</v>
      </c>
      <c r="H33" s="75">
        <v>2</v>
      </c>
      <c r="I33" s="73">
        <v>2.5316000000000001</v>
      </c>
      <c r="J33" s="74">
        <v>11</v>
      </c>
      <c r="K33" s="73">
        <v>13.923999999999999</v>
      </c>
      <c r="L33" s="74">
        <v>65</v>
      </c>
      <c r="M33" s="73">
        <v>82.278000000000006</v>
      </c>
      <c r="N33" s="75">
        <v>0</v>
      </c>
      <c r="O33" s="73">
        <v>0</v>
      </c>
      <c r="P33" s="77">
        <v>1</v>
      </c>
      <c r="Q33" s="69">
        <v>1.2658</v>
      </c>
      <c r="R33" s="71">
        <v>1</v>
      </c>
      <c r="S33" s="69">
        <v>1.2658</v>
      </c>
      <c r="T33" s="79">
        <v>2372</v>
      </c>
      <c r="U33" s="70">
        <v>100</v>
      </c>
    </row>
    <row r="34" spans="1:21" s="24" customFormat="1" ht="15" customHeight="1" x14ac:dyDescent="0.2">
      <c r="A34" s="22" t="s">
        <v>19</v>
      </c>
      <c r="B34" s="62" t="s">
        <v>46</v>
      </c>
      <c r="C34" s="49">
        <v>13</v>
      </c>
      <c r="D34" s="40">
        <v>5</v>
      </c>
      <c r="E34" s="42">
        <v>38.461500000000001</v>
      </c>
      <c r="F34" s="44">
        <v>0</v>
      </c>
      <c r="G34" s="42">
        <v>0</v>
      </c>
      <c r="H34" s="43">
        <v>0</v>
      </c>
      <c r="I34" s="42">
        <v>0</v>
      </c>
      <c r="J34" s="44">
        <v>0</v>
      </c>
      <c r="K34" s="42">
        <v>0</v>
      </c>
      <c r="L34" s="43">
        <v>8</v>
      </c>
      <c r="M34" s="42">
        <v>61.537999999999997</v>
      </c>
      <c r="N34" s="43">
        <v>0</v>
      </c>
      <c r="O34" s="42">
        <v>0</v>
      </c>
      <c r="P34" s="45">
        <v>0</v>
      </c>
      <c r="Q34" s="41">
        <v>0</v>
      </c>
      <c r="R34" s="47">
        <v>0</v>
      </c>
      <c r="S34" s="41">
        <v>0</v>
      </c>
      <c r="T34" s="25">
        <v>825</v>
      </c>
      <c r="U34" s="46">
        <v>100</v>
      </c>
    </row>
    <row r="35" spans="1:21" s="24" customFormat="1" ht="15" customHeight="1" x14ac:dyDescent="0.2">
      <c r="A35" s="22" t="s">
        <v>19</v>
      </c>
      <c r="B35" s="65" t="s">
        <v>47</v>
      </c>
      <c r="C35" s="66">
        <v>48</v>
      </c>
      <c r="D35" s="71">
        <v>2</v>
      </c>
      <c r="E35" s="73">
        <v>4.1666999999999996</v>
      </c>
      <c r="F35" s="74">
        <v>1</v>
      </c>
      <c r="G35" s="73">
        <v>2.0832999999999999</v>
      </c>
      <c r="H35" s="75">
        <v>12</v>
      </c>
      <c r="I35" s="73">
        <v>25</v>
      </c>
      <c r="J35" s="74">
        <v>3</v>
      </c>
      <c r="K35" s="73">
        <v>6.25</v>
      </c>
      <c r="L35" s="75">
        <v>26</v>
      </c>
      <c r="M35" s="73">
        <v>54.167000000000002</v>
      </c>
      <c r="N35" s="74">
        <v>0</v>
      </c>
      <c r="O35" s="73">
        <v>0</v>
      </c>
      <c r="P35" s="77">
        <v>4</v>
      </c>
      <c r="Q35" s="69">
        <v>8.3332999999999995</v>
      </c>
      <c r="R35" s="71">
        <v>2</v>
      </c>
      <c r="S35" s="69">
        <v>4.1666999999999996</v>
      </c>
      <c r="T35" s="79">
        <v>1064</v>
      </c>
      <c r="U35" s="70">
        <v>100</v>
      </c>
    </row>
    <row r="36" spans="1:21" s="24" customFormat="1" ht="15" customHeight="1" x14ac:dyDescent="0.2">
      <c r="A36" s="22" t="s">
        <v>19</v>
      </c>
      <c r="B36" s="62" t="s">
        <v>48</v>
      </c>
      <c r="C36" s="49">
        <v>449</v>
      </c>
      <c r="D36" s="47">
        <v>2</v>
      </c>
      <c r="E36" s="42">
        <v>0.44540000000000002</v>
      </c>
      <c r="F36" s="44">
        <v>19</v>
      </c>
      <c r="G36" s="42">
        <v>4.2316000000000003</v>
      </c>
      <c r="H36" s="44">
        <v>175</v>
      </c>
      <c r="I36" s="42">
        <v>38.975499999999997</v>
      </c>
      <c r="J36" s="43">
        <v>121</v>
      </c>
      <c r="K36" s="42">
        <v>26.949000000000002</v>
      </c>
      <c r="L36" s="43">
        <v>96</v>
      </c>
      <c r="M36" s="42">
        <v>21.381</v>
      </c>
      <c r="N36" s="44">
        <v>5</v>
      </c>
      <c r="O36" s="42">
        <v>1.1135999999999999</v>
      </c>
      <c r="P36" s="48">
        <v>31</v>
      </c>
      <c r="Q36" s="41">
        <v>6.9042000000000003</v>
      </c>
      <c r="R36" s="47">
        <v>61</v>
      </c>
      <c r="S36" s="41">
        <v>13.585699999999999</v>
      </c>
      <c r="T36" s="25">
        <v>658</v>
      </c>
      <c r="U36" s="46">
        <v>100</v>
      </c>
    </row>
    <row r="37" spans="1:21" s="24" customFormat="1" ht="15" customHeight="1" x14ac:dyDescent="0.2">
      <c r="A37" s="22" t="s">
        <v>19</v>
      </c>
      <c r="B37" s="65" t="s">
        <v>49</v>
      </c>
      <c r="C37" s="64">
        <v>7</v>
      </c>
      <c r="D37" s="72">
        <v>0</v>
      </c>
      <c r="E37" s="73">
        <v>0</v>
      </c>
      <c r="F37" s="74">
        <v>0</v>
      </c>
      <c r="G37" s="73">
        <v>0</v>
      </c>
      <c r="H37" s="74">
        <v>0</v>
      </c>
      <c r="I37" s="73">
        <v>0</v>
      </c>
      <c r="J37" s="74">
        <v>0</v>
      </c>
      <c r="K37" s="73">
        <v>0</v>
      </c>
      <c r="L37" s="74">
        <v>7</v>
      </c>
      <c r="M37" s="73">
        <v>100</v>
      </c>
      <c r="N37" s="75">
        <v>0</v>
      </c>
      <c r="O37" s="73">
        <v>0</v>
      </c>
      <c r="P37" s="77">
        <v>0</v>
      </c>
      <c r="Q37" s="69">
        <v>0</v>
      </c>
      <c r="R37" s="71">
        <v>0</v>
      </c>
      <c r="S37" s="69">
        <v>0</v>
      </c>
      <c r="T37" s="79">
        <v>483</v>
      </c>
      <c r="U37" s="70">
        <v>100</v>
      </c>
    </row>
    <row r="38" spans="1:21" s="24" customFormat="1" ht="15" customHeight="1" x14ac:dyDescent="0.2">
      <c r="A38" s="22" t="s">
        <v>19</v>
      </c>
      <c r="B38" s="62" t="s">
        <v>50</v>
      </c>
      <c r="C38" s="39">
        <v>14</v>
      </c>
      <c r="D38" s="40">
        <v>0</v>
      </c>
      <c r="E38" s="42">
        <v>0</v>
      </c>
      <c r="F38" s="44">
        <v>0</v>
      </c>
      <c r="G38" s="42">
        <v>0</v>
      </c>
      <c r="H38" s="44">
        <v>2</v>
      </c>
      <c r="I38" s="42">
        <v>14.2857</v>
      </c>
      <c r="J38" s="44">
        <v>8</v>
      </c>
      <c r="K38" s="42">
        <v>57.143000000000001</v>
      </c>
      <c r="L38" s="44">
        <v>4</v>
      </c>
      <c r="M38" s="42">
        <v>28.571000000000002</v>
      </c>
      <c r="N38" s="44">
        <v>0</v>
      </c>
      <c r="O38" s="42">
        <v>0</v>
      </c>
      <c r="P38" s="45">
        <v>0</v>
      </c>
      <c r="Q38" s="41">
        <v>0</v>
      </c>
      <c r="R38" s="47">
        <v>1</v>
      </c>
      <c r="S38" s="41">
        <v>7.1429</v>
      </c>
      <c r="T38" s="25">
        <v>2577</v>
      </c>
      <c r="U38" s="46">
        <v>100</v>
      </c>
    </row>
    <row r="39" spans="1:21" s="24" customFormat="1" ht="15" customHeight="1" x14ac:dyDescent="0.2">
      <c r="A39" s="22" t="s">
        <v>19</v>
      </c>
      <c r="B39" s="65" t="s">
        <v>51</v>
      </c>
      <c r="C39" s="64">
        <v>22</v>
      </c>
      <c r="D39" s="71">
        <v>0</v>
      </c>
      <c r="E39" s="73">
        <v>0</v>
      </c>
      <c r="F39" s="74">
        <v>0</v>
      </c>
      <c r="G39" s="73">
        <v>0</v>
      </c>
      <c r="H39" s="75">
        <v>18</v>
      </c>
      <c r="I39" s="73">
        <v>81.818200000000004</v>
      </c>
      <c r="J39" s="74">
        <v>0</v>
      </c>
      <c r="K39" s="73">
        <v>0</v>
      </c>
      <c r="L39" s="75">
        <v>4</v>
      </c>
      <c r="M39" s="73">
        <v>18.181999999999999</v>
      </c>
      <c r="N39" s="74">
        <v>0</v>
      </c>
      <c r="O39" s="73">
        <v>0</v>
      </c>
      <c r="P39" s="77">
        <v>0</v>
      </c>
      <c r="Q39" s="69">
        <v>0</v>
      </c>
      <c r="R39" s="72">
        <v>2</v>
      </c>
      <c r="S39" s="69">
        <v>9.0908999999999995</v>
      </c>
      <c r="T39" s="79">
        <v>880</v>
      </c>
      <c r="U39" s="70">
        <v>100</v>
      </c>
    </row>
    <row r="40" spans="1:21" s="24" customFormat="1" ht="15" customHeight="1" x14ac:dyDescent="0.2">
      <c r="A40" s="22" t="s">
        <v>19</v>
      </c>
      <c r="B40" s="62" t="s">
        <v>52</v>
      </c>
      <c r="C40" s="49">
        <v>69</v>
      </c>
      <c r="D40" s="40">
        <v>1</v>
      </c>
      <c r="E40" s="42">
        <v>1.4493</v>
      </c>
      <c r="F40" s="44">
        <v>0</v>
      </c>
      <c r="G40" s="42">
        <v>0</v>
      </c>
      <c r="H40" s="44">
        <v>9</v>
      </c>
      <c r="I40" s="42">
        <v>13.0435</v>
      </c>
      <c r="J40" s="43">
        <v>24</v>
      </c>
      <c r="K40" s="42">
        <v>34.783000000000001</v>
      </c>
      <c r="L40" s="43">
        <v>31</v>
      </c>
      <c r="M40" s="42">
        <v>44.927999999999997</v>
      </c>
      <c r="N40" s="44">
        <v>0</v>
      </c>
      <c r="O40" s="42">
        <v>0</v>
      </c>
      <c r="P40" s="45">
        <v>4</v>
      </c>
      <c r="Q40" s="41">
        <v>5.7971000000000004</v>
      </c>
      <c r="R40" s="47">
        <v>2</v>
      </c>
      <c r="S40" s="41">
        <v>2.8986000000000001</v>
      </c>
      <c r="T40" s="25">
        <v>4916</v>
      </c>
      <c r="U40" s="46">
        <v>100</v>
      </c>
    </row>
    <row r="41" spans="1:21" s="24" customFormat="1" ht="15" customHeight="1" x14ac:dyDescent="0.2">
      <c r="A41" s="22" t="s">
        <v>19</v>
      </c>
      <c r="B41" s="65" t="s">
        <v>53</v>
      </c>
      <c r="C41" s="64">
        <v>25</v>
      </c>
      <c r="D41" s="71">
        <v>3</v>
      </c>
      <c r="E41" s="73">
        <v>12</v>
      </c>
      <c r="F41" s="74">
        <v>0</v>
      </c>
      <c r="G41" s="73">
        <v>0</v>
      </c>
      <c r="H41" s="74">
        <v>2</v>
      </c>
      <c r="I41" s="73">
        <v>8</v>
      </c>
      <c r="J41" s="74">
        <v>11</v>
      </c>
      <c r="K41" s="73">
        <v>44</v>
      </c>
      <c r="L41" s="75">
        <v>7</v>
      </c>
      <c r="M41" s="73">
        <v>28</v>
      </c>
      <c r="N41" s="75">
        <v>0</v>
      </c>
      <c r="O41" s="73">
        <v>0</v>
      </c>
      <c r="P41" s="76">
        <v>2</v>
      </c>
      <c r="Q41" s="69">
        <v>8</v>
      </c>
      <c r="R41" s="72">
        <v>0</v>
      </c>
      <c r="S41" s="69">
        <v>0</v>
      </c>
      <c r="T41" s="79">
        <v>2618</v>
      </c>
      <c r="U41" s="70">
        <v>100</v>
      </c>
    </row>
    <row r="42" spans="1:21" s="24" customFormat="1" ht="15" customHeight="1" x14ac:dyDescent="0.2">
      <c r="A42" s="22" t="s">
        <v>19</v>
      </c>
      <c r="B42" s="62" t="s">
        <v>54</v>
      </c>
      <c r="C42" s="49">
        <v>7</v>
      </c>
      <c r="D42" s="40">
        <v>3</v>
      </c>
      <c r="E42" s="42">
        <v>42.857100000000003</v>
      </c>
      <c r="F42" s="44">
        <v>0</v>
      </c>
      <c r="G42" s="42">
        <v>0</v>
      </c>
      <c r="H42" s="44">
        <v>0</v>
      </c>
      <c r="I42" s="42">
        <v>0</v>
      </c>
      <c r="J42" s="43">
        <v>0</v>
      </c>
      <c r="K42" s="42">
        <v>0</v>
      </c>
      <c r="L42" s="43">
        <v>4</v>
      </c>
      <c r="M42" s="42">
        <v>57.143000000000001</v>
      </c>
      <c r="N42" s="43">
        <v>0</v>
      </c>
      <c r="O42" s="42">
        <v>0</v>
      </c>
      <c r="P42" s="45">
        <v>0</v>
      </c>
      <c r="Q42" s="41">
        <v>0</v>
      </c>
      <c r="R42" s="47">
        <v>0</v>
      </c>
      <c r="S42" s="41">
        <v>0</v>
      </c>
      <c r="T42" s="25">
        <v>481</v>
      </c>
      <c r="U42" s="46">
        <v>100</v>
      </c>
    </row>
    <row r="43" spans="1:21" s="24" customFormat="1" ht="15" customHeight="1" x14ac:dyDescent="0.2">
      <c r="A43" s="22" t="s">
        <v>19</v>
      </c>
      <c r="B43" s="65" t="s">
        <v>55</v>
      </c>
      <c r="C43" s="64">
        <v>522</v>
      </c>
      <c r="D43" s="72">
        <v>0</v>
      </c>
      <c r="E43" s="73">
        <v>0</v>
      </c>
      <c r="F43" s="74">
        <v>3</v>
      </c>
      <c r="G43" s="73">
        <v>0.57469999999999999</v>
      </c>
      <c r="H43" s="75">
        <v>30</v>
      </c>
      <c r="I43" s="73">
        <v>5.7470999999999997</v>
      </c>
      <c r="J43" s="74">
        <v>204</v>
      </c>
      <c r="K43" s="73">
        <v>39.08</v>
      </c>
      <c r="L43" s="74">
        <v>265</v>
      </c>
      <c r="M43" s="73">
        <v>50.765999999999998</v>
      </c>
      <c r="N43" s="74">
        <v>0</v>
      </c>
      <c r="O43" s="73">
        <v>0</v>
      </c>
      <c r="P43" s="76">
        <v>20</v>
      </c>
      <c r="Q43" s="69">
        <v>3.8313999999999999</v>
      </c>
      <c r="R43" s="71">
        <v>5</v>
      </c>
      <c r="S43" s="69">
        <v>0.95789999999999997</v>
      </c>
      <c r="T43" s="79">
        <v>3631</v>
      </c>
      <c r="U43" s="70">
        <v>100</v>
      </c>
    </row>
    <row r="44" spans="1:21" s="24" customFormat="1" ht="15" customHeight="1" x14ac:dyDescent="0.2">
      <c r="A44" s="22" t="s">
        <v>19</v>
      </c>
      <c r="B44" s="62" t="s">
        <v>56</v>
      </c>
      <c r="C44" s="39">
        <v>236</v>
      </c>
      <c r="D44" s="40">
        <v>44</v>
      </c>
      <c r="E44" s="42">
        <v>18.644100000000002</v>
      </c>
      <c r="F44" s="43">
        <v>2</v>
      </c>
      <c r="G44" s="42">
        <v>0.84750000000000003</v>
      </c>
      <c r="H44" s="44">
        <v>27</v>
      </c>
      <c r="I44" s="42">
        <v>11.4407</v>
      </c>
      <c r="J44" s="44">
        <v>18</v>
      </c>
      <c r="K44" s="42">
        <v>7.6269999999999998</v>
      </c>
      <c r="L44" s="44">
        <v>130</v>
      </c>
      <c r="M44" s="42">
        <v>55.085000000000001</v>
      </c>
      <c r="N44" s="43">
        <v>1</v>
      </c>
      <c r="O44" s="42">
        <v>0.42370000000000002</v>
      </c>
      <c r="P44" s="48">
        <v>14</v>
      </c>
      <c r="Q44" s="41">
        <v>5.9321999999999999</v>
      </c>
      <c r="R44" s="47">
        <v>1</v>
      </c>
      <c r="S44" s="41">
        <v>0.42370000000000002</v>
      </c>
      <c r="T44" s="25">
        <v>1815</v>
      </c>
      <c r="U44" s="46">
        <v>100</v>
      </c>
    </row>
    <row r="45" spans="1:21" s="24" customFormat="1" ht="15" customHeight="1" x14ac:dyDescent="0.2">
      <c r="A45" s="22" t="s">
        <v>19</v>
      </c>
      <c r="B45" s="65" t="s">
        <v>57</v>
      </c>
      <c r="C45" s="64">
        <v>62</v>
      </c>
      <c r="D45" s="71">
        <v>3</v>
      </c>
      <c r="E45" s="73">
        <v>4.8387000000000002</v>
      </c>
      <c r="F45" s="74">
        <v>2</v>
      </c>
      <c r="G45" s="73">
        <v>3.2258</v>
      </c>
      <c r="H45" s="75">
        <v>14</v>
      </c>
      <c r="I45" s="73">
        <v>22.5806</v>
      </c>
      <c r="J45" s="74">
        <v>0</v>
      </c>
      <c r="K45" s="73">
        <v>0</v>
      </c>
      <c r="L45" s="75">
        <v>39</v>
      </c>
      <c r="M45" s="73">
        <v>62.902999999999999</v>
      </c>
      <c r="N45" s="74">
        <v>1</v>
      </c>
      <c r="O45" s="73">
        <v>1.6129</v>
      </c>
      <c r="P45" s="76">
        <v>3</v>
      </c>
      <c r="Q45" s="69">
        <v>4.8387000000000002</v>
      </c>
      <c r="R45" s="72">
        <v>4</v>
      </c>
      <c r="S45" s="69">
        <v>6.4516</v>
      </c>
      <c r="T45" s="79">
        <v>1283</v>
      </c>
      <c r="U45" s="70">
        <v>100</v>
      </c>
    </row>
    <row r="46" spans="1:21" s="24" customFormat="1" ht="15" customHeight="1" x14ac:dyDescent="0.2">
      <c r="A46" s="22" t="s">
        <v>19</v>
      </c>
      <c r="B46" s="62" t="s">
        <v>58</v>
      </c>
      <c r="C46" s="39">
        <v>242</v>
      </c>
      <c r="D46" s="40">
        <v>1</v>
      </c>
      <c r="E46" s="42">
        <v>0.41320000000000001</v>
      </c>
      <c r="F46" s="44">
        <v>2</v>
      </c>
      <c r="G46" s="42">
        <v>0.82640000000000002</v>
      </c>
      <c r="H46" s="44">
        <v>22</v>
      </c>
      <c r="I46" s="42">
        <v>9.0908999999999995</v>
      </c>
      <c r="J46" s="44">
        <v>51</v>
      </c>
      <c r="K46" s="42">
        <v>21.074000000000002</v>
      </c>
      <c r="L46" s="43">
        <v>154</v>
      </c>
      <c r="M46" s="42">
        <v>63.636000000000003</v>
      </c>
      <c r="N46" s="43">
        <v>0</v>
      </c>
      <c r="O46" s="42">
        <v>0</v>
      </c>
      <c r="P46" s="48">
        <v>12</v>
      </c>
      <c r="Q46" s="41">
        <v>4.9587000000000003</v>
      </c>
      <c r="R46" s="40">
        <v>5</v>
      </c>
      <c r="S46" s="41">
        <v>2.0661</v>
      </c>
      <c r="T46" s="25">
        <v>3027</v>
      </c>
      <c r="U46" s="46">
        <v>100</v>
      </c>
    </row>
    <row r="47" spans="1:21" s="24" customFormat="1" ht="15" customHeight="1" x14ac:dyDescent="0.2">
      <c r="A47" s="22" t="s">
        <v>19</v>
      </c>
      <c r="B47" s="65" t="s">
        <v>59</v>
      </c>
      <c r="C47" s="66">
        <v>0</v>
      </c>
      <c r="D47" s="72">
        <v>0</v>
      </c>
      <c r="E47" s="73">
        <v>0</v>
      </c>
      <c r="F47" s="75">
        <v>0</v>
      </c>
      <c r="G47" s="73">
        <v>0</v>
      </c>
      <c r="H47" s="75">
        <v>0</v>
      </c>
      <c r="I47" s="73">
        <v>0</v>
      </c>
      <c r="J47" s="75">
        <v>0</v>
      </c>
      <c r="K47" s="73">
        <v>0</v>
      </c>
      <c r="L47" s="75">
        <v>0</v>
      </c>
      <c r="M47" s="73">
        <v>0</v>
      </c>
      <c r="N47" s="74">
        <v>0</v>
      </c>
      <c r="O47" s="73">
        <v>0</v>
      </c>
      <c r="P47" s="76">
        <v>0</v>
      </c>
      <c r="Q47" s="69">
        <v>0</v>
      </c>
      <c r="R47" s="71">
        <v>0</v>
      </c>
      <c r="S47" s="69">
        <v>0</v>
      </c>
      <c r="T47" s="79">
        <v>308</v>
      </c>
      <c r="U47" s="70">
        <v>100</v>
      </c>
    </row>
    <row r="48" spans="1:21" s="24" customFormat="1" ht="15" customHeight="1" x14ac:dyDescent="0.2">
      <c r="A48" s="22" t="s">
        <v>19</v>
      </c>
      <c r="B48" s="62" t="s">
        <v>60</v>
      </c>
      <c r="C48" s="39">
        <v>208</v>
      </c>
      <c r="D48" s="47">
        <v>2</v>
      </c>
      <c r="E48" s="42">
        <v>0.96150000000000002</v>
      </c>
      <c r="F48" s="44">
        <v>0</v>
      </c>
      <c r="G48" s="42">
        <v>0</v>
      </c>
      <c r="H48" s="43">
        <v>7</v>
      </c>
      <c r="I48" s="42">
        <v>3.3654000000000002</v>
      </c>
      <c r="J48" s="44">
        <v>122</v>
      </c>
      <c r="K48" s="42">
        <v>58.654000000000003</v>
      </c>
      <c r="L48" s="44">
        <v>75</v>
      </c>
      <c r="M48" s="42">
        <v>36.058</v>
      </c>
      <c r="N48" s="43">
        <v>0</v>
      </c>
      <c r="O48" s="42">
        <v>0</v>
      </c>
      <c r="P48" s="48">
        <v>2</v>
      </c>
      <c r="Q48" s="41">
        <v>0.96150000000000002</v>
      </c>
      <c r="R48" s="47">
        <v>2</v>
      </c>
      <c r="S48" s="41">
        <v>0.96150000000000002</v>
      </c>
      <c r="T48" s="25">
        <v>1236</v>
      </c>
      <c r="U48" s="46">
        <v>100</v>
      </c>
    </row>
    <row r="49" spans="1:23" s="24" customFormat="1" ht="15" customHeight="1" x14ac:dyDescent="0.2">
      <c r="A49" s="22" t="s">
        <v>19</v>
      </c>
      <c r="B49" s="65" t="s">
        <v>61</v>
      </c>
      <c r="C49" s="66">
        <v>9</v>
      </c>
      <c r="D49" s="72">
        <v>4</v>
      </c>
      <c r="E49" s="73">
        <v>44.444400000000002</v>
      </c>
      <c r="F49" s="74">
        <v>0</v>
      </c>
      <c r="G49" s="73">
        <v>0</v>
      </c>
      <c r="H49" s="74">
        <v>0</v>
      </c>
      <c r="I49" s="73">
        <v>0</v>
      </c>
      <c r="J49" s="74">
        <v>1</v>
      </c>
      <c r="K49" s="73">
        <v>11.111000000000001</v>
      </c>
      <c r="L49" s="75">
        <v>3</v>
      </c>
      <c r="M49" s="73">
        <v>33.332999999999998</v>
      </c>
      <c r="N49" s="75">
        <v>0</v>
      </c>
      <c r="O49" s="73">
        <v>0</v>
      </c>
      <c r="P49" s="76">
        <v>1</v>
      </c>
      <c r="Q49" s="69">
        <v>11.1111</v>
      </c>
      <c r="R49" s="71">
        <v>0</v>
      </c>
      <c r="S49" s="69">
        <v>0</v>
      </c>
      <c r="T49" s="79">
        <v>688</v>
      </c>
      <c r="U49" s="70">
        <v>100</v>
      </c>
    </row>
    <row r="50" spans="1:23" s="24" customFormat="1" ht="15" customHeight="1" x14ac:dyDescent="0.2">
      <c r="A50" s="22" t="s">
        <v>19</v>
      </c>
      <c r="B50" s="62" t="s">
        <v>62</v>
      </c>
      <c r="C50" s="39">
        <v>1201</v>
      </c>
      <c r="D50" s="40">
        <v>2</v>
      </c>
      <c r="E50" s="42">
        <v>0.16650000000000001</v>
      </c>
      <c r="F50" s="44">
        <v>10</v>
      </c>
      <c r="G50" s="42">
        <v>0.83260000000000001</v>
      </c>
      <c r="H50" s="43">
        <v>140</v>
      </c>
      <c r="I50" s="42">
        <v>11.657</v>
      </c>
      <c r="J50" s="44">
        <v>449</v>
      </c>
      <c r="K50" s="42">
        <v>37.386000000000003</v>
      </c>
      <c r="L50" s="44">
        <v>567</v>
      </c>
      <c r="M50" s="42">
        <v>47.210999999999999</v>
      </c>
      <c r="N50" s="43">
        <v>4</v>
      </c>
      <c r="O50" s="42">
        <v>0.33310000000000001</v>
      </c>
      <c r="P50" s="48">
        <v>29</v>
      </c>
      <c r="Q50" s="41">
        <v>2.4146999999999998</v>
      </c>
      <c r="R50" s="40">
        <v>47</v>
      </c>
      <c r="S50" s="41">
        <v>3.9134000000000002</v>
      </c>
      <c r="T50" s="25">
        <v>1818</v>
      </c>
      <c r="U50" s="46">
        <v>100</v>
      </c>
    </row>
    <row r="51" spans="1:23" s="24" customFormat="1" ht="15" customHeight="1" x14ac:dyDescent="0.2">
      <c r="A51" s="22" t="s">
        <v>19</v>
      </c>
      <c r="B51" s="65" t="s">
        <v>63</v>
      </c>
      <c r="C51" s="64">
        <v>828</v>
      </c>
      <c r="D51" s="72">
        <v>3</v>
      </c>
      <c r="E51" s="73">
        <v>0.36230000000000001</v>
      </c>
      <c r="F51" s="75">
        <v>7</v>
      </c>
      <c r="G51" s="73">
        <v>0.84540000000000004</v>
      </c>
      <c r="H51" s="74">
        <v>485</v>
      </c>
      <c r="I51" s="73">
        <v>58.5749</v>
      </c>
      <c r="J51" s="74">
        <v>128</v>
      </c>
      <c r="K51" s="73">
        <v>15.459</v>
      </c>
      <c r="L51" s="74">
        <v>188</v>
      </c>
      <c r="M51" s="73">
        <v>22.704999999999998</v>
      </c>
      <c r="N51" s="75">
        <v>1</v>
      </c>
      <c r="O51" s="73">
        <v>0.1208</v>
      </c>
      <c r="P51" s="76">
        <v>16</v>
      </c>
      <c r="Q51" s="69">
        <v>1.9323999999999999</v>
      </c>
      <c r="R51" s="72">
        <v>109</v>
      </c>
      <c r="S51" s="69">
        <v>13.164300000000001</v>
      </c>
      <c r="T51" s="79">
        <v>8616</v>
      </c>
      <c r="U51" s="70">
        <v>100</v>
      </c>
    </row>
    <row r="52" spans="1:23" s="24" customFormat="1" ht="15" customHeight="1" x14ac:dyDescent="0.2">
      <c r="A52" s="22" t="s">
        <v>19</v>
      </c>
      <c r="B52" s="62" t="s">
        <v>64</v>
      </c>
      <c r="C52" s="39">
        <v>30</v>
      </c>
      <c r="D52" s="47">
        <v>1</v>
      </c>
      <c r="E52" s="42">
        <v>3.3332999999999999</v>
      </c>
      <c r="F52" s="44">
        <v>0</v>
      </c>
      <c r="G52" s="42">
        <v>0</v>
      </c>
      <c r="H52" s="43">
        <v>6</v>
      </c>
      <c r="I52" s="42">
        <v>20</v>
      </c>
      <c r="J52" s="43">
        <v>4</v>
      </c>
      <c r="K52" s="42">
        <v>13.333</v>
      </c>
      <c r="L52" s="44">
        <v>18</v>
      </c>
      <c r="M52" s="42">
        <v>60</v>
      </c>
      <c r="N52" s="43">
        <v>0</v>
      </c>
      <c r="O52" s="42">
        <v>0</v>
      </c>
      <c r="P52" s="45">
        <v>1</v>
      </c>
      <c r="Q52" s="41">
        <v>3.3332999999999999</v>
      </c>
      <c r="R52" s="40">
        <v>1</v>
      </c>
      <c r="S52" s="41">
        <v>3.3332999999999999</v>
      </c>
      <c r="T52" s="25">
        <v>1009</v>
      </c>
      <c r="U52" s="46">
        <v>100</v>
      </c>
    </row>
    <row r="53" spans="1:23" s="24" customFormat="1" ht="15" customHeight="1" x14ac:dyDescent="0.2">
      <c r="A53" s="22" t="s">
        <v>19</v>
      </c>
      <c r="B53" s="65" t="s">
        <v>65</v>
      </c>
      <c r="C53" s="66">
        <v>3</v>
      </c>
      <c r="D53" s="71">
        <v>0</v>
      </c>
      <c r="E53" s="73">
        <v>0</v>
      </c>
      <c r="F53" s="74">
        <v>0</v>
      </c>
      <c r="G53" s="73">
        <v>0</v>
      </c>
      <c r="H53" s="75">
        <v>0</v>
      </c>
      <c r="I53" s="73">
        <v>0</v>
      </c>
      <c r="J53" s="74">
        <v>0</v>
      </c>
      <c r="K53" s="73">
        <v>0</v>
      </c>
      <c r="L53" s="75">
        <v>3</v>
      </c>
      <c r="M53" s="73">
        <v>100</v>
      </c>
      <c r="N53" s="75">
        <v>0</v>
      </c>
      <c r="O53" s="73">
        <v>0</v>
      </c>
      <c r="P53" s="76">
        <v>0</v>
      </c>
      <c r="Q53" s="69">
        <v>0</v>
      </c>
      <c r="R53" s="71">
        <v>0</v>
      </c>
      <c r="S53" s="69">
        <v>0</v>
      </c>
      <c r="T53" s="79">
        <v>306</v>
      </c>
      <c r="U53" s="70">
        <v>100</v>
      </c>
    </row>
    <row r="54" spans="1:23" s="24" customFormat="1" ht="15" customHeight="1" x14ac:dyDescent="0.2">
      <c r="A54" s="22" t="s">
        <v>19</v>
      </c>
      <c r="B54" s="62" t="s">
        <v>66</v>
      </c>
      <c r="C54" s="39">
        <v>127</v>
      </c>
      <c r="D54" s="47">
        <v>1</v>
      </c>
      <c r="E54" s="42">
        <v>0.78739999999999999</v>
      </c>
      <c r="F54" s="44">
        <v>0</v>
      </c>
      <c r="G54" s="84">
        <v>0</v>
      </c>
      <c r="H54" s="43">
        <v>9</v>
      </c>
      <c r="I54" s="84">
        <v>7.0865999999999998</v>
      </c>
      <c r="J54" s="44">
        <v>44</v>
      </c>
      <c r="K54" s="42">
        <v>34.646000000000001</v>
      </c>
      <c r="L54" s="44">
        <v>63</v>
      </c>
      <c r="M54" s="42">
        <v>49.606000000000002</v>
      </c>
      <c r="N54" s="44">
        <v>0</v>
      </c>
      <c r="O54" s="42">
        <v>0</v>
      </c>
      <c r="P54" s="48">
        <v>10</v>
      </c>
      <c r="Q54" s="41">
        <v>7.8739999999999997</v>
      </c>
      <c r="R54" s="40">
        <v>4</v>
      </c>
      <c r="S54" s="41">
        <v>3.1496</v>
      </c>
      <c r="T54" s="25">
        <v>1971</v>
      </c>
      <c r="U54" s="46">
        <v>100</v>
      </c>
    </row>
    <row r="55" spans="1:23" s="24" customFormat="1" ht="15" customHeight="1" x14ac:dyDescent="0.2">
      <c r="A55" s="22" t="s">
        <v>19</v>
      </c>
      <c r="B55" s="65" t="s">
        <v>67</v>
      </c>
      <c r="C55" s="64">
        <v>2080</v>
      </c>
      <c r="D55" s="72">
        <v>16</v>
      </c>
      <c r="E55" s="73">
        <v>0.76919999999999999</v>
      </c>
      <c r="F55" s="74">
        <v>70</v>
      </c>
      <c r="G55" s="73">
        <v>3.3654000000000002</v>
      </c>
      <c r="H55" s="75">
        <v>541</v>
      </c>
      <c r="I55" s="73">
        <v>26.009599999999999</v>
      </c>
      <c r="J55" s="75">
        <v>88</v>
      </c>
      <c r="K55" s="73">
        <v>4.2309999999999999</v>
      </c>
      <c r="L55" s="74">
        <v>1199</v>
      </c>
      <c r="M55" s="73">
        <v>57.643999999999998</v>
      </c>
      <c r="N55" s="74">
        <v>11</v>
      </c>
      <c r="O55" s="73">
        <v>0.52880000000000005</v>
      </c>
      <c r="P55" s="77">
        <v>155</v>
      </c>
      <c r="Q55" s="69">
        <v>7.4519000000000002</v>
      </c>
      <c r="R55" s="72">
        <v>128</v>
      </c>
      <c r="S55" s="69">
        <v>6.1538000000000004</v>
      </c>
      <c r="T55" s="79">
        <v>2305</v>
      </c>
      <c r="U55" s="70">
        <v>100</v>
      </c>
    </row>
    <row r="56" spans="1:23" s="24" customFormat="1" ht="15" customHeight="1" x14ac:dyDescent="0.2">
      <c r="A56" s="22" t="s">
        <v>19</v>
      </c>
      <c r="B56" s="62" t="s">
        <v>68</v>
      </c>
      <c r="C56" s="39">
        <v>155</v>
      </c>
      <c r="D56" s="40">
        <v>0</v>
      </c>
      <c r="E56" s="42">
        <v>0</v>
      </c>
      <c r="F56" s="44">
        <v>0</v>
      </c>
      <c r="G56" s="42">
        <v>0</v>
      </c>
      <c r="H56" s="44">
        <v>0</v>
      </c>
      <c r="I56" s="42">
        <v>0</v>
      </c>
      <c r="J56" s="43">
        <v>8</v>
      </c>
      <c r="K56" s="42">
        <v>5.1609999999999996</v>
      </c>
      <c r="L56" s="44">
        <v>142</v>
      </c>
      <c r="M56" s="42">
        <v>91.613</v>
      </c>
      <c r="N56" s="43">
        <v>0</v>
      </c>
      <c r="O56" s="42">
        <v>0</v>
      </c>
      <c r="P56" s="45">
        <v>5</v>
      </c>
      <c r="Q56" s="41">
        <v>3.2258</v>
      </c>
      <c r="R56" s="47">
        <v>0</v>
      </c>
      <c r="S56" s="41">
        <v>0</v>
      </c>
      <c r="T56" s="25">
        <v>720</v>
      </c>
      <c r="U56" s="46">
        <v>100</v>
      </c>
    </row>
    <row r="57" spans="1:23" s="24" customFormat="1" ht="15" customHeight="1" x14ac:dyDescent="0.2">
      <c r="A57" s="22" t="s">
        <v>19</v>
      </c>
      <c r="B57" s="65" t="s">
        <v>69</v>
      </c>
      <c r="C57" s="64">
        <v>77</v>
      </c>
      <c r="D57" s="72">
        <v>1</v>
      </c>
      <c r="E57" s="73">
        <v>1.2987</v>
      </c>
      <c r="F57" s="75">
        <v>0</v>
      </c>
      <c r="G57" s="73">
        <v>0</v>
      </c>
      <c r="H57" s="74">
        <v>10</v>
      </c>
      <c r="I57" s="73">
        <v>12.987</v>
      </c>
      <c r="J57" s="74">
        <v>8</v>
      </c>
      <c r="K57" s="73">
        <v>10.39</v>
      </c>
      <c r="L57" s="74">
        <v>58</v>
      </c>
      <c r="M57" s="73">
        <v>75.325000000000003</v>
      </c>
      <c r="N57" s="74">
        <v>0</v>
      </c>
      <c r="O57" s="73">
        <v>0</v>
      </c>
      <c r="P57" s="77">
        <v>0</v>
      </c>
      <c r="Q57" s="69">
        <v>0</v>
      </c>
      <c r="R57" s="71">
        <v>2</v>
      </c>
      <c r="S57" s="69">
        <v>2.5973999999999999</v>
      </c>
      <c r="T57" s="79">
        <v>2232</v>
      </c>
      <c r="U57" s="70">
        <v>100</v>
      </c>
    </row>
    <row r="58" spans="1:23" s="24" customFormat="1" ht="15" customHeight="1" thickBot="1" x14ac:dyDescent="0.25">
      <c r="A58" s="22" t="s">
        <v>19</v>
      </c>
      <c r="B58" s="67" t="s">
        <v>70</v>
      </c>
      <c r="C58" s="50">
        <v>26</v>
      </c>
      <c r="D58" s="53">
        <v>1</v>
      </c>
      <c r="E58" s="54">
        <v>3.8462000000000001</v>
      </c>
      <c r="F58" s="55">
        <v>0</v>
      </c>
      <c r="G58" s="54">
        <v>0</v>
      </c>
      <c r="H58" s="56">
        <v>1</v>
      </c>
      <c r="I58" s="54">
        <v>3.8462000000000001</v>
      </c>
      <c r="J58" s="55">
        <v>0</v>
      </c>
      <c r="K58" s="54">
        <v>0</v>
      </c>
      <c r="L58" s="55">
        <v>24</v>
      </c>
      <c r="M58" s="54">
        <v>92.308000000000007</v>
      </c>
      <c r="N58" s="55">
        <v>0</v>
      </c>
      <c r="O58" s="54">
        <v>0</v>
      </c>
      <c r="P58" s="78">
        <v>0</v>
      </c>
      <c r="Q58" s="52">
        <v>0</v>
      </c>
      <c r="R58" s="51">
        <v>0</v>
      </c>
      <c r="S58" s="52">
        <v>0</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students without disabilities who received ", LOWER(A7), ", ",D68," (",TEXT(E7,"0.0"),"%) were American Indian or Alaska Native.")</f>
        <v>NOTE: Table reads (for US): Of all 10,322 public school students without disabilities who received expulsions under zero-tolerance policies, 122 (1.2%)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7" t="s">
        <v>74</v>
      </c>
      <c r="C61" s="107"/>
      <c r="D61" s="107"/>
      <c r="E61" s="107"/>
      <c r="F61" s="107"/>
      <c r="G61" s="107"/>
      <c r="H61" s="107"/>
      <c r="I61" s="107"/>
      <c r="J61" s="107"/>
      <c r="K61" s="107"/>
      <c r="L61" s="107"/>
      <c r="M61" s="107"/>
      <c r="N61" s="107"/>
      <c r="O61" s="107"/>
      <c r="P61" s="107"/>
      <c r="Q61" s="107"/>
      <c r="R61" s="107"/>
      <c r="S61" s="107"/>
      <c r="T61" s="107"/>
      <c r="U61" s="107"/>
      <c r="V61" s="107"/>
      <c r="W61" s="107"/>
    </row>
    <row r="62" spans="1:23" s="35" customFormat="1" ht="14.1" customHeight="1" x14ac:dyDescent="0.2">
      <c r="A62" s="38"/>
      <c r="B62" s="107" t="s">
        <v>75</v>
      </c>
      <c r="C62" s="107"/>
      <c r="D62" s="107"/>
      <c r="E62" s="107"/>
      <c r="F62" s="107"/>
      <c r="G62" s="107"/>
      <c r="H62" s="107"/>
      <c r="I62" s="107"/>
      <c r="J62" s="107"/>
      <c r="K62" s="107"/>
      <c r="L62" s="107"/>
      <c r="M62" s="107"/>
      <c r="N62" s="107"/>
      <c r="O62" s="107"/>
      <c r="P62" s="107"/>
      <c r="Q62" s="107"/>
      <c r="R62" s="107"/>
      <c r="S62" s="107"/>
      <c r="T62" s="107"/>
      <c r="U62" s="107"/>
      <c r="V62" s="107"/>
      <c r="W62" s="107"/>
    </row>
    <row r="64" spans="1:23" ht="15" customHeight="1" x14ac:dyDescent="0.2">
      <c r="B64" s="58"/>
      <c r="C64" s="59" t="str">
        <f>IF(ISTEXT(C7),LEFT(C7,3),TEXT(C7,"#,##0"))</f>
        <v>10,322</v>
      </c>
      <c r="D64" s="59" t="str">
        <f>IF(ISTEXT(D7),LEFT(D7,3),TEXT(D7,"#,##0"))</f>
        <v>122</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ht="15" customHeight="1" x14ac:dyDescent="0.2">
      <c r="A68" s="38"/>
      <c r="C68" s="83" t="str">
        <f>IF(ISTEXT(C7),LEFT(C7,3),TEXT(C7,"#,##0"))</f>
        <v>10,322</v>
      </c>
      <c r="D68" s="83" t="str">
        <f>IF(ISTEXT(D7),LEFT(D7,3),TEXT(D7,"#,##0"))</f>
        <v>122</v>
      </c>
    </row>
  </sheetData>
  <mergeCells count="16">
    <mergeCell ref="R4:S5"/>
    <mergeCell ref="B2:W2"/>
    <mergeCell ref="B61:W61"/>
    <mergeCell ref="B62:W62"/>
    <mergeCell ref="B4:B5"/>
    <mergeCell ref="C4:C5"/>
    <mergeCell ref="D4:Q4"/>
    <mergeCell ref="T4:T5"/>
    <mergeCell ref="U4:U5"/>
    <mergeCell ref="D5:E5"/>
    <mergeCell ref="F5:G5"/>
    <mergeCell ref="H5:I5"/>
    <mergeCell ref="J5:K5"/>
    <mergeCell ref="L5:M5"/>
    <mergeCell ref="N5:O5"/>
    <mergeCell ref="P5:Q5"/>
  </mergeCells>
  <printOptions horizontalCentered="1"/>
  <pageMargins left="0.25" right="0.25" top="0.75" bottom="0.75" header="0.3" footer="0.3"/>
  <pageSetup scale="46" orientation="landscape" horizontalDpi="2400" verticalDpi="24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3.28515625" style="36" customWidth="1"/>
    <col min="2" max="2" width="19"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6" t="str">
        <f>CONCATENATE("Number and percentage of public school male students without disabilities receiving ",LOWER(A7), " by race/ethnicity and English proficiency, by state: School Year 2015-16")</f>
        <v>Number and percentage of public school male students without disabilities receiving expulsions under zero-tolerance policies by race/ethnicity and English proficiency, by state: School Year 2015-16</v>
      </c>
      <c r="C2" s="86"/>
      <c r="D2" s="86"/>
      <c r="E2" s="86"/>
      <c r="F2" s="86"/>
      <c r="G2" s="86"/>
      <c r="H2" s="86"/>
      <c r="I2" s="86"/>
      <c r="J2" s="86"/>
      <c r="K2" s="86"/>
      <c r="L2" s="86"/>
      <c r="M2" s="86"/>
      <c r="N2" s="86"/>
      <c r="O2" s="86"/>
      <c r="P2" s="86"/>
      <c r="Q2" s="86"/>
      <c r="R2" s="86"/>
      <c r="S2" s="86"/>
      <c r="T2" s="86"/>
      <c r="U2" s="86"/>
      <c r="V2" s="86"/>
      <c r="W2" s="86"/>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7" t="s">
        <v>0</v>
      </c>
      <c r="C4" s="89" t="s">
        <v>85</v>
      </c>
      <c r="D4" s="95" t="s">
        <v>84</v>
      </c>
      <c r="E4" s="96"/>
      <c r="F4" s="96"/>
      <c r="G4" s="96"/>
      <c r="H4" s="96"/>
      <c r="I4" s="96"/>
      <c r="J4" s="96"/>
      <c r="K4" s="96"/>
      <c r="L4" s="96"/>
      <c r="M4" s="96"/>
      <c r="N4" s="96"/>
      <c r="O4" s="96"/>
      <c r="P4" s="96"/>
      <c r="Q4" s="97"/>
      <c r="R4" s="91" t="s">
        <v>83</v>
      </c>
      <c r="S4" s="92"/>
      <c r="T4" s="98" t="s">
        <v>5</v>
      </c>
      <c r="U4" s="100" t="s">
        <v>6</v>
      </c>
    </row>
    <row r="5" spans="1:23" s="12" customFormat="1" ht="24.95" customHeight="1" x14ac:dyDescent="0.2">
      <c r="A5" s="11"/>
      <c r="B5" s="88"/>
      <c r="C5" s="90"/>
      <c r="D5" s="102" t="s">
        <v>7</v>
      </c>
      <c r="E5" s="103"/>
      <c r="F5" s="104" t="s">
        <v>8</v>
      </c>
      <c r="G5" s="103"/>
      <c r="H5" s="105" t="s">
        <v>9</v>
      </c>
      <c r="I5" s="103"/>
      <c r="J5" s="105" t="s">
        <v>10</v>
      </c>
      <c r="K5" s="103"/>
      <c r="L5" s="105" t="s">
        <v>11</v>
      </c>
      <c r="M5" s="103"/>
      <c r="N5" s="105" t="s">
        <v>12</v>
      </c>
      <c r="O5" s="103"/>
      <c r="P5" s="105" t="s">
        <v>13</v>
      </c>
      <c r="Q5" s="106"/>
      <c r="R5" s="93"/>
      <c r="S5" s="94"/>
      <c r="T5" s="99"/>
      <c r="U5" s="101"/>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82</v>
      </c>
      <c r="T6" s="20"/>
      <c r="U6" s="21"/>
    </row>
    <row r="7" spans="1:23" s="24" customFormat="1" ht="15" customHeight="1" x14ac:dyDescent="0.2">
      <c r="A7" s="22" t="s">
        <v>17</v>
      </c>
      <c r="B7" s="63" t="s">
        <v>18</v>
      </c>
      <c r="C7" s="64">
        <v>7560</v>
      </c>
      <c r="D7" s="72">
        <v>83</v>
      </c>
      <c r="E7" s="73">
        <v>1.0979000000000001</v>
      </c>
      <c r="F7" s="74">
        <v>145</v>
      </c>
      <c r="G7" s="73">
        <v>1.9179999999999999</v>
      </c>
      <c r="H7" s="74">
        <v>1733</v>
      </c>
      <c r="I7" s="73">
        <v>22.923300000000001</v>
      </c>
      <c r="J7" s="74">
        <v>1753</v>
      </c>
      <c r="K7" s="73">
        <v>23.187999999999999</v>
      </c>
      <c r="L7" s="74">
        <v>3489</v>
      </c>
      <c r="M7" s="73">
        <v>46.151000000000003</v>
      </c>
      <c r="N7" s="75">
        <v>47</v>
      </c>
      <c r="O7" s="73">
        <v>0.62170000000000003</v>
      </c>
      <c r="P7" s="76">
        <v>310</v>
      </c>
      <c r="Q7" s="69">
        <v>4.1005000000000003</v>
      </c>
      <c r="R7" s="68">
        <v>483</v>
      </c>
      <c r="S7" s="69">
        <v>6.3888999999999996</v>
      </c>
      <c r="T7" s="79">
        <v>96360</v>
      </c>
      <c r="U7" s="70">
        <v>99.986999999999995</v>
      </c>
    </row>
    <row r="8" spans="1:23" s="24" customFormat="1" ht="15" customHeight="1" x14ac:dyDescent="0.2">
      <c r="A8" s="22" t="s">
        <v>19</v>
      </c>
      <c r="B8" s="62" t="s">
        <v>20</v>
      </c>
      <c r="C8" s="39">
        <v>123</v>
      </c>
      <c r="D8" s="40">
        <v>0</v>
      </c>
      <c r="E8" s="42">
        <v>0</v>
      </c>
      <c r="F8" s="44">
        <v>2</v>
      </c>
      <c r="G8" s="42">
        <v>1.6259999999999999</v>
      </c>
      <c r="H8" s="43">
        <v>0</v>
      </c>
      <c r="I8" s="42">
        <v>0</v>
      </c>
      <c r="J8" s="44">
        <v>89</v>
      </c>
      <c r="K8" s="42">
        <v>72.358000000000004</v>
      </c>
      <c r="L8" s="44">
        <v>32</v>
      </c>
      <c r="M8" s="42">
        <v>26.015999999999998</v>
      </c>
      <c r="N8" s="44">
        <v>0</v>
      </c>
      <c r="O8" s="42">
        <v>0</v>
      </c>
      <c r="P8" s="48">
        <v>0</v>
      </c>
      <c r="Q8" s="41">
        <v>0</v>
      </c>
      <c r="R8" s="40">
        <v>1</v>
      </c>
      <c r="S8" s="41">
        <v>0.81299999999999994</v>
      </c>
      <c r="T8" s="25">
        <v>1400</v>
      </c>
      <c r="U8" s="46">
        <v>100</v>
      </c>
    </row>
    <row r="9" spans="1:23" s="24" customFormat="1" ht="15" customHeight="1" x14ac:dyDescent="0.2">
      <c r="A9" s="22" t="s">
        <v>19</v>
      </c>
      <c r="B9" s="65" t="s">
        <v>21</v>
      </c>
      <c r="C9" s="64">
        <v>0</v>
      </c>
      <c r="D9" s="72">
        <v>0</v>
      </c>
      <c r="E9" s="73">
        <v>0</v>
      </c>
      <c r="F9" s="74">
        <v>0</v>
      </c>
      <c r="G9" s="73">
        <v>0</v>
      </c>
      <c r="H9" s="74">
        <v>0</v>
      </c>
      <c r="I9" s="73">
        <v>0</v>
      </c>
      <c r="J9" s="75">
        <v>0</v>
      </c>
      <c r="K9" s="73">
        <v>0</v>
      </c>
      <c r="L9" s="75">
        <v>0</v>
      </c>
      <c r="M9" s="73">
        <v>0</v>
      </c>
      <c r="N9" s="74">
        <v>0</v>
      </c>
      <c r="O9" s="73">
        <v>0</v>
      </c>
      <c r="P9" s="77">
        <v>0</v>
      </c>
      <c r="Q9" s="69">
        <v>0</v>
      </c>
      <c r="R9" s="71">
        <v>0</v>
      </c>
      <c r="S9" s="69">
        <v>0</v>
      </c>
      <c r="T9" s="79">
        <v>503</v>
      </c>
      <c r="U9" s="70">
        <v>100</v>
      </c>
    </row>
    <row r="10" spans="1:23" s="24" customFormat="1" ht="15" customHeight="1" x14ac:dyDescent="0.2">
      <c r="A10" s="22" t="s">
        <v>19</v>
      </c>
      <c r="B10" s="62" t="s">
        <v>22</v>
      </c>
      <c r="C10" s="39">
        <v>38</v>
      </c>
      <c r="D10" s="47">
        <v>2</v>
      </c>
      <c r="E10" s="42">
        <v>5.2632000000000003</v>
      </c>
      <c r="F10" s="44">
        <v>2</v>
      </c>
      <c r="G10" s="42">
        <v>5.2632000000000003</v>
      </c>
      <c r="H10" s="43">
        <v>18</v>
      </c>
      <c r="I10" s="42">
        <v>47.368400000000001</v>
      </c>
      <c r="J10" s="44">
        <v>4</v>
      </c>
      <c r="K10" s="42">
        <v>10.526</v>
      </c>
      <c r="L10" s="43">
        <v>11</v>
      </c>
      <c r="M10" s="42">
        <v>28.946999999999999</v>
      </c>
      <c r="N10" s="43">
        <v>0</v>
      </c>
      <c r="O10" s="42">
        <v>0</v>
      </c>
      <c r="P10" s="45">
        <v>1</v>
      </c>
      <c r="Q10" s="41">
        <v>2.6316000000000002</v>
      </c>
      <c r="R10" s="47">
        <v>0</v>
      </c>
      <c r="S10" s="41">
        <v>0</v>
      </c>
      <c r="T10" s="25">
        <v>1977</v>
      </c>
      <c r="U10" s="46">
        <v>100</v>
      </c>
    </row>
    <row r="11" spans="1:23" s="24" customFormat="1" ht="15" customHeight="1" x14ac:dyDescent="0.2">
      <c r="A11" s="22" t="s">
        <v>19</v>
      </c>
      <c r="B11" s="65" t="s">
        <v>23</v>
      </c>
      <c r="C11" s="64">
        <v>122</v>
      </c>
      <c r="D11" s="72">
        <v>0</v>
      </c>
      <c r="E11" s="73">
        <v>0</v>
      </c>
      <c r="F11" s="75">
        <v>1</v>
      </c>
      <c r="G11" s="73">
        <v>0.81969999999999998</v>
      </c>
      <c r="H11" s="74">
        <v>8</v>
      </c>
      <c r="I11" s="73">
        <v>6.5574000000000003</v>
      </c>
      <c r="J11" s="74">
        <v>37</v>
      </c>
      <c r="K11" s="73">
        <v>30.327999999999999</v>
      </c>
      <c r="L11" s="74">
        <v>68</v>
      </c>
      <c r="M11" s="73">
        <v>55.738</v>
      </c>
      <c r="N11" s="74">
        <v>4</v>
      </c>
      <c r="O11" s="73">
        <v>3.2787000000000002</v>
      </c>
      <c r="P11" s="77">
        <v>4</v>
      </c>
      <c r="Q11" s="69">
        <v>3.2787000000000002</v>
      </c>
      <c r="R11" s="71">
        <v>7</v>
      </c>
      <c r="S11" s="69">
        <v>5.7377000000000002</v>
      </c>
      <c r="T11" s="79">
        <v>1092</v>
      </c>
      <c r="U11" s="70">
        <v>100</v>
      </c>
    </row>
    <row r="12" spans="1:23" s="24" customFormat="1" ht="15" customHeight="1" x14ac:dyDescent="0.2">
      <c r="A12" s="22" t="s">
        <v>19</v>
      </c>
      <c r="B12" s="62" t="s">
        <v>24</v>
      </c>
      <c r="C12" s="39">
        <v>796</v>
      </c>
      <c r="D12" s="40">
        <v>8</v>
      </c>
      <c r="E12" s="42">
        <v>1.0049999999999999</v>
      </c>
      <c r="F12" s="43">
        <v>46</v>
      </c>
      <c r="G12" s="42">
        <v>5.7789000000000001</v>
      </c>
      <c r="H12" s="44">
        <v>406</v>
      </c>
      <c r="I12" s="42">
        <v>51.005000000000003</v>
      </c>
      <c r="J12" s="44">
        <v>84</v>
      </c>
      <c r="K12" s="42">
        <v>10.553000000000001</v>
      </c>
      <c r="L12" s="44">
        <v>210</v>
      </c>
      <c r="M12" s="42">
        <v>26.382000000000001</v>
      </c>
      <c r="N12" s="43">
        <v>12</v>
      </c>
      <c r="O12" s="42">
        <v>1.5075000000000001</v>
      </c>
      <c r="P12" s="48">
        <v>30</v>
      </c>
      <c r="Q12" s="41">
        <v>3.7688000000000001</v>
      </c>
      <c r="R12" s="47">
        <v>118</v>
      </c>
      <c r="S12" s="41">
        <v>14.8241</v>
      </c>
      <c r="T12" s="25">
        <v>10138</v>
      </c>
      <c r="U12" s="46">
        <v>100</v>
      </c>
    </row>
    <row r="13" spans="1:23" s="24" customFormat="1" ht="15" customHeight="1" x14ac:dyDescent="0.2">
      <c r="A13" s="22" t="s">
        <v>19</v>
      </c>
      <c r="B13" s="65" t="s">
        <v>25</v>
      </c>
      <c r="C13" s="64">
        <v>23</v>
      </c>
      <c r="D13" s="72">
        <v>0</v>
      </c>
      <c r="E13" s="73">
        <v>0</v>
      </c>
      <c r="F13" s="75">
        <v>0</v>
      </c>
      <c r="G13" s="73">
        <v>0</v>
      </c>
      <c r="H13" s="74">
        <v>15</v>
      </c>
      <c r="I13" s="73">
        <v>65.217399999999998</v>
      </c>
      <c r="J13" s="75">
        <v>0</v>
      </c>
      <c r="K13" s="73">
        <v>0</v>
      </c>
      <c r="L13" s="74">
        <v>7</v>
      </c>
      <c r="M13" s="73">
        <v>30.434999999999999</v>
      </c>
      <c r="N13" s="74">
        <v>0</v>
      </c>
      <c r="O13" s="73">
        <v>0</v>
      </c>
      <c r="P13" s="76">
        <v>1</v>
      </c>
      <c r="Q13" s="69">
        <v>4.3478000000000003</v>
      </c>
      <c r="R13" s="72">
        <v>3</v>
      </c>
      <c r="S13" s="69">
        <v>13.0435</v>
      </c>
      <c r="T13" s="79">
        <v>1868</v>
      </c>
      <c r="U13" s="70">
        <v>100</v>
      </c>
    </row>
    <row r="14" spans="1:23" s="24" customFormat="1" ht="15" customHeight="1" x14ac:dyDescent="0.2">
      <c r="A14" s="22" t="s">
        <v>19</v>
      </c>
      <c r="B14" s="62" t="s">
        <v>26</v>
      </c>
      <c r="C14" s="49">
        <v>142</v>
      </c>
      <c r="D14" s="40">
        <v>1</v>
      </c>
      <c r="E14" s="42">
        <v>0.70420000000000005</v>
      </c>
      <c r="F14" s="44">
        <v>2</v>
      </c>
      <c r="G14" s="42">
        <v>1.4085000000000001</v>
      </c>
      <c r="H14" s="43">
        <v>34</v>
      </c>
      <c r="I14" s="42">
        <v>23.9437</v>
      </c>
      <c r="J14" s="43">
        <v>40</v>
      </c>
      <c r="K14" s="42">
        <v>28.169</v>
      </c>
      <c r="L14" s="43">
        <v>60</v>
      </c>
      <c r="M14" s="42">
        <v>42.253999999999998</v>
      </c>
      <c r="N14" s="44">
        <v>0</v>
      </c>
      <c r="O14" s="42">
        <v>0</v>
      </c>
      <c r="P14" s="45">
        <v>5</v>
      </c>
      <c r="Q14" s="41">
        <v>3.5211000000000001</v>
      </c>
      <c r="R14" s="47">
        <v>6</v>
      </c>
      <c r="S14" s="41">
        <v>4.2253999999999996</v>
      </c>
      <c r="T14" s="25">
        <v>1238</v>
      </c>
      <c r="U14" s="46">
        <v>100</v>
      </c>
    </row>
    <row r="15" spans="1:23" s="24" customFormat="1" ht="15" customHeight="1" x14ac:dyDescent="0.2">
      <c r="A15" s="22" t="s">
        <v>19</v>
      </c>
      <c r="B15" s="65" t="s">
        <v>27</v>
      </c>
      <c r="C15" s="66">
        <v>24</v>
      </c>
      <c r="D15" s="72">
        <v>0</v>
      </c>
      <c r="E15" s="73">
        <v>0</v>
      </c>
      <c r="F15" s="74">
        <v>0</v>
      </c>
      <c r="G15" s="73">
        <v>0</v>
      </c>
      <c r="H15" s="74">
        <v>1</v>
      </c>
      <c r="I15" s="73">
        <v>4.1666999999999996</v>
      </c>
      <c r="J15" s="75">
        <v>20</v>
      </c>
      <c r="K15" s="73">
        <v>83.332999999999998</v>
      </c>
      <c r="L15" s="74">
        <v>3</v>
      </c>
      <c r="M15" s="73">
        <v>12.5</v>
      </c>
      <c r="N15" s="75">
        <v>0</v>
      </c>
      <c r="O15" s="73">
        <v>0</v>
      </c>
      <c r="P15" s="76">
        <v>0</v>
      </c>
      <c r="Q15" s="69">
        <v>0</v>
      </c>
      <c r="R15" s="71">
        <v>0</v>
      </c>
      <c r="S15" s="69">
        <v>0</v>
      </c>
      <c r="T15" s="79">
        <v>235</v>
      </c>
      <c r="U15" s="70">
        <v>100</v>
      </c>
    </row>
    <row r="16" spans="1:23" s="24" customFormat="1" ht="15" customHeight="1" x14ac:dyDescent="0.2">
      <c r="A16" s="22" t="s">
        <v>19</v>
      </c>
      <c r="B16" s="62" t="s">
        <v>28</v>
      </c>
      <c r="C16" s="49">
        <v>4</v>
      </c>
      <c r="D16" s="47">
        <v>0</v>
      </c>
      <c r="E16" s="42">
        <v>0</v>
      </c>
      <c r="F16" s="43">
        <v>0</v>
      </c>
      <c r="G16" s="42">
        <v>0</v>
      </c>
      <c r="H16" s="44">
        <v>1</v>
      </c>
      <c r="I16" s="42">
        <v>25</v>
      </c>
      <c r="J16" s="43">
        <v>3</v>
      </c>
      <c r="K16" s="42">
        <v>75</v>
      </c>
      <c r="L16" s="44">
        <v>0</v>
      </c>
      <c r="M16" s="42">
        <v>0</v>
      </c>
      <c r="N16" s="43">
        <v>0</v>
      </c>
      <c r="O16" s="42">
        <v>0</v>
      </c>
      <c r="P16" s="45">
        <v>0</v>
      </c>
      <c r="Q16" s="41">
        <v>0</v>
      </c>
      <c r="R16" s="40">
        <v>0</v>
      </c>
      <c r="S16" s="41">
        <v>0</v>
      </c>
      <c r="T16" s="25">
        <v>221</v>
      </c>
      <c r="U16" s="46">
        <v>100</v>
      </c>
    </row>
    <row r="17" spans="1:21" s="24" customFormat="1" ht="15" customHeight="1" x14ac:dyDescent="0.2">
      <c r="A17" s="22" t="s">
        <v>19</v>
      </c>
      <c r="B17" s="65" t="s">
        <v>29</v>
      </c>
      <c r="C17" s="64">
        <v>107</v>
      </c>
      <c r="D17" s="72">
        <v>3</v>
      </c>
      <c r="E17" s="73">
        <v>2.8037000000000001</v>
      </c>
      <c r="F17" s="75">
        <v>1</v>
      </c>
      <c r="G17" s="73">
        <v>0.93459999999999999</v>
      </c>
      <c r="H17" s="74">
        <v>12</v>
      </c>
      <c r="I17" s="73">
        <v>11.215</v>
      </c>
      <c r="J17" s="75">
        <v>25</v>
      </c>
      <c r="K17" s="73">
        <v>23.364000000000001</v>
      </c>
      <c r="L17" s="75">
        <v>63</v>
      </c>
      <c r="M17" s="73">
        <v>58.878999999999998</v>
      </c>
      <c r="N17" s="75">
        <v>0</v>
      </c>
      <c r="O17" s="73">
        <v>0</v>
      </c>
      <c r="P17" s="77">
        <v>3</v>
      </c>
      <c r="Q17" s="69">
        <v>2.8037000000000001</v>
      </c>
      <c r="R17" s="72">
        <v>1</v>
      </c>
      <c r="S17" s="69">
        <v>0.93459999999999999</v>
      </c>
      <c r="T17" s="79">
        <v>3952</v>
      </c>
      <c r="U17" s="70">
        <v>100</v>
      </c>
    </row>
    <row r="18" spans="1:21" s="24" customFormat="1" ht="15" customHeight="1" x14ac:dyDescent="0.2">
      <c r="A18" s="22" t="s">
        <v>19</v>
      </c>
      <c r="B18" s="62" t="s">
        <v>30</v>
      </c>
      <c r="C18" s="39">
        <v>352</v>
      </c>
      <c r="D18" s="47">
        <v>1</v>
      </c>
      <c r="E18" s="42">
        <v>0.28410000000000002</v>
      </c>
      <c r="F18" s="44">
        <v>1</v>
      </c>
      <c r="G18" s="42">
        <v>0.28410000000000002</v>
      </c>
      <c r="H18" s="44">
        <v>42</v>
      </c>
      <c r="I18" s="42">
        <v>11.931800000000001</v>
      </c>
      <c r="J18" s="44">
        <v>204</v>
      </c>
      <c r="K18" s="42">
        <v>57.954999999999998</v>
      </c>
      <c r="L18" s="44">
        <v>90</v>
      </c>
      <c r="M18" s="42">
        <v>25.568000000000001</v>
      </c>
      <c r="N18" s="44">
        <v>0</v>
      </c>
      <c r="O18" s="42">
        <v>0</v>
      </c>
      <c r="P18" s="45">
        <v>14</v>
      </c>
      <c r="Q18" s="41">
        <v>3.9773000000000001</v>
      </c>
      <c r="R18" s="47">
        <v>3</v>
      </c>
      <c r="S18" s="41">
        <v>0.85229999999999995</v>
      </c>
      <c r="T18" s="25">
        <v>2407</v>
      </c>
      <c r="U18" s="46">
        <v>100</v>
      </c>
    </row>
    <row r="19" spans="1:21" s="24" customFormat="1" ht="15" customHeight="1" x14ac:dyDescent="0.2">
      <c r="A19" s="22" t="s">
        <v>19</v>
      </c>
      <c r="B19" s="65" t="s">
        <v>31</v>
      </c>
      <c r="C19" s="64">
        <v>23</v>
      </c>
      <c r="D19" s="72">
        <v>0</v>
      </c>
      <c r="E19" s="73">
        <v>0</v>
      </c>
      <c r="F19" s="74">
        <v>9</v>
      </c>
      <c r="G19" s="73">
        <v>39.130400000000002</v>
      </c>
      <c r="H19" s="74">
        <v>1</v>
      </c>
      <c r="I19" s="73">
        <v>4.3478000000000003</v>
      </c>
      <c r="J19" s="74">
        <v>0</v>
      </c>
      <c r="K19" s="73">
        <v>0</v>
      </c>
      <c r="L19" s="74">
        <v>0</v>
      </c>
      <c r="M19" s="73">
        <v>0</v>
      </c>
      <c r="N19" s="74">
        <v>12</v>
      </c>
      <c r="O19" s="73">
        <v>52.173900000000003</v>
      </c>
      <c r="P19" s="76">
        <v>1</v>
      </c>
      <c r="Q19" s="69">
        <v>4.3478000000000003</v>
      </c>
      <c r="R19" s="72">
        <v>8</v>
      </c>
      <c r="S19" s="69">
        <v>34.782600000000002</v>
      </c>
      <c r="T19" s="79">
        <v>290</v>
      </c>
      <c r="U19" s="70">
        <v>100</v>
      </c>
    </row>
    <row r="20" spans="1:21" s="24" customFormat="1" ht="15" customHeight="1" x14ac:dyDescent="0.2">
      <c r="A20" s="22" t="s">
        <v>19</v>
      </c>
      <c r="B20" s="62" t="s">
        <v>32</v>
      </c>
      <c r="C20" s="49">
        <v>39</v>
      </c>
      <c r="D20" s="47">
        <v>0</v>
      </c>
      <c r="E20" s="42">
        <v>0</v>
      </c>
      <c r="F20" s="43">
        <v>1</v>
      </c>
      <c r="G20" s="42">
        <v>2.5640999999999998</v>
      </c>
      <c r="H20" s="44">
        <v>11</v>
      </c>
      <c r="I20" s="42">
        <v>28.205100000000002</v>
      </c>
      <c r="J20" s="43">
        <v>0</v>
      </c>
      <c r="K20" s="42">
        <v>0</v>
      </c>
      <c r="L20" s="43">
        <v>26</v>
      </c>
      <c r="M20" s="42">
        <v>66.667000000000002</v>
      </c>
      <c r="N20" s="43">
        <v>1</v>
      </c>
      <c r="O20" s="42">
        <v>2.5640999999999998</v>
      </c>
      <c r="P20" s="45">
        <v>0</v>
      </c>
      <c r="Q20" s="41">
        <v>0</v>
      </c>
      <c r="R20" s="47">
        <v>0</v>
      </c>
      <c r="S20" s="41">
        <v>0</v>
      </c>
      <c r="T20" s="25">
        <v>720</v>
      </c>
      <c r="U20" s="46">
        <v>100</v>
      </c>
    </row>
    <row r="21" spans="1:21" s="24" customFormat="1" ht="15" customHeight="1" x14ac:dyDescent="0.2">
      <c r="A21" s="22" t="s">
        <v>19</v>
      </c>
      <c r="B21" s="65" t="s">
        <v>33</v>
      </c>
      <c r="C21" s="64">
        <v>313</v>
      </c>
      <c r="D21" s="71">
        <v>3</v>
      </c>
      <c r="E21" s="73">
        <v>0.95850000000000002</v>
      </c>
      <c r="F21" s="74">
        <v>5</v>
      </c>
      <c r="G21" s="73">
        <v>1.5973999999999999</v>
      </c>
      <c r="H21" s="75">
        <v>59</v>
      </c>
      <c r="I21" s="73">
        <v>18.849799999999998</v>
      </c>
      <c r="J21" s="74">
        <v>72</v>
      </c>
      <c r="K21" s="73">
        <v>23.003</v>
      </c>
      <c r="L21" s="74">
        <v>167</v>
      </c>
      <c r="M21" s="73">
        <v>53.354999999999997</v>
      </c>
      <c r="N21" s="74">
        <v>0</v>
      </c>
      <c r="O21" s="73">
        <v>0</v>
      </c>
      <c r="P21" s="77">
        <v>7</v>
      </c>
      <c r="Q21" s="69">
        <v>2.2364000000000002</v>
      </c>
      <c r="R21" s="72">
        <v>14</v>
      </c>
      <c r="S21" s="69">
        <v>4.4728000000000003</v>
      </c>
      <c r="T21" s="79">
        <v>4081</v>
      </c>
      <c r="U21" s="70">
        <v>99.706000000000003</v>
      </c>
    </row>
    <row r="22" spans="1:21" s="24" customFormat="1" ht="15" customHeight="1" x14ac:dyDescent="0.2">
      <c r="A22" s="22" t="s">
        <v>19</v>
      </c>
      <c r="B22" s="62" t="s">
        <v>34</v>
      </c>
      <c r="C22" s="39">
        <v>139</v>
      </c>
      <c r="D22" s="40">
        <v>0</v>
      </c>
      <c r="E22" s="42">
        <v>0</v>
      </c>
      <c r="F22" s="43">
        <v>0</v>
      </c>
      <c r="G22" s="42">
        <v>0</v>
      </c>
      <c r="H22" s="43">
        <v>13</v>
      </c>
      <c r="I22" s="42">
        <v>9.3524999999999991</v>
      </c>
      <c r="J22" s="44">
        <v>22</v>
      </c>
      <c r="K22" s="42">
        <v>15.827</v>
      </c>
      <c r="L22" s="44">
        <v>97</v>
      </c>
      <c r="M22" s="42">
        <v>69.784000000000006</v>
      </c>
      <c r="N22" s="44">
        <v>0</v>
      </c>
      <c r="O22" s="42">
        <v>0</v>
      </c>
      <c r="P22" s="48">
        <v>7</v>
      </c>
      <c r="Q22" s="41">
        <v>5.0359999999999996</v>
      </c>
      <c r="R22" s="47">
        <v>3</v>
      </c>
      <c r="S22" s="41">
        <v>2.1583000000000001</v>
      </c>
      <c r="T22" s="25">
        <v>1879</v>
      </c>
      <c r="U22" s="46">
        <v>100</v>
      </c>
    </row>
    <row r="23" spans="1:21" s="24" customFormat="1" ht="15" customHeight="1" x14ac:dyDescent="0.2">
      <c r="A23" s="22" t="s">
        <v>19</v>
      </c>
      <c r="B23" s="65" t="s">
        <v>35</v>
      </c>
      <c r="C23" s="64">
        <v>57</v>
      </c>
      <c r="D23" s="72">
        <v>0</v>
      </c>
      <c r="E23" s="73">
        <v>0</v>
      </c>
      <c r="F23" s="74">
        <v>0</v>
      </c>
      <c r="G23" s="73">
        <v>0</v>
      </c>
      <c r="H23" s="74">
        <v>4</v>
      </c>
      <c r="I23" s="73">
        <v>7.0175000000000001</v>
      </c>
      <c r="J23" s="74">
        <v>7</v>
      </c>
      <c r="K23" s="73">
        <v>12.281000000000001</v>
      </c>
      <c r="L23" s="74">
        <v>45</v>
      </c>
      <c r="M23" s="73">
        <v>78.947000000000003</v>
      </c>
      <c r="N23" s="74">
        <v>0</v>
      </c>
      <c r="O23" s="73">
        <v>0</v>
      </c>
      <c r="P23" s="77">
        <v>1</v>
      </c>
      <c r="Q23" s="69">
        <v>1.7544</v>
      </c>
      <c r="R23" s="71">
        <v>0</v>
      </c>
      <c r="S23" s="69">
        <v>0</v>
      </c>
      <c r="T23" s="79">
        <v>1365</v>
      </c>
      <c r="U23" s="70">
        <v>100</v>
      </c>
    </row>
    <row r="24" spans="1:21" s="24" customFormat="1" ht="15" customHeight="1" x14ac:dyDescent="0.2">
      <c r="A24" s="22" t="s">
        <v>19</v>
      </c>
      <c r="B24" s="62" t="s">
        <v>36</v>
      </c>
      <c r="C24" s="39">
        <v>46</v>
      </c>
      <c r="D24" s="47">
        <v>0</v>
      </c>
      <c r="E24" s="42">
        <v>0</v>
      </c>
      <c r="F24" s="44">
        <v>1</v>
      </c>
      <c r="G24" s="42">
        <v>2.1739000000000002</v>
      </c>
      <c r="H24" s="43">
        <v>11</v>
      </c>
      <c r="I24" s="42">
        <v>23.913</v>
      </c>
      <c r="J24" s="44">
        <v>5</v>
      </c>
      <c r="K24" s="42">
        <v>10.87</v>
      </c>
      <c r="L24" s="44">
        <v>27</v>
      </c>
      <c r="M24" s="42">
        <v>58.695999999999998</v>
      </c>
      <c r="N24" s="44">
        <v>0</v>
      </c>
      <c r="O24" s="42">
        <v>0</v>
      </c>
      <c r="P24" s="48">
        <v>2</v>
      </c>
      <c r="Q24" s="41">
        <v>4.3478000000000003</v>
      </c>
      <c r="R24" s="47">
        <v>5</v>
      </c>
      <c r="S24" s="41">
        <v>10.8696</v>
      </c>
      <c r="T24" s="25">
        <v>1356</v>
      </c>
      <c r="U24" s="46">
        <v>100</v>
      </c>
    </row>
    <row r="25" spans="1:21" s="24" customFormat="1" ht="15" customHeight="1" x14ac:dyDescent="0.2">
      <c r="A25" s="22" t="s">
        <v>19</v>
      </c>
      <c r="B25" s="65" t="s">
        <v>37</v>
      </c>
      <c r="C25" s="66">
        <v>131</v>
      </c>
      <c r="D25" s="72">
        <v>0</v>
      </c>
      <c r="E25" s="73">
        <v>0</v>
      </c>
      <c r="F25" s="74">
        <v>0</v>
      </c>
      <c r="G25" s="73">
        <v>0</v>
      </c>
      <c r="H25" s="74">
        <v>3</v>
      </c>
      <c r="I25" s="73">
        <v>2.2900999999999998</v>
      </c>
      <c r="J25" s="74">
        <v>6</v>
      </c>
      <c r="K25" s="73">
        <v>4.58</v>
      </c>
      <c r="L25" s="75">
        <v>117</v>
      </c>
      <c r="M25" s="73">
        <v>89.313000000000002</v>
      </c>
      <c r="N25" s="74">
        <v>0</v>
      </c>
      <c r="O25" s="73">
        <v>0</v>
      </c>
      <c r="P25" s="77">
        <v>5</v>
      </c>
      <c r="Q25" s="69">
        <v>3.8168000000000002</v>
      </c>
      <c r="R25" s="72">
        <v>5</v>
      </c>
      <c r="S25" s="69">
        <v>3.8168000000000002</v>
      </c>
      <c r="T25" s="79">
        <v>1407</v>
      </c>
      <c r="U25" s="70">
        <v>100</v>
      </c>
    </row>
    <row r="26" spans="1:21" s="24" customFormat="1" ht="15" customHeight="1" x14ac:dyDescent="0.2">
      <c r="A26" s="22" t="s">
        <v>19</v>
      </c>
      <c r="B26" s="62" t="s">
        <v>38</v>
      </c>
      <c r="C26" s="39">
        <v>39</v>
      </c>
      <c r="D26" s="40">
        <v>0</v>
      </c>
      <c r="E26" s="42">
        <v>0</v>
      </c>
      <c r="F26" s="43">
        <v>0</v>
      </c>
      <c r="G26" s="42">
        <v>0</v>
      </c>
      <c r="H26" s="43">
        <v>2</v>
      </c>
      <c r="I26" s="42">
        <v>5.1281999999999996</v>
      </c>
      <c r="J26" s="44">
        <v>17</v>
      </c>
      <c r="K26" s="42">
        <v>43.59</v>
      </c>
      <c r="L26" s="44">
        <v>20</v>
      </c>
      <c r="M26" s="42">
        <v>51.281999999999996</v>
      </c>
      <c r="N26" s="43">
        <v>0</v>
      </c>
      <c r="O26" s="42">
        <v>0</v>
      </c>
      <c r="P26" s="48">
        <v>0</v>
      </c>
      <c r="Q26" s="41">
        <v>0</v>
      </c>
      <c r="R26" s="40">
        <v>1</v>
      </c>
      <c r="S26" s="41">
        <v>2.5640999999999998</v>
      </c>
      <c r="T26" s="25">
        <v>1367</v>
      </c>
      <c r="U26" s="46">
        <v>100</v>
      </c>
    </row>
    <row r="27" spans="1:21" s="24" customFormat="1" ht="15" customHeight="1" x14ac:dyDescent="0.2">
      <c r="A27" s="22" t="s">
        <v>19</v>
      </c>
      <c r="B27" s="65" t="s">
        <v>39</v>
      </c>
      <c r="C27" s="66">
        <v>12</v>
      </c>
      <c r="D27" s="71">
        <v>0</v>
      </c>
      <c r="E27" s="73">
        <v>0</v>
      </c>
      <c r="F27" s="74">
        <v>0</v>
      </c>
      <c r="G27" s="73">
        <v>0</v>
      </c>
      <c r="H27" s="74">
        <v>0</v>
      </c>
      <c r="I27" s="73">
        <v>0</v>
      </c>
      <c r="J27" s="74">
        <v>0</v>
      </c>
      <c r="K27" s="73">
        <v>0</v>
      </c>
      <c r="L27" s="75">
        <v>12</v>
      </c>
      <c r="M27" s="73">
        <v>100</v>
      </c>
      <c r="N27" s="74">
        <v>0</v>
      </c>
      <c r="O27" s="73">
        <v>0</v>
      </c>
      <c r="P27" s="77">
        <v>0</v>
      </c>
      <c r="Q27" s="69">
        <v>0</v>
      </c>
      <c r="R27" s="71">
        <v>0</v>
      </c>
      <c r="S27" s="69">
        <v>0</v>
      </c>
      <c r="T27" s="79">
        <v>589</v>
      </c>
      <c r="U27" s="70">
        <v>100</v>
      </c>
    </row>
    <row r="28" spans="1:21" s="24" customFormat="1" ht="15" customHeight="1" x14ac:dyDescent="0.2">
      <c r="A28" s="22" t="s">
        <v>19</v>
      </c>
      <c r="B28" s="62" t="s">
        <v>40</v>
      </c>
      <c r="C28" s="49">
        <v>10</v>
      </c>
      <c r="D28" s="47">
        <v>0</v>
      </c>
      <c r="E28" s="42">
        <v>0</v>
      </c>
      <c r="F28" s="44">
        <v>0</v>
      </c>
      <c r="G28" s="42">
        <v>0</v>
      </c>
      <c r="H28" s="44">
        <v>0</v>
      </c>
      <c r="I28" s="42">
        <v>0</v>
      </c>
      <c r="J28" s="44">
        <v>10</v>
      </c>
      <c r="K28" s="42">
        <v>100</v>
      </c>
      <c r="L28" s="43">
        <v>0</v>
      </c>
      <c r="M28" s="42">
        <v>0</v>
      </c>
      <c r="N28" s="44">
        <v>0</v>
      </c>
      <c r="O28" s="42">
        <v>0</v>
      </c>
      <c r="P28" s="45">
        <v>0</v>
      </c>
      <c r="Q28" s="41">
        <v>0</v>
      </c>
      <c r="R28" s="40">
        <v>0</v>
      </c>
      <c r="S28" s="41">
        <v>0</v>
      </c>
      <c r="T28" s="25">
        <v>1434</v>
      </c>
      <c r="U28" s="46">
        <v>100</v>
      </c>
    </row>
    <row r="29" spans="1:21" s="24" customFormat="1" ht="15" customHeight="1" x14ac:dyDescent="0.2">
      <c r="A29" s="22" t="s">
        <v>19</v>
      </c>
      <c r="B29" s="65" t="s">
        <v>41</v>
      </c>
      <c r="C29" s="64">
        <v>6</v>
      </c>
      <c r="D29" s="72">
        <v>0</v>
      </c>
      <c r="E29" s="73">
        <v>0</v>
      </c>
      <c r="F29" s="74">
        <v>0</v>
      </c>
      <c r="G29" s="73">
        <v>0</v>
      </c>
      <c r="H29" s="75">
        <v>1</v>
      </c>
      <c r="I29" s="73">
        <v>16.666699999999999</v>
      </c>
      <c r="J29" s="74">
        <v>2</v>
      </c>
      <c r="K29" s="73">
        <v>33.332999999999998</v>
      </c>
      <c r="L29" s="75">
        <v>3</v>
      </c>
      <c r="M29" s="73">
        <v>50</v>
      </c>
      <c r="N29" s="74">
        <v>0</v>
      </c>
      <c r="O29" s="73">
        <v>0</v>
      </c>
      <c r="P29" s="77">
        <v>0</v>
      </c>
      <c r="Q29" s="69">
        <v>0</v>
      </c>
      <c r="R29" s="72">
        <v>1</v>
      </c>
      <c r="S29" s="69">
        <v>16.666699999999999</v>
      </c>
      <c r="T29" s="79">
        <v>1873</v>
      </c>
      <c r="U29" s="70">
        <v>100</v>
      </c>
    </row>
    <row r="30" spans="1:21" s="24" customFormat="1" ht="15" customHeight="1" x14ac:dyDescent="0.2">
      <c r="A30" s="22" t="s">
        <v>19</v>
      </c>
      <c r="B30" s="62" t="s">
        <v>42</v>
      </c>
      <c r="C30" s="39">
        <v>172</v>
      </c>
      <c r="D30" s="47">
        <v>1</v>
      </c>
      <c r="E30" s="42">
        <v>0.58140000000000003</v>
      </c>
      <c r="F30" s="43">
        <v>0</v>
      </c>
      <c r="G30" s="42">
        <v>0</v>
      </c>
      <c r="H30" s="44">
        <v>17</v>
      </c>
      <c r="I30" s="42">
        <v>9.8836999999999993</v>
      </c>
      <c r="J30" s="44">
        <v>43</v>
      </c>
      <c r="K30" s="42">
        <v>25</v>
      </c>
      <c r="L30" s="44">
        <v>103</v>
      </c>
      <c r="M30" s="42">
        <v>59.884</v>
      </c>
      <c r="N30" s="44">
        <v>0</v>
      </c>
      <c r="O30" s="42">
        <v>0</v>
      </c>
      <c r="P30" s="45">
        <v>8</v>
      </c>
      <c r="Q30" s="41">
        <v>4.6512000000000002</v>
      </c>
      <c r="R30" s="40">
        <v>6</v>
      </c>
      <c r="S30" s="41">
        <v>3.4883999999999999</v>
      </c>
      <c r="T30" s="25">
        <v>3616</v>
      </c>
      <c r="U30" s="46">
        <v>100</v>
      </c>
    </row>
    <row r="31" spans="1:21" s="24" customFormat="1" ht="15" customHeight="1" x14ac:dyDescent="0.2">
      <c r="A31" s="22" t="s">
        <v>19</v>
      </c>
      <c r="B31" s="65" t="s">
        <v>43</v>
      </c>
      <c r="C31" s="66">
        <v>78</v>
      </c>
      <c r="D31" s="72">
        <v>0</v>
      </c>
      <c r="E31" s="73">
        <v>0</v>
      </c>
      <c r="F31" s="75">
        <v>0</v>
      </c>
      <c r="G31" s="73">
        <v>0</v>
      </c>
      <c r="H31" s="74">
        <v>14</v>
      </c>
      <c r="I31" s="73">
        <v>17.948699999999999</v>
      </c>
      <c r="J31" s="75">
        <v>4</v>
      </c>
      <c r="K31" s="73">
        <v>5.1280000000000001</v>
      </c>
      <c r="L31" s="74">
        <v>54</v>
      </c>
      <c r="M31" s="73">
        <v>69.230999999999995</v>
      </c>
      <c r="N31" s="74">
        <v>1</v>
      </c>
      <c r="O31" s="73">
        <v>1.2821</v>
      </c>
      <c r="P31" s="76">
        <v>5</v>
      </c>
      <c r="Q31" s="69">
        <v>6.4103000000000003</v>
      </c>
      <c r="R31" s="72">
        <v>5</v>
      </c>
      <c r="S31" s="69">
        <v>6.4103000000000003</v>
      </c>
      <c r="T31" s="79">
        <v>2170</v>
      </c>
      <c r="U31" s="70">
        <v>99.953999999999994</v>
      </c>
    </row>
    <row r="32" spans="1:21" s="24" customFormat="1" ht="15" customHeight="1" x14ac:dyDescent="0.2">
      <c r="A32" s="22" t="s">
        <v>19</v>
      </c>
      <c r="B32" s="62" t="s">
        <v>44</v>
      </c>
      <c r="C32" s="39">
        <v>70</v>
      </c>
      <c r="D32" s="40">
        <v>1</v>
      </c>
      <c r="E32" s="42">
        <v>1.4286000000000001</v>
      </c>
      <c r="F32" s="44">
        <v>0</v>
      </c>
      <c r="G32" s="42">
        <v>0</v>
      </c>
      <c r="H32" s="44">
        <v>0</v>
      </c>
      <c r="I32" s="42">
        <v>0</v>
      </c>
      <c r="J32" s="44">
        <v>54</v>
      </c>
      <c r="K32" s="42">
        <v>77.143000000000001</v>
      </c>
      <c r="L32" s="43">
        <v>15</v>
      </c>
      <c r="M32" s="42">
        <v>21.428999999999998</v>
      </c>
      <c r="N32" s="43">
        <v>0</v>
      </c>
      <c r="O32" s="42">
        <v>0</v>
      </c>
      <c r="P32" s="48">
        <v>0</v>
      </c>
      <c r="Q32" s="41">
        <v>0</v>
      </c>
      <c r="R32" s="47">
        <v>0</v>
      </c>
      <c r="S32" s="41">
        <v>0</v>
      </c>
      <c r="T32" s="25">
        <v>978</v>
      </c>
      <c r="U32" s="46">
        <v>100</v>
      </c>
    </row>
    <row r="33" spans="1:21" s="24" customFormat="1" ht="15" customHeight="1" x14ac:dyDescent="0.2">
      <c r="A33" s="22" t="s">
        <v>19</v>
      </c>
      <c r="B33" s="65" t="s">
        <v>45</v>
      </c>
      <c r="C33" s="64">
        <v>65</v>
      </c>
      <c r="D33" s="71">
        <v>0</v>
      </c>
      <c r="E33" s="73">
        <v>0</v>
      </c>
      <c r="F33" s="74">
        <v>0</v>
      </c>
      <c r="G33" s="73">
        <v>0</v>
      </c>
      <c r="H33" s="75">
        <v>2</v>
      </c>
      <c r="I33" s="73">
        <v>3.0769000000000002</v>
      </c>
      <c r="J33" s="74">
        <v>10</v>
      </c>
      <c r="K33" s="73">
        <v>15.385</v>
      </c>
      <c r="L33" s="74">
        <v>52</v>
      </c>
      <c r="M33" s="73">
        <v>80</v>
      </c>
      <c r="N33" s="75">
        <v>0</v>
      </c>
      <c r="O33" s="73">
        <v>0</v>
      </c>
      <c r="P33" s="77">
        <v>1</v>
      </c>
      <c r="Q33" s="69">
        <v>1.5385</v>
      </c>
      <c r="R33" s="71">
        <v>1</v>
      </c>
      <c r="S33" s="69">
        <v>1.5385</v>
      </c>
      <c r="T33" s="79">
        <v>2372</v>
      </c>
      <c r="U33" s="70">
        <v>100</v>
      </c>
    </row>
    <row r="34" spans="1:21" s="24" customFormat="1" ht="15" customHeight="1" x14ac:dyDescent="0.2">
      <c r="A34" s="22" t="s">
        <v>19</v>
      </c>
      <c r="B34" s="62" t="s">
        <v>46</v>
      </c>
      <c r="C34" s="49">
        <v>9</v>
      </c>
      <c r="D34" s="40">
        <v>3</v>
      </c>
      <c r="E34" s="42">
        <v>33.333300000000001</v>
      </c>
      <c r="F34" s="44">
        <v>0</v>
      </c>
      <c r="G34" s="42">
        <v>0</v>
      </c>
      <c r="H34" s="43">
        <v>0</v>
      </c>
      <c r="I34" s="42">
        <v>0</v>
      </c>
      <c r="J34" s="44">
        <v>0</v>
      </c>
      <c r="K34" s="42">
        <v>0</v>
      </c>
      <c r="L34" s="43">
        <v>6</v>
      </c>
      <c r="M34" s="42">
        <v>66.667000000000002</v>
      </c>
      <c r="N34" s="43">
        <v>0</v>
      </c>
      <c r="O34" s="42">
        <v>0</v>
      </c>
      <c r="P34" s="45">
        <v>0</v>
      </c>
      <c r="Q34" s="41">
        <v>0</v>
      </c>
      <c r="R34" s="47">
        <v>0</v>
      </c>
      <c r="S34" s="41">
        <v>0</v>
      </c>
      <c r="T34" s="25">
        <v>825</v>
      </c>
      <c r="U34" s="46">
        <v>100</v>
      </c>
    </row>
    <row r="35" spans="1:21" s="24" customFormat="1" ht="15" customHeight="1" x14ac:dyDescent="0.2">
      <c r="A35" s="22" t="s">
        <v>19</v>
      </c>
      <c r="B35" s="65" t="s">
        <v>47</v>
      </c>
      <c r="C35" s="66">
        <v>35</v>
      </c>
      <c r="D35" s="71">
        <v>2</v>
      </c>
      <c r="E35" s="73">
        <v>5.7142999999999997</v>
      </c>
      <c r="F35" s="74">
        <v>1</v>
      </c>
      <c r="G35" s="73">
        <v>2.8571</v>
      </c>
      <c r="H35" s="75">
        <v>8</v>
      </c>
      <c r="I35" s="73">
        <v>22.857099999999999</v>
      </c>
      <c r="J35" s="74">
        <v>3</v>
      </c>
      <c r="K35" s="73">
        <v>8.5709999999999997</v>
      </c>
      <c r="L35" s="75">
        <v>18</v>
      </c>
      <c r="M35" s="73">
        <v>51.429000000000002</v>
      </c>
      <c r="N35" s="74">
        <v>0</v>
      </c>
      <c r="O35" s="73">
        <v>0</v>
      </c>
      <c r="P35" s="77">
        <v>3</v>
      </c>
      <c r="Q35" s="69">
        <v>8.5714000000000006</v>
      </c>
      <c r="R35" s="71">
        <v>2</v>
      </c>
      <c r="S35" s="69">
        <v>5.7142999999999997</v>
      </c>
      <c r="T35" s="79">
        <v>1064</v>
      </c>
      <c r="U35" s="70">
        <v>100</v>
      </c>
    </row>
    <row r="36" spans="1:21" s="24" customFormat="1" ht="15" customHeight="1" x14ac:dyDescent="0.2">
      <c r="A36" s="22" t="s">
        <v>19</v>
      </c>
      <c r="B36" s="62" t="s">
        <v>48</v>
      </c>
      <c r="C36" s="49">
        <v>334</v>
      </c>
      <c r="D36" s="47">
        <v>1</v>
      </c>
      <c r="E36" s="42">
        <v>0.2994</v>
      </c>
      <c r="F36" s="44">
        <v>12</v>
      </c>
      <c r="G36" s="42">
        <v>3.5928</v>
      </c>
      <c r="H36" s="44">
        <v>128</v>
      </c>
      <c r="I36" s="42">
        <v>38.323399999999999</v>
      </c>
      <c r="J36" s="43">
        <v>95</v>
      </c>
      <c r="K36" s="42">
        <v>28.443000000000001</v>
      </c>
      <c r="L36" s="43">
        <v>74</v>
      </c>
      <c r="M36" s="42">
        <v>22.155999999999999</v>
      </c>
      <c r="N36" s="44">
        <v>4</v>
      </c>
      <c r="O36" s="42">
        <v>1.1976</v>
      </c>
      <c r="P36" s="48">
        <v>20</v>
      </c>
      <c r="Q36" s="41">
        <v>5.9880000000000004</v>
      </c>
      <c r="R36" s="47">
        <v>47</v>
      </c>
      <c r="S36" s="41">
        <v>14.071899999999999</v>
      </c>
      <c r="T36" s="25">
        <v>658</v>
      </c>
      <c r="U36" s="46">
        <v>100</v>
      </c>
    </row>
    <row r="37" spans="1:21" s="24" customFormat="1" ht="15" customHeight="1" x14ac:dyDescent="0.2">
      <c r="A37" s="22" t="s">
        <v>19</v>
      </c>
      <c r="B37" s="65" t="s">
        <v>49</v>
      </c>
      <c r="C37" s="64">
        <v>7</v>
      </c>
      <c r="D37" s="72">
        <v>0</v>
      </c>
      <c r="E37" s="73">
        <v>0</v>
      </c>
      <c r="F37" s="74">
        <v>0</v>
      </c>
      <c r="G37" s="73">
        <v>0</v>
      </c>
      <c r="H37" s="74">
        <v>0</v>
      </c>
      <c r="I37" s="73">
        <v>0</v>
      </c>
      <c r="J37" s="74">
        <v>0</v>
      </c>
      <c r="K37" s="73">
        <v>0</v>
      </c>
      <c r="L37" s="74">
        <v>7</v>
      </c>
      <c r="M37" s="73">
        <v>100</v>
      </c>
      <c r="N37" s="75">
        <v>0</v>
      </c>
      <c r="O37" s="73">
        <v>0</v>
      </c>
      <c r="P37" s="77">
        <v>0</v>
      </c>
      <c r="Q37" s="69">
        <v>0</v>
      </c>
      <c r="R37" s="71">
        <v>0</v>
      </c>
      <c r="S37" s="69">
        <v>0</v>
      </c>
      <c r="T37" s="79">
        <v>483</v>
      </c>
      <c r="U37" s="70">
        <v>100</v>
      </c>
    </row>
    <row r="38" spans="1:21" s="24" customFormat="1" ht="15" customHeight="1" x14ac:dyDescent="0.2">
      <c r="A38" s="22" t="s">
        <v>19</v>
      </c>
      <c r="B38" s="62" t="s">
        <v>50</v>
      </c>
      <c r="C38" s="39">
        <v>10</v>
      </c>
      <c r="D38" s="40">
        <v>0</v>
      </c>
      <c r="E38" s="42">
        <v>0</v>
      </c>
      <c r="F38" s="44">
        <v>0</v>
      </c>
      <c r="G38" s="42">
        <v>0</v>
      </c>
      <c r="H38" s="44">
        <v>1</v>
      </c>
      <c r="I38" s="42">
        <v>10</v>
      </c>
      <c r="J38" s="44">
        <v>6</v>
      </c>
      <c r="K38" s="42">
        <v>60</v>
      </c>
      <c r="L38" s="44">
        <v>3</v>
      </c>
      <c r="M38" s="42">
        <v>30</v>
      </c>
      <c r="N38" s="44">
        <v>0</v>
      </c>
      <c r="O38" s="42">
        <v>0</v>
      </c>
      <c r="P38" s="45">
        <v>0</v>
      </c>
      <c r="Q38" s="41">
        <v>0</v>
      </c>
      <c r="R38" s="47">
        <v>1</v>
      </c>
      <c r="S38" s="41">
        <v>10</v>
      </c>
      <c r="T38" s="25">
        <v>2577</v>
      </c>
      <c r="U38" s="46">
        <v>100</v>
      </c>
    </row>
    <row r="39" spans="1:21" s="24" customFormat="1" ht="15" customHeight="1" x14ac:dyDescent="0.2">
      <c r="A39" s="22" t="s">
        <v>19</v>
      </c>
      <c r="B39" s="65" t="s">
        <v>51</v>
      </c>
      <c r="C39" s="64">
        <v>16</v>
      </c>
      <c r="D39" s="71">
        <v>0</v>
      </c>
      <c r="E39" s="73">
        <v>0</v>
      </c>
      <c r="F39" s="74">
        <v>0</v>
      </c>
      <c r="G39" s="73">
        <v>0</v>
      </c>
      <c r="H39" s="75">
        <v>14</v>
      </c>
      <c r="I39" s="73">
        <v>87.5</v>
      </c>
      <c r="J39" s="74">
        <v>0</v>
      </c>
      <c r="K39" s="73">
        <v>0</v>
      </c>
      <c r="L39" s="75">
        <v>2</v>
      </c>
      <c r="M39" s="73">
        <v>12.5</v>
      </c>
      <c r="N39" s="74">
        <v>0</v>
      </c>
      <c r="O39" s="73">
        <v>0</v>
      </c>
      <c r="P39" s="77">
        <v>0</v>
      </c>
      <c r="Q39" s="69">
        <v>0</v>
      </c>
      <c r="R39" s="72">
        <v>2</v>
      </c>
      <c r="S39" s="69">
        <v>12.5</v>
      </c>
      <c r="T39" s="79">
        <v>880</v>
      </c>
      <c r="U39" s="70">
        <v>100</v>
      </c>
    </row>
    <row r="40" spans="1:21" s="24" customFormat="1" ht="15" customHeight="1" x14ac:dyDescent="0.2">
      <c r="A40" s="22" t="s">
        <v>19</v>
      </c>
      <c r="B40" s="62" t="s">
        <v>52</v>
      </c>
      <c r="C40" s="49">
        <v>44</v>
      </c>
      <c r="D40" s="40">
        <v>0</v>
      </c>
      <c r="E40" s="42">
        <v>0</v>
      </c>
      <c r="F40" s="44">
        <v>0</v>
      </c>
      <c r="G40" s="42">
        <v>0</v>
      </c>
      <c r="H40" s="44">
        <v>7</v>
      </c>
      <c r="I40" s="42">
        <v>15.9091</v>
      </c>
      <c r="J40" s="43">
        <v>17</v>
      </c>
      <c r="K40" s="42">
        <v>38.636000000000003</v>
      </c>
      <c r="L40" s="43">
        <v>19</v>
      </c>
      <c r="M40" s="42">
        <v>43.182000000000002</v>
      </c>
      <c r="N40" s="44">
        <v>0</v>
      </c>
      <c r="O40" s="42">
        <v>0</v>
      </c>
      <c r="P40" s="45">
        <v>1</v>
      </c>
      <c r="Q40" s="41">
        <v>2.2726999999999999</v>
      </c>
      <c r="R40" s="47">
        <v>2</v>
      </c>
      <c r="S40" s="41">
        <v>4.5454999999999997</v>
      </c>
      <c r="T40" s="25">
        <v>4916</v>
      </c>
      <c r="U40" s="46">
        <v>100</v>
      </c>
    </row>
    <row r="41" spans="1:21" s="24" customFormat="1" ht="15" customHeight="1" x14ac:dyDescent="0.2">
      <c r="A41" s="22" t="s">
        <v>19</v>
      </c>
      <c r="B41" s="65" t="s">
        <v>53</v>
      </c>
      <c r="C41" s="64">
        <v>22</v>
      </c>
      <c r="D41" s="71">
        <v>2</v>
      </c>
      <c r="E41" s="73">
        <v>9.0908999999999995</v>
      </c>
      <c r="F41" s="74">
        <v>0</v>
      </c>
      <c r="G41" s="73">
        <v>0</v>
      </c>
      <c r="H41" s="74">
        <v>2</v>
      </c>
      <c r="I41" s="73">
        <v>9.0908999999999995</v>
      </c>
      <c r="J41" s="74">
        <v>9</v>
      </c>
      <c r="K41" s="73">
        <v>40.908999999999999</v>
      </c>
      <c r="L41" s="75">
        <v>7</v>
      </c>
      <c r="M41" s="73">
        <v>31.818000000000001</v>
      </c>
      <c r="N41" s="75">
        <v>0</v>
      </c>
      <c r="O41" s="73">
        <v>0</v>
      </c>
      <c r="P41" s="76">
        <v>2</v>
      </c>
      <c r="Q41" s="69">
        <v>9.0908999999999995</v>
      </c>
      <c r="R41" s="72">
        <v>0</v>
      </c>
      <c r="S41" s="69">
        <v>0</v>
      </c>
      <c r="T41" s="79">
        <v>2618</v>
      </c>
      <c r="U41" s="70">
        <v>100</v>
      </c>
    </row>
    <row r="42" spans="1:21" s="24" customFormat="1" ht="15" customHeight="1" x14ac:dyDescent="0.2">
      <c r="A42" s="22" t="s">
        <v>19</v>
      </c>
      <c r="B42" s="62" t="s">
        <v>54</v>
      </c>
      <c r="C42" s="49">
        <v>6</v>
      </c>
      <c r="D42" s="40">
        <v>2</v>
      </c>
      <c r="E42" s="42">
        <v>33.333300000000001</v>
      </c>
      <c r="F42" s="44">
        <v>0</v>
      </c>
      <c r="G42" s="42">
        <v>0</v>
      </c>
      <c r="H42" s="44">
        <v>0</v>
      </c>
      <c r="I42" s="42">
        <v>0</v>
      </c>
      <c r="J42" s="43">
        <v>0</v>
      </c>
      <c r="K42" s="42">
        <v>0</v>
      </c>
      <c r="L42" s="43">
        <v>4</v>
      </c>
      <c r="M42" s="42">
        <v>66.667000000000002</v>
      </c>
      <c r="N42" s="43">
        <v>0</v>
      </c>
      <c r="O42" s="42">
        <v>0</v>
      </c>
      <c r="P42" s="45">
        <v>0</v>
      </c>
      <c r="Q42" s="41">
        <v>0</v>
      </c>
      <c r="R42" s="47">
        <v>0</v>
      </c>
      <c r="S42" s="41">
        <v>0</v>
      </c>
      <c r="T42" s="25">
        <v>481</v>
      </c>
      <c r="U42" s="46">
        <v>100</v>
      </c>
    </row>
    <row r="43" spans="1:21" s="24" customFormat="1" ht="15" customHeight="1" x14ac:dyDescent="0.2">
      <c r="A43" s="22" t="s">
        <v>19</v>
      </c>
      <c r="B43" s="65" t="s">
        <v>55</v>
      </c>
      <c r="C43" s="64">
        <v>392</v>
      </c>
      <c r="D43" s="72">
        <v>0</v>
      </c>
      <c r="E43" s="73">
        <v>0</v>
      </c>
      <c r="F43" s="74">
        <v>3</v>
      </c>
      <c r="G43" s="73">
        <v>0.76529999999999998</v>
      </c>
      <c r="H43" s="75">
        <v>20</v>
      </c>
      <c r="I43" s="73">
        <v>5.1020000000000003</v>
      </c>
      <c r="J43" s="74">
        <v>143</v>
      </c>
      <c r="K43" s="73">
        <v>36.479999999999997</v>
      </c>
      <c r="L43" s="74">
        <v>214</v>
      </c>
      <c r="M43" s="73">
        <v>54.591999999999999</v>
      </c>
      <c r="N43" s="74">
        <v>0</v>
      </c>
      <c r="O43" s="73">
        <v>0</v>
      </c>
      <c r="P43" s="76">
        <v>12</v>
      </c>
      <c r="Q43" s="69">
        <v>3.0611999999999999</v>
      </c>
      <c r="R43" s="71">
        <v>4</v>
      </c>
      <c r="S43" s="69">
        <v>1.0204</v>
      </c>
      <c r="T43" s="79">
        <v>3631</v>
      </c>
      <c r="U43" s="70">
        <v>100</v>
      </c>
    </row>
    <row r="44" spans="1:21" s="24" customFormat="1" ht="15" customHeight="1" x14ac:dyDescent="0.2">
      <c r="A44" s="22" t="s">
        <v>19</v>
      </c>
      <c r="B44" s="62" t="s">
        <v>56</v>
      </c>
      <c r="C44" s="39">
        <v>174</v>
      </c>
      <c r="D44" s="40">
        <v>34</v>
      </c>
      <c r="E44" s="42">
        <v>19.540199999999999</v>
      </c>
      <c r="F44" s="43">
        <v>1</v>
      </c>
      <c r="G44" s="42">
        <v>0.57469999999999999</v>
      </c>
      <c r="H44" s="44">
        <v>19</v>
      </c>
      <c r="I44" s="42">
        <v>10.919499999999999</v>
      </c>
      <c r="J44" s="44">
        <v>13</v>
      </c>
      <c r="K44" s="42">
        <v>7.4710000000000001</v>
      </c>
      <c r="L44" s="44">
        <v>94</v>
      </c>
      <c r="M44" s="42">
        <v>54.023000000000003</v>
      </c>
      <c r="N44" s="43">
        <v>1</v>
      </c>
      <c r="O44" s="42">
        <v>0.57469999999999999</v>
      </c>
      <c r="P44" s="48">
        <v>12</v>
      </c>
      <c r="Q44" s="41">
        <v>6.8966000000000003</v>
      </c>
      <c r="R44" s="47">
        <v>1</v>
      </c>
      <c r="S44" s="41">
        <v>0.57469999999999999</v>
      </c>
      <c r="T44" s="25">
        <v>1815</v>
      </c>
      <c r="U44" s="46">
        <v>100</v>
      </c>
    </row>
    <row r="45" spans="1:21" s="24" customFormat="1" ht="15" customHeight="1" x14ac:dyDescent="0.2">
      <c r="A45" s="22" t="s">
        <v>19</v>
      </c>
      <c r="B45" s="65" t="s">
        <v>57</v>
      </c>
      <c r="C45" s="64">
        <v>50</v>
      </c>
      <c r="D45" s="71">
        <v>2</v>
      </c>
      <c r="E45" s="73">
        <v>4</v>
      </c>
      <c r="F45" s="74">
        <v>2</v>
      </c>
      <c r="G45" s="73">
        <v>4</v>
      </c>
      <c r="H45" s="75">
        <v>10</v>
      </c>
      <c r="I45" s="73">
        <v>20</v>
      </c>
      <c r="J45" s="74">
        <v>0</v>
      </c>
      <c r="K45" s="73">
        <v>0</v>
      </c>
      <c r="L45" s="75">
        <v>33</v>
      </c>
      <c r="M45" s="73">
        <v>66</v>
      </c>
      <c r="N45" s="74">
        <v>1</v>
      </c>
      <c r="O45" s="73">
        <v>2</v>
      </c>
      <c r="P45" s="76">
        <v>2</v>
      </c>
      <c r="Q45" s="69">
        <v>4</v>
      </c>
      <c r="R45" s="72">
        <v>3</v>
      </c>
      <c r="S45" s="69">
        <v>6</v>
      </c>
      <c r="T45" s="79">
        <v>1283</v>
      </c>
      <c r="U45" s="70">
        <v>100</v>
      </c>
    </row>
    <row r="46" spans="1:21" s="24" customFormat="1" ht="15" customHeight="1" x14ac:dyDescent="0.2">
      <c r="A46" s="22" t="s">
        <v>19</v>
      </c>
      <c r="B46" s="62" t="s">
        <v>58</v>
      </c>
      <c r="C46" s="39">
        <v>171</v>
      </c>
      <c r="D46" s="40">
        <v>0</v>
      </c>
      <c r="E46" s="42">
        <v>0</v>
      </c>
      <c r="F46" s="44">
        <v>2</v>
      </c>
      <c r="G46" s="42">
        <v>1.1696</v>
      </c>
      <c r="H46" s="44">
        <v>15</v>
      </c>
      <c r="I46" s="42">
        <v>8.7719000000000005</v>
      </c>
      <c r="J46" s="44">
        <v>39</v>
      </c>
      <c r="K46" s="42">
        <v>22.806999999999999</v>
      </c>
      <c r="L46" s="43">
        <v>108</v>
      </c>
      <c r="M46" s="42">
        <v>63.158000000000001</v>
      </c>
      <c r="N46" s="43">
        <v>0</v>
      </c>
      <c r="O46" s="42">
        <v>0</v>
      </c>
      <c r="P46" s="48">
        <v>7</v>
      </c>
      <c r="Q46" s="41">
        <v>4.0936000000000003</v>
      </c>
      <c r="R46" s="40">
        <v>5</v>
      </c>
      <c r="S46" s="41">
        <v>2.9239999999999999</v>
      </c>
      <c r="T46" s="25">
        <v>3027</v>
      </c>
      <c r="U46" s="46">
        <v>100</v>
      </c>
    </row>
    <row r="47" spans="1:21" s="24" customFormat="1" ht="15" customHeight="1" x14ac:dyDescent="0.2">
      <c r="A47" s="22" t="s">
        <v>19</v>
      </c>
      <c r="B47" s="65" t="s">
        <v>59</v>
      </c>
      <c r="C47" s="66">
        <v>0</v>
      </c>
      <c r="D47" s="72">
        <v>0</v>
      </c>
      <c r="E47" s="73">
        <v>0</v>
      </c>
      <c r="F47" s="75">
        <v>0</v>
      </c>
      <c r="G47" s="73">
        <v>0</v>
      </c>
      <c r="H47" s="75">
        <v>0</v>
      </c>
      <c r="I47" s="73">
        <v>0</v>
      </c>
      <c r="J47" s="75">
        <v>0</v>
      </c>
      <c r="K47" s="73">
        <v>0</v>
      </c>
      <c r="L47" s="75">
        <v>0</v>
      </c>
      <c r="M47" s="73">
        <v>0</v>
      </c>
      <c r="N47" s="74">
        <v>0</v>
      </c>
      <c r="O47" s="73">
        <v>0</v>
      </c>
      <c r="P47" s="76">
        <v>0</v>
      </c>
      <c r="Q47" s="69">
        <v>0</v>
      </c>
      <c r="R47" s="71">
        <v>0</v>
      </c>
      <c r="S47" s="69">
        <v>0</v>
      </c>
      <c r="T47" s="79">
        <v>308</v>
      </c>
      <c r="U47" s="70">
        <v>100</v>
      </c>
    </row>
    <row r="48" spans="1:21" s="24" customFormat="1" ht="15" customHeight="1" x14ac:dyDescent="0.2">
      <c r="A48" s="22" t="s">
        <v>19</v>
      </c>
      <c r="B48" s="62" t="s">
        <v>60</v>
      </c>
      <c r="C48" s="39">
        <v>154</v>
      </c>
      <c r="D48" s="47">
        <v>0</v>
      </c>
      <c r="E48" s="42">
        <v>0</v>
      </c>
      <c r="F48" s="44">
        <v>0</v>
      </c>
      <c r="G48" s="42">
        <v>0</v>
      </c>
      <c r="H48" s="43">
        <v>7</v>
      </c>
      <c r="I48" s="42">
        <v>4.5454999999999997</v>
      </c>
      <c r="J48" s="44">
        <v>94</v>
      </c>
      <c r="K48" s="42">
        <v>61.039000000000001</v>
      </c>
      <c r="L48" s="44">
        <v>52</v>
      </c>
      <c r="M48" s="42">
        <v>33.765999999999998</v>
      </c>
      <c r="N48" s="43">
        <v>0</v>
      </c>
      <c r="O48" s="42">
        <v>0</v>
      </c>
      <c r="P48" s="48">
        <v>1</v>
      </c>
      <c r="Q48" s="41">
        <v>0.64939999999999998</v>
      </c>
      <c r="R48" s="47">
        <v>2</v>
      </c>
      <c r="S48" s="41">
        <v>1.2987</v>
      </c>
      <c r="T48" s="25">
        <v>1236</v>
      </c>
      <c r="U48" s="46">
        <v>100</v>
      </c>
    </row>
    <row r="49" spans="1:23" s="24" customFormat="1" ht="15" customHeight="1" x14ac:dyDescent="0.2">
      <c r="A49" s="22" t="s">
        <v>19</v>
      </c>
      <c r="B49" s="65" t="s">
        <v>61</v>
      </c>
      <c r="C49" s="66">
        <v>7</v>
      </c>
      <c r="D49" s="72">
        <v>3</v>
      </c>
      <c r="E49" s="73">
        <v>42.857100000000003</v>
      </c>
      <c r="F49" s="74">
        <v>0</v>
      </c>
      <c r="G49" s="73">
        <v>0</v>
      </c>
      <c r="H49" s="74">
        <v>0</v>
      </c>
      <c r="I49" s="73">
        <v>0</v>
      </c>
      <c r="J49" s="74">
        <v>1</v>
      </c>
      <c r="K49" s="73">
        <v>14.286</v>
      </c>
      <c r="L49" s="75">
        <v>2</v>
      </c>
      <c r="M49" s="73">
        <v>28.571000000000002</v>
      </c>
      <c r="N49" s="75">
        <v>0</v>
      </c>
      <c r="O49" s="73">
        <v>0</v>
      </c>
      <c r="P49" s="76">
        <v>1</v>
      </c>
      <c r="Q49" s="69">
        <v>14.2857</v>
      </c>
      <c r="R49" s="71">
        <v>0</v>
      </c>
      <c r="S49" s="69">
        <v>0</v>
      </c>
      <c r="T49" s="79">
        <v>688</v>
      </c>
      <c r="U49" s="70">
        <v>100</v>
      </c>
    </row>
    <row r="50" spans="1:23" s="24" customFormat="1" ht="15" customHeight="1" x14ac:dyDescent="0.2">
      <c r="A50" s="22" t="s">
        <v>19</v>
      </c>
      <c r="B50" s="62" t="s">
        <v>62</v>
      </c>
      <c r="C50" s="39">
        <v>926</v>
      </c>
      <c r="D50" s="40">
        <v>2</v>
      </c>
      <c r="E50" s="42">
        <v>0.216</v>
      </c>
      <c r="F50" s="44">
        <v>7</v>
      </c>
      <c r="G50" s="42">
        <v>0.75590000000000002</v>
      </c>
      <c r="H50" s="43">
        <v>97</v>
      </c>
      <c r="I50" s="42">
        <v>10.475199999999999</v>
      </c>
      <c r="J50" s="44">
        <v>382</v>
      </c>
      <c r="K50" s="42">
        <v>41.253</v>
      </c>
      <c r="L50" s="44">
        <v>413</v>
      </c>
      <c r="M50" s="42">
        <v>44.6</v>
      </c>
      <c r="N50" s="43">
        <v>2</v>
      </c>
      <c r="O50" s="42">
        <v>0.216</v>
      </c>
      <c r="P50" s="48">
        <v>23</v>
      </c>
      <c r="Q50" s="41">
        <v>2.4838</v>
      </c>
      <c r="R50" s="40">
        <v>36</v>
      </c>
      <c r="S50" s="41">
        <v>3.8877000000000002</v>
      </c>
      <c r="T50" s="25">
        <v>1818</v>
      </c>
      <c r="U50" s="46">
        <v>100</v>
      </c>
    </row>
    <row r="51" spans="1:23" s="24" customFormat="1" ht="15" customHeight="1" x14ac:dyDescent="0.2">
      <c r="A51" s="22" t="s">
        <v>19</v>
      </c>
      <c r="B51" s="65" t="s">
        <v>63</v>
      </c>
      <c r="C51" s="64">
        <v>633</v>
      </c>
      <c r="D51" s="72">
        <v>2</v>
      </c>
      <c r="E51" s="73">
        <v>0.316</v>
      </c>
      <c r="F51" s="75">
        <v>4</v>
      </c>
      <c r="G51" s="73">
        <v>0.63190000000000002</v>
      </c>
      <c r="H51" s="74">
        <v>368</v>
      </c>
      <c r="I51" s="73">
        <v>58.135899999999999</v>
      </c>
      <c r="J51" s="74">
        <v>98</v>
      </c>
      <c r="K51" s="73">
        <v>15.481999999999999</v>
      </c>
      <c r="L51" s="74">
        <v>148</v>
      </c>
      <c r="M51" s="73">
        <v>23.381</v>
      </c>
      <c r="N51" s="75">
        <v>1</v>
      </c>
      <c r="O51" s="73">
        <v>0.158</v>
      </c>
      <c r="P51" s="76">
        <v>12</v>
      </c>
      <c r="Q51" s="69">
        <v>1.8956999999999999</v>
      </c>
      <c r="R51" s="72">
        <v>86</v>
      </c>
      <c r="S51" s="69">
        <v>13.5861</v>
      </c>
      <c r="T51" s="79">
        <v>8616</v>
      </c>
      <c r="U51" s="70">
        <v>100</v>
      </c>
    </row>
    <row r="52" spans="1:23" s="24" customFormat="1" ht="15" customHeight="1" x14ac:dyDescent="0.2">
      <c r="A52" s="22" t="s">
        <v>19</v>
      </c>
      <c r="B52" s="62" t="s">
        <v>64</v>
      </c>
      <c r="C52" s="39">
        <v>28</v>
      </c>
      <c r="D52" s="47">
        <v>0</v>
      </c>
      <c r="E52" s="42">
        <v>0</v>
      </c>
      <c r="F52" s="44">
        <v>0</v>
      </c>
      <c r="G52" s="42">
        <v>0</v>
      </c>
      <c r="H52" s="43">
        <v>6</v>
      </c>
      <c r="I52" s="42">
        <v>21.428599999999999</v>
      </c>
      <c r="J52" s="43">
        <v>4</v>
      </c>
      <c r="K52" s="42">
        <v>14.286</v>
      </c>
      <c r="L52" s="44">
        <v>17</v>
      </c>
      <c r="M52" s="42">
        <v>60.713999999999999</v>
      </c>
      <c r="N52" s="43">
        <v>0</v>
      </c>
      <c r="O52" s="42">
        <v>0</v>
      </c>
      <c r="P52" s="45">
        <v>1</v>
      </c>
      <c r="Q52" s="41">
        <v>3.5714000000000001</v>
      </c>
      <c r="R52" s="40">
        <v>1</v>
      </c>
      <c r="S52" s="41">
        <v>3.5714000000000001</v>
      </c>
      <c r="T52" s="25">
        <v>1009</v>
      </c>
      <c r="U52" s="46">
        <v>100</v>
      </c>
    </row>
    <row r="53" spans="1:23" s="24" customFormat="1" ht="15" customHeight="1" x14ac:dyDescent="0.2">
      <c r="A53" s="22" t="s">
        <v>19</v>
      </c>
      <c r="B53" s="65" t="s">
        <v>65</v>
      </c>
      <c r="C53" s="66">
        <v>3</v>
      </c>
      <c r="D53" s="71">
        <v>0</v>
      </c>
      <c r="E53" s="73">
        <v>0</v>
      </c>
      <c r="F53" s="74">
        <v>0</v>
      </c>
      <c r="G53" s="73">
        <v>0</v>
      </c>
      <c r="H53" s="75">
        <v>0</v>
      </c>
      <c r="I53" s="73">
        <v>0</v>
      </c>
      <c r="J53" s="74">
        <v>0</v>
      </c>
      <c r="K53" s="73">
        <v>0</v>
      </c>
      <c r="L53" s="75">
        <v>3</v>
      </c>
      <c r="M53" s="73">
        <v>100</v>
      </c>
      <c r="N53" s="75">
        <v>0</v>
      </c>
      <c r="O53" s="73">
        <v>0</v>
      </c>
      <c r="P53" s="76">
        <v>0</v>
      </c>
      <c r="Q53" s="69">
        <v>0</v>
      </c>
      <c r="R53" s="71">
        <v>0</v>
      </c>
      <c r="S53" s="69">
        <v>0</v>
      </c>
      <c r="T53" s="79">
        <v>306</v>
      </c>
      <c r="U53" s="70">
        <v>100</v>
      </c>
    </row>
    <row r="54" spans="1:23" s="24" customFormat="1" ht="15" customHeight="1" x14ac:dyDescent="0.2">
      <c r="A54" s="22" t="s">
        <v>19</v>
      </c>
      <c r="B54" s="62" t="s">
        <v>66</v>
      </c>
      <c r="C54" s="39">
        <v>97</v>
      </c>
      <c r="D54" s="47">
        <v>1</v>
      </c>
      <c r="E54" s="42">
        <v>1.0308999999999999</v>
      </c>
      <c r="F54" s="44">
        <v>0</v>
      </c>
      <c r="G54" s="84">
        <v>0</v>
      </c>
      <c r="H54" s="43">
        <v>8</v>
      </c>
      <c r="I54" s="84">
        <v>8.2474000000000007</v>
      </c>
      <c r="J54" s="44">
        <v>30</v>
      </c>
      <c r="K54" s="42">
        <v>30.928000000000001</v>
      </c>
      <c r="L54" s="44">
        <v>49</v>
      </c>
      <c r="M54" s="42">
        <v>50.515000000000001</v>
      </c>
      <c r="N54" s="44">
        <v>0</v>
      </c>
      <c r="O54" s="42">
        <v>0</v>
      </c>
      <c r="P54" s="48">
        <v>9</v>
      </c>
      <c r="Q54" s="41">
        <v>9.2783999999999995</v>
      </c>
      <c r="R54" s="40">
        <v>4</v>
      </c>
      <c r="S54" s="41">
        <v>4.1237000000000004</v>
      </c>
      <c r="T54" s="25">
        <v>1971</v>
      </c>
      <c r="U54" s="46">
        <v>100</v>
      </c>
    </row>
    <row r="55" spans="1:23" s="24" customFormat="1" ht="15" customHeight="1" x14ac:dyDescent="0.2">
      <c r="A55" s="22" t="s">
        <v>19</v>
      </c>
      <c r="B55" s="65" t="s">
        <v>67</v>
      </c>
      <c r="C55" s="64">
        <v>1322</v>
      </c>
      <c r="D55" s="72">
        <v>9</v>
      </c>
      <c r="E55" s="73">
        <v>0.68079999999999996</v>
      </c>
      <c r="F55" s="74">
        <v>42</v>
      </c>
      <c r="G55" s="73">
        <v>3.177</v>
      </c>
      <c r="H55" s="75">
        <v>339</v>
      </c>
      <c r="I55" s="73">
        <v>25.643000000000001</v>
      </c>
      <c r="J55" s="75">
        <v>49</v>
      </c>
      <c r="K55" s="73">
        <v>3.7069999999999999</v>
      </c>
      <c r="L55" s="74">
        <v>768</v>
      </c>
      <c r="M55" s="73">
        <v>58.094000000000001</v>
      </c>
      <c r="N55" s="74">
        <v>8</v>
      </c>
      <c r="O55" s="73">
        <v>0.60509999999999997</v>
      </c>
      <c r="P55" s="77">
        <v>107</v>
      </c>
      <c r="Q55" s="69">
        <v>8.0937999999999999</v>
      </c>
      <c r="R55" s="72">
        <v>97</v>
      </c>
      <c r="S55" s="69">
        <v>7.3373999999999997</v>
      </c>
      <c r="T55" s="79">
        <v>2305</v>
      </c>
      <c r="U55" s="70">
        <v>100</v>
      </c>
    </row>
    <row r="56" spans="1:23" s="24" customFormat="1" ht="15" customHeight="1" x14ac:dyDescent="0.2">
      <c r="A56" s="22" t="s">
        <v>19</v>
      </c>
      <c r="B56" s="62" t="s">
        <v>68</v>
      </c>
      <c r="C56" s="39">
        <v>113</v>
      </c>
      <c r="D56" s="40">
        <v>0</v>
      </c>
      <c r="E56" s="42">
        <v>0</v>
      </c>
      <c r="F56" s="44">
        <v>0</v>
      </c>
      <c r="G56" s="42">
        <v>0</v>
      </c>
      <c r="H56" s="44">
        <v>0</v>
      </c>
      <c r="I56" s="42">
        <v>0</v>
      </c>
      <c r="J56" s="43">
        <v>6</v>
      </c>
      <c r="K56" s="42">
        <v>5.31</v>
      </c>
      <c r="L56" s="44">
        <v>105</v>
      </c>
      <c r="M56" s="42">
        <v>92.92</v>
      </c>
      <c r="N56" s="43">
        <v>0</v>
      </c>
      <c r="O56" s="42">
        <v>0</v>
      </c>
      <c r="P56" s="45">
        <v>2</v>
      </c>
      <c r="Q56" s="41">
        <v>1.7699</v>
      </c>
      <c r="R56" s="47">
        <v>0</v>
      </c>
      <c r="S56" s="41">
        <v>0</v>
      </c>
      <c r="T56" s="25">
        <v>720</v>
      </c>
      <c r="U56" s="46">
        <v>100</v>
      </c>
    </row>
    <row r="57" spans="1:23" s="24" customFormat="1" ht="15" customHeight="1" x14ac:dyDescent="0.2">
      <c r="A57" s="22" t="s">
        <v>19</v>
      </c>
      <c r="B57" s="65" t="s">
        <v>69</v>
      </c>
      <c r="C57" s="64">
        <v>54</v>
      </c>
      <c r="D57" s="72">
        <v>0</v>
      </c>
      <c r="E57" s="73">
        <v>0</v>
      </c>
      <c r="F57" s="75">
        <v>0</v>
      </c>
      <c r="G57" s="73">
        <v>0</v>
      </c>
      <c r="H57" s="74">
        <v>8</v>
      </c>
      <c r="I57" s="73">
        <v>14.8148</v>
      </c>
      <c r="J57" s="74">
        <v>6</v>
      </c>
      <c r="K57" s="73">
        <v>11.111000000000001</v>
      </c>
      <c r="L57" s="74">
        <v>40</v>
      </c>
      <c r="M57" s="73">
        <v>74.073999999999998</v>
      </c>
      <c r="N57" s="74">
        <v>0</v>
      </c>
      <c r="O57" s="73">
        <v>0</v>
      </c>
      <c r="P57" s="77">
        <v>0</v>
      </c>
      <c r="Q57" s="69">
        <v>0</v>
      </c>
      <c r="R57" s="71">
        <v>2</v>
      </c>
      <c r="S57" s="69">
        <v>3.7037</v>
      </c>
      <c r="T57" s="79">
        <v>2232</v>
      </c>
      <c r="U57" s="70">
        <v>100</v>
      </c>
    </row>
    <row r="58" spans="1:23" s="24" customFormat="1" ht="15" customHeight="1" thickBot="1" x14ac:dyDescent="0.25">
      <c r="A58" s="22" t="s">
        <v>19</v>
      </c>
      <c r="B58" s="67" t="s">
        <v>70</v>
      </c>
      <c r="C58" s="50">
        <v>22</v>
      </c>
      <c r="D58" s="53">
        <v>0</v>
      </c>
      <c r="E58" s="54">
        <v>0</v>
      </c>
      <c r="F58" s="55">
        <v>0</v>
      </c>
      <c r="G58" s="54">
        <v>0</v>
      </c>
      <c r="H58" s="56">
        <v>1</v>
      </c>
      <c r="I58" s="54">
        <v>4.5454999999999997</v>
      </c>
      <c r="J58" s="55">
        <v>0</v>
      </c>
      <c r="K58" s="54">
        <v>0</v>
      </c>
      <c r="L58" s="55">
        <v>21</v>
      </c>
      <c r="M58" s="54">
        <v>95.454999999999998</v>
      </c>
      <c r="N58" s="55">
        <v>0</v>
      </c>
      <c r="O58" s="54">
        <v>0</v>
      </c>
      <c r="P58" s="78">
        <v>0</v>
      </c>
      <c r="Q58" s="52">
        <v>0</v>
      </c>
      <c r="R58" s="51">
        <v>0</v>
      </c>
      <c r="S58" s="52">
        <v>0</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male students without disabilities who received ", LOWER(A7), ", ",D68," (",TEXT(E7,"0.0"),"%) were American Indian or Alaska Native.")</f>
        <v>NOTE: Table reads (for US): Of all 7,560 public school male students without disabilities who received expulsions under zero-tolerance policies, 83 (1.1%)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7" t="s">
        <v>74</v>
      </c>
      <c r="C61" s="107"/>
      <c r="D61" s="107"/>
      <c r="E61" s="107"/>
      <c r="F61" s="107"/>
      <c r="G61" s="107"/>
      <c r="H61" s="107"/>
      <c r="I61" s="107"/>
      <c r="J61" s="107"/>
      <c r="K61" s="107"/>
      <c r="L61" s="107"/>
      <c r="M61" s="107"/>
      <c r="N61" s="107"/>
      <c r="O61" s="107"/>
      <c r="P61" s="107"/>
      <c r="Q61" s="107"/>
      <c r="R61" s="107"/>
      <c r="S61" s="107"/>
      <c r="T61" s="107"/>
      <c r="U61" s="107"/>
      <c r="V61" s="107"/>
      <c r="W61" s="107"/>
    </row>
    <row r="62" spans="1:23" s="35" customFormat="1" ht="14.1" customHeight="1" x14ac:dyDescent="0.2">
      <c r="A62" s="38"/>
      <c r="B62" s="107" t="s">
        <v>75</v>
      </c>
      <c r="C62" s="107"/>
      <c r="D62" s="107"/>
      <c r="E62" s="107"/>
      <c r="F62" s="107"/>
      <c r="G62" s="107"/>
      <c r="H62" s="107"/>
      <c r="I62" s="107"/>
      <c r="J62" s="107"/>
      <c r="K62" s="107"/>
      <c r="L62" s="107"/>
      <c r="M62" s="107"/>
      <c r="N62" s="107"/>
      <c r="O62" s="107"/>
      <c r="P62" s="107"/>
      <c r="Q62" s="107"/>
      <c r="R62" s="107"/>
      <c r="S62" s="107"/>
      <c r="T62" s="107"/>
      <c r="U62" s="107"/>
      <c r="V62" s="107"/>
      <c r="W62" s="107"/>
    </row>
    <row r="63" spans="1:23" ht="15" customHeight="1" x14ac:dyDescent="0.2"/>
    <row r="64" spans="1:23" x14ac:dyDescent="0.2">
      <c r="B64" s="58"/>
      <c r="C64" s="59" t="str">
        <f>IF(ISTEXT(C7),LEFT(C7,3),TEXT(C7,"#,##0"))</f>
        <v>7,560</v>
      </c>
      <c r="D64" s="59" t="str">
        <f>IF(ISTEXT(D7),LEFT(D7,3),TEXT(D7,"#,##0"))</f>
        <v>83</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3" t="str">
        <f>IF(ISTEXT(C7),LEFT(C7,3),TEXT(C7,"#,##0"))</f>
        <v>7,560</v>
      </c>
      <c r="D68" s="83" t="str">
        <f>IF(ISTEXT(D7),LEFT(D7,3),TEXT(D7,"#,##0"))</f>
        <v>83</v>
      </c>
    </row>
    <row r="69" spans="1:23" ht="15" customHeight="1" x14ac:dyDescent="0.2">
      <c r="A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3.28515625" style="36" customWidth="1"/>
    <col min="2" max="2" width="19"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6" t="str">
        <f>CONCATENATE("Number and percentage of public school female students without disabilities receiving ",LOWER(A7), " by race/ethnicity and English proficiency, by state: School Year 2015-16")</f>
        <v>Number and percentage of public school female students without disabilities receiving expulsions under zero-tolerance policies by race/ethnicity and English proficiency, by state: School Year 2015-16</v>
      </c>
      <c r="C2" s="86"/>
      <c r="D2" s="86"/>
      <c r="E2" s="86"/>
      <c r="F2" s="86"/>
      <c r="G2" s="86"/>
      <c r="H2" s="86"/>
      <c r="I2" s="86"/>
      <c r="J2" s="86"/>
      <c r="K2" s="86"/>
      <c r="L2" s="86"/>
      <c r="M2" s="86"/>
      <c r="N2" s="86"/>
      <c r="O2" s="86"/>
      <c r="P2" s="86"/>
      <c r="Q2" s="86"/>
      <c r="R2" s="86"/>
      <c r="S2" s="86"/>
      <c r="T2" s="86"/>
      <c r="U2" s="86"/>
      <c r="V2" s="86"/>
      <c r="W2" s="86"/>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7" t="s">
        <v>0</v>
      </c>
      <c r="C4" s="89" t="s">
        <v>85</v>
      </c>
      <c r="D4" s="95" t="s">
        <v>84</v>
      </c>
      <c r="E4" s="96"/>
      <c r="F4" s="96"/>
      <c r="G4" s="96"/>
      <c r="H4" s="96"/>
      <c r="I4" s="96"/>
      <c r="J4" s="96"/>
      <c r="K4" s="96"/>
      <c r="L4" s="96"/>
      <c r="M4" s="96"/>
      <c r="N4" s="96"/>
      <c r="O4" s="96"/>
      <c r="P4" s="96"/>
      <c r="Q4" s="97"/>
      <c r="R4" s="91" t="s">
        <v>83</v>
      </c>
      <c r="S4" s="92"/>
      <c r="T4" s="98" t="s">
        <v>5</v>
      </c>
      <c r="U4" s="100" t="s">
        <v>6</v>
      </c>
    </row>
    <row r="5" spans="1:23" s="12" customFormat="1" ht="24.95" customHeight="1" x14ac:dyDescent="0.2">
      <c r="A5" s="11"/>
      <c r="B5" s="88"/>
      <c r="C5" s="90"/>
      <c r="D5" s="102" t="s">
        <v>7</v>
      </c>
      <c r="E5" s="103"/>
      <c r="F5" s="104" t="s">
        <v>8</v>
      </c>
      <c r="G5" s="103"/>
      <c r="H5" s="105" t="s">
        <v>9</v>
      </c>
      <c r="I5" s="103"/>
      <c r="J5" s="105" t="s">
        <v>10</v>
      </c>
      <c r="K5" s="103"/>
      <c r="L5" s="105" t="s">
        <v>11</v>
      </c>
      <c r="M5" s="103"/>
      <c r="N5" s="105" t="s">
        <v>12</v>
      </c>
      <c r="O5" s="103"/>
      <c r="P5" s="105" t="s">
        <v>13</v>
      </c>
      <c r="Q5" s="106"/>
      <c r="R5" s="93"/>
      <c r="S5" s="94"/>
      <c r="T5" s="99"/>
      <c r="U5" s="101"/>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82</v>
      </c>
      <c r="T6" s="20"/>
      <c r="U6" s="21"/>
    </row>
    <row r="7" spans="1:23" s="24" customFormat="1" ht="15" customHeight="1" x14ac:dyDescent="0.2">
      <c r="A7" s="22" t="s">
        <v>17</v>
      </c>
      <c r="B7" s="63" t="s">
        <v>18</v>
      </c>
      <c r="C7" s="64">
        <v>2762</v>
      </c>
      <c r="D7" s="72">
        <v>39</v>
      </c>
      <c r="E7" s="73">
        <v>1.4119999999999999</v>
      </c>
      <c r="F7" s="74">
        <v>52</v>
      </c>
      <c r="G7" s="73">
        <v>1.88269</v>
      </c>
      <c r="H7" s="74">
        <v>632</v>
      </c>
      <c r="I7" s="73">
        <v>22.882000000000001</v>
      </c>
      <c r="J7" s="74">
        <v>592</v>
      </c>
      <c r="K7" s="73">
        <v>21.434000000000001</v>
      </c>
      <c r="L7" s="74">
        <v>1303</v>
      </c>
      <c r="M7" s="73">
        <v>47.176000000000002</v>
      </c>
      <c r="N7" s="75">
        <v>12</v>
      </c>
      <c r="O7" s="73">
        <v>0.4345</v>
      </c>
      <c r="P7" s="76">
        <v>132</v>
      </c>
      <c r="Q7" s="69">
        <v>4.7790999999999997</v>
      </c>
      <c r="R7" s="68">
        <v>114</v>
      </c>
      <c r="S7" s="69">
        <v>4.1273999999999997</v>
      </c>
      <c r="T7" s="79">
        <v>96360</v>
      </c>
      <c r="U7" s="70">
        <v>99.986999999999995</v>
      </c>
    </row>
    <row r="8" spans="1:23" s="24" customFormat="1" ht="15" customHeight="1" x14ac:dyDescent="0.2">
      <c r="A8" s="22" t="s">
        <v>19</v>
      </c>
      <c r="B8" s="62" t="s">
        <v>20</v>
      </c>
      <c r="C8" s="39">
        <v>36</v>
      </c>
      <c r="D8" s="40">
        <v>0</v>
      </c>
      <c r="E8" s="42">
        <v>0</v>
      </c>
      <c r="F8" s="44">
        <v>0</v>
      </c>
      <c r="G8" s="42">
        <v>0</v>
      </c>
      <c r="H8" s="43">
        <v>0</v>
      </c>
      <c r="I8" s="42">
        <v>0</v>
      </c>
      <c r="J8" s="44">
        <v>19</v>
      </c>
      <c r="K8" s="42">
        <v>52.777999999999999</v>
      </c>
      <c r="L8" s="44">
        <v>14</v>
      </c>
      <c r="M8" s="42">
        <v>38.889000000000003</v>
      </c>
      <c r="N8" s="44">
        <v>3</v>
      </c>
      <c r="O8" s="42">
        <v>8.3332999999999995</v>
      </c>
      <c r="P8" s="48">
        <v>0</v>
      </c>
      <c r="Q8" s="41">
        <v>0</v>
      </c>
      <c r="R8" s="40">
        <v>0</v>
      </c>
      <c r="S8" s="41">
        <v>0</v>
      </c>
      <c r="T8" s="25">
        <v>1400</v>
      </c>
      <c r="U8" s="46">
        <v>100</v>
      </c>
    </row>
    <row r="9" spans="1:23" s="24" customFormat="1" ht="15" customHeight="1" x14ac:dyDescent="0.2">
      <c r="A9" s="22" t="s">
        <v>19</v>
      </c>
      <c r="B9" s="65" t="s">
        <v>21</v>
      </c>
      <c r="C9" s="64">
        <v>0</v>
      </c>
      <c r="D9" s="72">
        <v>0</v>
      </c>
      <c r="E9" s="73">
        <v>0</v>
      </c>
      <c r="F9" s="74">
        <v>0</v>
      </c>
      <c r="G9" s="73">
        <v>0</v>
      </c>
      <c r="H9" s="74">
        <v>0</v>
      </c>
      <c r="I9" s="73">
        <v>0</v>
      </c>
      <c r="J9" s="75">
        <v>0</v>
      </c>
      <c r="K9" s="73">
        <v>0</v>
      </c>
      <c r="L9" s="75">
        <v>0</v>
      </c>
      <c r="M9" s="73">
        <v>0</v>
      </c>
      <c r="N9" s="74">
        <v>0</v>
      </c>
      <c r="O9" s="73">
        <v>0</v>
      </c>
      <c r="P9" s="77">
        <v>0</v>
      </c>
      <c r="Q9" s="69">
        <v>0</v>
      </c>
      <c r="R9" s="71">
        <v>0</v>
      </c>
      <c r="S9" s="69">
        <v>0</v>
      </c>
      <c r="T9" s="79">
        <v>503</v>
      </c>
      <c r="U9" s="70">
        <v>100</v>
      </c>
    </row>
    <row r="10" spans="1:23" s="24" customFormat="1" ht="15" customHeight="1" x14ac:dyDescent="0.2">
      <c r="A10" s="22" t="s">
        <v>19</v>
      </c>
      <c r="B10" s="62" t="s">
        <v>22</v>
      </c>
      <c r="C10" s="39">
        <v>16</v>
      </c>
      <c r="D10" s="47">
        <v>1</v>
      </c>
      <c r="E10" s="42">
        <v>6.25</v>
      </c>
      <c r="F10" s="44">
        <v>0</v>
      </c>
      <c r="G10" s="42">
        <v>0</v>
      </c>
      <c r="H10" s="43">
        <v>7</v>
      </c>
      <c r="I10" s="42">
        <v>43.75</v>
      </c>
      <c r="J10" s="44">
        <v>3</v>
      </c>
      <c r="K10" s="42">
        <v>18.75</v>
      </c>
      <c r="L10" s="43">
        <v>3</v>
      </c>
      <c r="M10" s="42">
        <v>18.75</v>
      </c>
      <c r="N10" s="43">
        <v>0</v>
      </c>
      <c r="O10" s="42">
        <v>0</v>
      </c>
      <c r="P10" s="45">
        <v>2</v>
      </c>
      <c r="Q10" s="41">
        <v>12.5</v>
      </c>
      <c r="R10" s="47">
        <v>0</v>
      </c>
      <c r="S10" s="41">
        <v>0</v>
      </c>
      <c r="T10" s="25">
        <v>1977</v>
      </c>
      <c r="U10" s="46">
        <v>100</v>
      </c>
    </row>
    <row r="11" spans="1:23" s="24" customFormat="1" ht="15" customHeight="1" x14ac:dyDescent="0.2">
      <c r="A11" s="22" t="s">
        <v>19</v>
      </c>
      <c r="B11" s="65" t="s">
        <v>23</v>
      </c>
      <c r="C11" s="64">
        <v>38</v>
      </c>
      <c r="D11" s="72">
        <v>0</v>
      </c>
      <c r="E11" s="73">
        <v>0</v>
      </c>
      <c r="F11" s="75">
        <v>0</v>
      </c>
      <c r="G11" s="73">
        <v>0</v>
      </c>
      <c r="H11" s="74">
        <v>1</v>
      </c>
      <c r="I11" s="73">
        <v>2.6316000000000002</v>
      </c>
      <c r="J11" s="74">
        <v>9</v>
      </c>
      <c r="K11" s="73">
        <v>23.684000000000001</v>
      </c>
      <c r="L11" s="74">
        <v>28</v>
      </c>
      <c r="M11" s="73">
        <v>73.683999999999997</v>
      </c>
      <c r="N11" s="74">
        <v>0</v>
      </c>
      <c r="O11" s="73">
        <v>0</v>
      </c>
      <c r="P11" s="77">
        <v>0</v>
      </c>
      <c r="Q11" s="69">
        <v>0</v>
      </c>
      <c r="R11" s="71">
        <v>1</v>
      </c>
      <c r="S11" s="69">
        <v>2.6316000000000002</v>
      </c>
      <c r="T11" s="79">
        <v>1092</v>
      </c>
      <c r="U11" s="70">
        <v>100</v>
      </c>
    </row>
    <row r="12" spans="1:23" s="24" customFormat="1" ht="15" customHeight="1" x14ac:dyDescent="0.2">
      <c r="A12" s="22" t="s">
        <v>19</v>
      </c>
      <c r="B12" s="62" t="s">
        <v>24</v>
      </c>
      <c r="C12" s="39">
        <v>199</v>
      </c>
      <c r="D12" s="40">
        <v>5</v>
      </c>
      <c r="E12" s="42">
        <v>2.5129999999999999</v>
      </c>
      <c r="F12" s="43">
        <v>9</v>
      </c>
      <c r="G12" s="42">
        <v>4.5226100000000002</v>
      </c>
      <c r="H12" s="44">
        <v>103</v>
      </c>
      <c r="I12" s="42">
        <v>51.758800000000001</v>
      </c>
      <c r="J12" s="44">
        <v>27</v>
      </c>
      <c r="K12" s="42">
        <v>13.568</v>
      </c>
      <c r="L12" s="44">
        <v>45</v>
      </c>
      <c r="M12" s="42">
        <v>22.613</v>
      </c>
      <c r="N12" s="43">
        <v>0</v>
      </c>
      <c r="O12" s="42">
        <v>0</v>
      </c>
      <c r="P12" s="48">
        <v>10</v>
      </c>
      <c r="Q12" s="41">
        <v>5.0251000000000001</v>
      </c>
      <c r="R12" s="47">
        <v>24</v>
      </c>
      <c r="S12" s="41">
        <v>12.0603</v>
      </c>
      <c r="T12" s="25">
        <v>10138</v>
      </c>
      <c r="U12" s="46">
        <v>100</v>
      </c>
    </row>
    <row r="13" spans="1:23" s="24" customFormat="1" ht="15" customHeight="1" x14ac:dyDescent="0.2">
      <c r="A13" s="22" t="s">
        <v>19</v>
      </c>
      <c r="B13" s="65" t="s">
        <v>25</v>
      </c>
      <c r="C13" s="64">
        <v>2</v>
      </c>
      <c r="D13" s="72">
        <v>0</v>
      </c>
      <c r="E13" s="73">
        <v>0</v>
      </c>
      <c r="F13" s="75">
        <v>0</v>
      </c>
      <c r="G13" s="73">
        <v>0</v>
      </c>
      <c r="H13" s="74">
        <v>1</v>
      </c>
      <c r="I13" s="73">
        <v>50</v>
      </c>
      <c r="J13" s="75">
        <v>0</v>
      </c>
      <c r="K13" s="73">
        <v>0</v>
      </c>
      <c r="L13" s="74">
        <v>1</v>
      </c>
      <c r="M13" s="73">
        <v>50</v>
      </c>
      <c r="N13" s="74">
        <v>0</v>
      </c>
      <c r="O13" s="73">
        <v>0</v>
      </c>
      <c r="P13" s="76">
        <v>0</v>
      </c>
      <c r="Q13" s="69">
        <v>0</v>
      </c>
      <c r="R13" s="72">
        <v>0</v>
      </c>
      <c r="S13" s="69">
        <v>0</v>
      </c>
      <c r="T13" s="79">
        <v>1868</v>
      </c>
      <c r="U13" s="70">
        <v>100</v>
      </c>
    </row>
    <row r="14" spans="1:23" s="24" customFormat="1" ht="15" customHeight="1" x14ac:dyDescent="0.2">
      <c r="A14" s="22" t="s">
        <v>19</v>
      </c>
      <c r="B14" s="62" t="s">
        <v>26</v>
      </c>
      <c r="C14" s="49">
        <v>42</v>
      </c>
      <c r="D14" s="40">
        <v>0</v>
      </c>
      <c r="E14" s="42">
        <v>0</v>
      </c>
      <c r="F14" s="44">
        <v>0</v>
      </c>
      <c r="G14" s="42">
        <v>0</v>
      </c>
      <c r="H14" s="43">
        <v>15</v>
      </c>
      <c r="I14" s="42">
        <v>35.714300000000001</v>
      </c>
      <c r="J14" s="43">
        <v>13</v>
      </c>
      <c r="K14" s="42">
        <v>30.952000000000002</v>
      </c>
      <c r="L14" s="43">
        <v>13</v>
      </c>
      <c r="M14" s="42">
        <v>30.952000000000002</v>
      </c>
      <c r="N14" s="44">
        <v>0</v>
      </c>
      <c r="O14" s="42">
        <v>0</v>
      </c>
      <c r="P14" s="45">
        <v>1</v>
      </c>
      <c r="Q14" s="41">
        <v>2.3809999999999998</v>
      </c>
      <c r="R14" s="47">
        <v>3</v>
      </c>
      <c r="S14" s="41">
        <v>7.1429</v>
      </c>
      <c r="T14" s="25">
        <v>1238</v>
      </c>
      <c r="U14" s="46">
        <v>100</v>
      </c>
    </row>
    <row r="15" spans="1:23" s="24" customFormat="1" ht="15" customHeight="1" x14ac:dyDescent="0.2">
      <c r="A15" s="22" t="s">
        <v>19</v>
      </c>
      <c r="B15" s="65" t="s">
        <v>27</v>
      </c>
      <c r="C15" s="66">
        <v>8</v>
      </c>
      <c r="D15" s="72">
        <v>0</v>
      </c>
      <c r="E15" s="73">
        <v>0</v>
      </c>
      <c r="F15" s="74">
        <v>0</v>
      </c>
      <c r="G15" s="73">
        <v>0</v>
      </c>
      <c r="H15" s="74">
        <v>0</v>
      </c>
      <c r="I15" s="73">
        <v>0</v>
      </c>
      <c r="J15" s="75">
        <v>4</v>
      </c>
      <c r="K15" s="73">
        <v>50</v>
      </c>
      <c r="L15" s="74">
        <v>0</v>
      </c>
      <c r="M15" s="73">
        <v>0</v>
      </c>
      <c r="N15" s="75">
        <v>0</v>
      </c>
      <c r="O15" s="73">
        <v>0</v>
      </c>
      <c r="P15" s="76">
        <v>4</v>
      </c>
      <c r="Q15" s="69">
        <v>50</v>
      </c>
      <c r="R15" s="71">
        <v>0</v>
      </c>
      <c r="S15" s="69">
        <v>0</v>
      </c>
      <c r="T15" s="79">
        <v>235</v>
      </c>
      <c r="U15" s="70">
        <v>100</v>
      </c>
    </row>
    <row r="16" spans="1:23" s="24" customFormat="1" ht="15" customHeight="1" x14ac:dyDescent="0.2">
      <c r="A16" s="22" t="s">
        <v>19</v>
      </c>
      <c r="B16" s="62" t="s">
        <v>28</v>
      </c>
      <c r="C16" s="49">
        <v>2</v>
      </c>
      <c r="D16" s="47">
        <v>0</v>
      </c>
      <c r="E16" s="42">
        <v>0</v>
      </c>
      <c r="F16" s="43">
        <v>0</v>
      </c>
      <c r="G16" s="42">
        <v>0</v>
      </c>
      <c r="H16" s="44">
        <v>0</v>
      </c>
      <c r="I16" s="42">
        <v>0</v>
      </c>
      <c r="J16" s="43">
        <v>2</v>
      </c>
      <c r="K16" s="42">
        <v>100</v>
      </c>
      <c r="L16" s="44">
        <v>0</v>
      </c>
      <c r="M16" s="42">
        <v>0</v>
      </c>
      <c r="N16" s="43">
        <v>0</v>
      </c>
      <c r="O16" s="42">
        <v>0</v>
      </c>
      <c r="P16" s="45">
        <v>0</v>
      </c>
      <c r="Q16" s="41">
        <v>0</v>
      </c>
      <c r="R16" s="40">
        <v>0</v>
      </c>
      <c r="S16" s="41">
        <v>0</v>
      </c>
      <c r="T16" s="25">
        <v>221</v>
      </c>
      <c r="U16" s="46">
        <v>100</v>
      </c>
    </row>
    <row r="17" spans="1:21" s="24" customFormat="1" ht="15" customHeight="1" x14ac:dyDescent="0.2">
      <c r="A17" s="22" t="s">
        <v>19</v>
      </c>
      <c r="B17" s="65" t="s">
        <v>29</v>
      </c>
      <c r="C17" s="64">
        <v>32</v>
      </c>
      <c r="D17" s="72">
        <v>0</v>
      </c>
      <c r="E17" s="73">
        <v>0</v>
      </c>
      <c r="F17" s="75">
        <v>0</v>
      </c>
      <c r="G17" s="73">
        <v>0</v>
      </c>
      <c r="H17" s="74">
        <v>5</v>
      </c>
      <c r="I17" s="73">
        <v>15.625</v>
      </c>
      <c r="J17" s="75">
        <v>10</v>
      </c>
      <c r="K17" s="73">
        <v>31.25</v>
      </c>
      <c r="L17" s="75">
        <v>16</v>
      </c>
      <c r="M17" s="73">
        <v>50</v>
      </c>
      <c r="N17" s="75">
        <v>0</v>
      </c>
      <c r="O17" s="73">
        <v>0</v>
      </c>
      <c r="P17" s="77">
        <v>1</v>
      </c>
      <c r="Q17" s="69">
        <v>3.125</v>
      </c>
      <c r="R17" s="72">
        <v>0</v>
      </c>
      <c r="S17" s="69">
        <v>0</v>
      </c>
      <c r="T17" s="79">
        <v>3952</v>
      </c>
      <c r="U17" s="70">
        <v>100</v>
      </c>
    </row>
    <row r="18" spans="1:21" s="24" customFormat="1" ht="15" customHeight="1" x14ac:dyDescent="0.2">
      <c r="A18" s="22" t="s">
        <v>19</v>
      </c>
      <c r="B18" s="62" t="s">
        <v>30</v>
      </c>
      <c r="C18" s="39">
        <v>140</v>
      </c>
      <c r="D18" s="47">
        <v>0</v>
      </c>
      <c r="E18" s="42">
        <v>0</v>
      </c>
      <c r="F18" s="44">
        <v>1</v>
      </c>
      <c r="G18" s="42">
        <v>0.71428999999999998</v>
      </c>
      <c r="H18" s="44">
        <v>9</v>
      </c>
      <c r="I18" s="42">
        <v>6.4286000000000003</v>
      </c>
      <c r="J18" s="44">
        <v>90</v>
      </c>
      <c r="K18" s="42">
        <v>64.286000000000001</v>
      </c>
      <c r="L18" s="44">
        <v>37</v>
      </c>
      <c r="M18" s="42">
        <v>26.428999999999998</v>
      </c>
      <c r="N18" s="44">
        <v>0</v>
      </c>
      <c r="O18" s="42">
        <v>0</v>
      </c>
      <c r="P18" s="45">
        <v>3</v>
      </c>
      <c r="Q18" s="41">
        <v>2.1429</v>
      </c>
      <c r="R18" s="47">
        <v>1</v>
      </c>
      <c r="S18" s="41">
        <v>0.71430000000000005</v>
      </c>
      <c r="T18" s="25">
        <v>2407</v>
      </c>
      <c r="U18" s="46">
        <v>100</v>
      </c>
    </row>
    <row r="19" spans="1:21" s="24" customFormat="1" ht="15" customHeight="1" x14ac:dyDescent="0.2">
      <c r="A19" s="22" t="s">
        <v>19</v>
      </c>
      <c r="B19" s="65" t="s">
        <v>31</v>
      </c>
      <c r="C19" s="64">
        <v>4</v>
      </c>
      <c r="D19" s="72">
        <v>0</v>
      </c>
      <c r="E19" s="73">
        <v>0</v>
      </c>
      <c r="F19" s="74">
        <v>0</v>
      </c>
      <c r="G19" s="73">
        <v>0</v>
      </c>
      <c r="H19" s="74">
        <v>1</v>
      </c>
      <c r="I19" s="73">
        <v>25</v>
      </c>
      <c r="J19" s="74">
        <v>0</v>
      </c>
      <c r="K19" s="73">
        <v>0</v>
      </c>
      <c r="L19" s="74">
        <v>0</v>
      </c>
      <c r="M19" s="73">
        <v>0</v>
      </c>
      <c r="N19" s="74">
        <v>3</v>
      </c>
      <c r="O19" s="73">
        <v>75</v>
      </c>
      <c r="P19" s="76">
        <v>0</v>
      </c>
      <c r="Q19" s="69">
        <v>0</v>
      </c>
      <c r="R19" s="72">
        <v>0</v>
      </c>
      <c r="S19" s="69">
        <v>0</v>
      </c>
      <c r="T19" s="79">
        <v>290</v>
      </c>
      <c r="U19" s="70">
        <v>100</v>
      </c>
    </row>
    <row r="20" spans="1:21" s="24" customFormat="1" ht="15" customHeight="1" x14ac:dyDescent="0.2">
      <c r="A20" s="22" t="s">
        <v>19</v>
      </c>
      <c r="B20" s="62" t="s">
        <v>32</v>
      </c>
      <c r="C20" s="49">
        <v>3</v>
      </c>
      <c r="D20" s="47">
        <v>0</v>
      </c>
      <c r="E20" s="42">
        <v>0</v>
      </c>
      <c r="F20" s="43">
        <v>0</v>
      </c>
      <c r="G20" s="42">
        <v>0</v>
      </c>
      <c r="H20" s="44">
        <v>0</v>
      </c>
      <c r="I20" s="42">
        <v>0</v>
      </c>
      <c r="J20" s="43">
        <v>0</v>
      </c>
      <c r="K20" s="42">
        <v>0</v>
      </c>
      <c r="L20" s="43">
        <v>3</v>
      </c>
      <c r="M20" s="42">
        <v>100</v>
      </c>
      <c r="N20" s="43">
        <v>0</v>
      </c>
      <c r="O20" s="42">
        <v>0</v>
      </c>
      <c r="P20" s="45">
        <v>0</v>
      </c>
      <c r="Q20" s="41">
        <v>0</v>
      </c>
      <c r="R20" s="47">
        <v>0</v>
      </c>
      <c r="S20" s="41">
        <v>0</v>
      </c>
      <c r="T20" s="25">
        <v>720</v>
      </c>
      <c r="U20" s="46">
        <v>100</v>
      </c>
    </row>
    <row r="21" spans="1:21" s="24" customFormat="1" ht="15" customHeight="1" x14ac:dyDescent="0.2">
      <c r="A21" s="22" t="s">
        <v>19</v>
      </c>
      <c r="B21" s="65" t="s">
        <v>33</v>
      </c>
      <c r="C21" s="64">
        <v>137</v>
      </c>
      <c r="D21" s="71">
        <v>0</v>
      </c>
      <c r="E21" s="73">
        <v>0</v>
      </c>
      <c r="F21" s="74">
        <v>0</v>
      </c>
      <c r="G21" s="73">
        <v>0</v>
      </c>
      <c r="H21" s="75">
        <v>24</v>
      </c>
      <c r="I21" s="73">
        <v>17.5182</v>
      </c>
      <c r="J21" s="74">
        <v>41</v>
      </c>
      <c r="K21" s="73">
        <v>29.927</v>
      </c>
      <c r="L21" s="74">
        <v>66</v>
      </c>
      <c r="M21" s="73">
        <v>48.174999999999997</v>
      </c>
      <c r="N21" s="74">
        <v>0</v>
      </c>
      <c r="O21" s="73">
        <v>0</v>
      </c>
      <c r="P21" s="77">
        <v>6</v>
      </c>
      <c r="Q21" s="69">
        <v>4.3795999999999999</v>
      </c>
      <c r="R21" s="72">
        <v>2</v>
      </c>
      <c r="S21" s="69">
        <v>1.4599</v>
      </c>
      <c r="T21" s="79">
        <v>4081</v>
      </c>
      <c r="U21" s="70">
        <v>99.706000000000003</v>
      </c>
    </row>
    <row r="22" spans="1:21" s="24" customFormat="1" ht="15" customHeight="1" x14ac:dyDescent="0.2">
      <c r="A22" s="22" t="s">
        <v>19</v>
      </c>
      <c r="B22" s="62" t="s">
        <v>34</v>
      </c>
      <c r="C22" s="39">
        <v>58</v>
      </c>
      <c r="D22" s="40">
        <v>0</v>
      </c>
      <c r="E22" s="42">
        <v>0</v>
      </c>
      <c r="F22" s="43">
        <v>0</v>
      </c>
      <c r="G22" s="42">
        <v>0</v>
      </c>
      <c r="H22" s="43">
        <v>4</v>
      </c>
      <c r="I22" s="42">
        <v>6.8966000000000003</v>
      </c>
      <c r="J22" s="44">
        <v>6</v>
      </c>
      <c r="K22" s="42">
        <v>10.345000000000001</v>
      </c>
      <c r="L22" s="44">
        <v>44</v>
      </c>
      <c r="M22" s="42">
        <v>75.861999999999995</v>
      </c>
      <c r="N22" s="44">
        <v>0</v>
      </c>
      <c r="O22" s="42">
        <v>0</v>
      </c>
      <c r="P22" s="48">
        <v>4</v>
      </c>
      <c r="Q22" s="41">
        <v>6.8966000000000003</v>
      </c>
      <c r="R22" s="47">
        <v>1</v>
      </c>
      <c r="S22" s="41">
        <v>1.7241</v>
      </c>
      <c r="T22" s="25">
        <v>1879</v>
      </c>
      <c r="U22" s="46">
        <v>100</v>
      </c>
    </row>
    <row r="23" spans="1:21" s="24" customFormat="1" ht="15" customHeight="1" x14ac:dyDescent="0.2">
      <c r="A23" s="22" t="s">
        <v>19</v>
      </c>
      <c r="B23" s="65" t="s">
        <v>35</v>
      </c>
      <c r="C23" s="64">
        <v>12</v>
      </c>
      <c r="D23" s="72">
        <v>0</v>
      </c>
      <c r="E23" s="73">
        <v>0</v>
      </c>
      <c r="F23" s="74">
        <v>0</v>
      </c>
      <c r="G23" s="73">
        <v>0</v>
      </c>
      <c r="H23" s="74">
        <v>0</v>
      </c>
      <c r="I23" s="73">
        <v>0</v>
      </c>
      <c r="J23" s="74">
        <v>0</v>
      </c>
      <c r="K23" s="73">
        <v>0</v>
      </c>
      <c r="L23" s="74">
        <v>12</v>
      </c>
      <c r="M23" s="73">
        <v>100</v>
      </c>
      <c r="N23" s="74">
        <v>0</v>
      </c>
      <c r="O23" s="73">
        <v>0</v>
      </c>
      <c r="P23" s="77">
        <v>0</v>
      </c>
      <c r="Q23" s="69">
        <v>0</v>
      </c>
      <c r="R23" s="71">
        <v>0</v>
      </c>
      <c r="S23" s="69">
        <v>0</v>
      </c>
      <c r="T23" s="79">
        <v>1365</v>
      </c>
      <c r="U23" s="70">
        <v>100</v>
      </c>
    </row>
    <row r="24" spans="1:21" s="24" customFormat="1" ht="15" customHeight="1" x14ac:dyDescent="0.2">
      <c r="A24" s="22" t="s">
        <v>19</v>
      </c>
      <c r="B24" s="62" t="s">
        <v>36</v>
      </c>
      <c r="C24" s="39">
        <v>16</v>
      </c>
      <c r="D24" s="47">
        <v>0</v>
      </c>
      <c r="E24" s="42">
        <v>0</v>
      </c>
      <c r="F24" s="44">
        <v>0</v>
      </c>
      <c r="G24" s="42">
        <v>0</v>
      </c>
      <c r="H24" s="43">
        <v>4</v>
      </c>
      <c r="I24" s="42">
        <v>25</v>
      </c>
      <c r="J24" s="44">
        <v>2</v>
      </c>
      <c r="K24" s="42">
        <v>12.5</v>
      </c>
      <c r="L24" s="44">
        <v>8</v>
      </c>
      <c r="M24" s="42">
        <v>50</v>
      </c>
      <c r="N24" s="44">
        <v>0</v>
      </c>
      <c r="O24" s="42">
        <v>0</v>
      </c>
      <c r="P24" s="48">
        <v>2</v>
      </c>
      <c r="Q24" s="41">
        <v>12.5</v>
      </c>
      <c r="R24" s="47">
        <v>1</v>
      </c>
      <c r="S24" s="41">
        <v>6.25</v>
      </c>
      <c r="T24" s="25">
        <v>1356</v>
      </c>
      <c r="U24" s="46">
        <v>100</v>
      </c>
    </row>
    <row r="25" spans="1:21" s="24" customFormat="1" ht="15" customHeight="1" x14ac:dyDescent="0.2">
      <c r="A25" s="22" t="s">
        <v>19</v>
      </c>
      <c r="B25" s="65" t="s">
        <v>37</v>
      </c>
      <c r="C25" s="66">
        <v>44</v>
      </c>
      <c r="D25" s="72">
        <v>0</v>
      </c>
      <c r="E25" s="73">
        <v>0</v>
      </c>
      <c r="F25" s="74">
        <v>0</v>
      </c>
      <c r="G25" s="73">
        <v>0</v>
      </c>
      <c r="H25" s="74">
        <v>1</v>
      </c>
      <c r="I25" s="73">
        <v>2.2726999999999999</v>
      </c>
      <c r="J25" s="74">
        <v>4</v>
      </c>
      <c r="K25" s="73">
        <v>9.0909999999999993</v>
      </c>
      <c r="L25" s="75">
        <v>38</v>
      </c>
      <c r="M25" s="73">
        <v>86.364000000000004</v>
      </c>
      <c r="N25" s="74">
        <v>0</v>
      </c>
      <c r="O25" s="73">
        <v>0</v>
      </c>
      <c r="P25" s="77">
        <v>1</v>
      </c>
      <c r="Q25" s="69">
        <v>2.2726999999999999</v>
      </c>
      <c r="R25" s="72">
        <v>0</v>
      </c>
      <c r="S25" s="69">
        <v>0</v>
      </c>
      <c r="T25" s="79">
        <v>1407</v>
      </c>
      <c r="U25" s="70">
        <v>100</v>
      </c>
    </row>
    <row r="26" spans="1:21" s="24" customFormat="1" ht="15" customHeight="1" x14ac:dyDescent="0.2">
      <c r="A26" s="22" t="s">
        <v>19</v>
      </c>
      <c r="B26" s="62" t="s">
        <v>38</v>
      </c>
      <c r="C26" s="39">
        <v>24</v>
      </c>
      <c r="D26" s="40">
        <v>0</v>
      </c>
      <c r="E26" s="42">
        <v>0</v>
      </c>
      <c r="F26" s="43">
        <v>0</v>
      </c>
      <c r="G26" s="42">
        <v>0</v>
      </c>
      <c r="H26" s="43">
        <v>0</v>
      </c>
      <c r="I26" s="42">
        <v>0</v>
      </c>
      <c r="J26" s="44">
        <v>17</v>
      </c>
      <c r="K26" s="42">
        <v>70.832999999999998</v>
      </c>
      <c r="L26" s="44">
        <v>5</v>
      </c>
      <c r="M26" s="42">
        <v>20.832999999999998</v>
      </c>
      <c r="N26" s="43">
        <v>0</v>
      </c>
      <c r="O26" s="42">
        <v>0</v>
      </c>
      <c r="P26" s="48">
        <v>2</v>
      </c>
      <c r="Q26" s="41">
        <v>8.3332999999999995</v>
      </c>
      <c r="R26" s="40">
        <v>0</v>
      </c>
      <c r="S26" s="41">
        <v>0</v>
      </c>
      <c r="T26" s="25">
        <v>1367</v>
      </c>
      <c r="U26" s="46">
        <v>100</v>
      </c>
    </row>
    <row r="27" spans="1:21" s="24" customFormat="1" ht="15" customHeight="1" x14ac:dyDescent="0.2">
      <c r="A27" s="22" t="s">
        <v>19</v>
      </c>
      <c r="B27" s="65" t="s">
        <v>39</v>
      </c>
      <c r="C27" s="66">
        <v>0</v>
      </c>
      <c r="D27" s="71">
        <v>0</v>
      </c>
      <c r="E27" s="73">
        <v>0</v>
      </c>
      <c r="F27" s="74">
        <v>0</v>
      </c>
      <c r="G27" s="73">
        <v>0</v>
      </c>
      <c r="H27" s="74">
        <v>0</v>
      </c>
      <c r="I27" s="73">
        <v>0</v>
      </c>
      <c r="J27" s="74">
        <v>0</v>
      </c>
      <c r="K27" s="73">
        <v>0</v>
      </c>
      <c r="L27" s="75">
        <v>0</v>
      </c>
      <c r="M27" s="73">
        <v>0</v>
      </c>
      <c r="N27" s="74">
        <v>0</v>
      </c>
      <c r="O27" s="73">
        <v>0</v>
      </c>
      <c r="P27" s="77">
        <v>0</v>
      </c>
      <c r="Q27" s="69">
        <v>0</v>
      </c>
      <c r="R27" s="71">
        <v>0</v>
      </c>
      <c r="S27" s="69">
        <v>0</v>
      </c>
      <c r="T27" s="79">
        <v>589</v>
      </c>
      <c r="U27" s="70">
        <v>100</v>
      </c>
    </row>
    <row r="28" spans="1:21" s="24" customFormat="1" ht="15" customHeight="1" x14ac:dyDescent="0.2">
      <c r="A28" s="22" t="s">
        <v>19</v>
      </c>
      <c r="B28" s="62" t="s">
        <v>40</v>
      </c>
      <c r="C28" s="49">
        <v>7</v>
      </c>
      <c r="D28" s="47">
        <v>0</v>
      </c>
      <c r="E28" s="42">
        <v>0</v>
      </c>
      <c r="F28" s="44">
        <v>0</v>
      </c>
      <c r="G28" s="42">
        <v>0</v>
      </c>
      <c r="H28" s="44">
        <v>0</v>
      </c>
      <c r="I28" s="42">
        <v>0</v>
      </c>
      <c r="J28" s="44">
        <v>7</v>
      </c>
      <c r="K28" s="42">
        <v>100</v>
      </c>
      <c r="L28" s="43">
        <v>0</v>
      </c>
      <c r="M28" s="42">
        <v>0</v>
      </c>
      <c r="N28" s="44">
        <v>0</v>
      </c>
      <c r="O28" s="42">
        <v>0</v>
      </c>
      <c r="P28" s="45">
        <v>0</v>
      </c>
      <c r="Q28" s="41">
        <v>0</v>
      </c>
      <c r="R28" s="40">
        <v>0</v>
      </c>
      <c r="S28" s="41">
        <v>0</v>
      </c>
      <c r="T28" s="25">
        <v>1434</v>
      </c>
      <c r="U28" s="46">
        <v>100</v>
      </c>
    </row>
    <row r="29" spans="1:21" s="24" customFormat="1" ht="15" customHeight="1" x14ac:dyDescent="0.2">
      <c r="A29" s="22" t="s">
        <v>19</v>
      </c>
      <c r="B29" s="65" t="s">
        <v>41</v>
      </c>
      <c r="C29" s="64">
        <v>2</v>
      </c>
      <c r="D29" s="72">
        <v>0</v>
      </c>
      <c r="E29" s="73">
        <v>0</v>
      </c>
      <c r="F29" s="74">
        <v>0</v>
      </c>
      <c r="G29" s="73">
        <v>0</v>
      </c>
      <c r="H29" s="75">
        <v>0</v>
      </c>
      <c r="I29" s="73">
        <v>0</v>
      </c>
      <c r="J29" s="74">
        <v>0</v>
      </c>
      <c r="K29" s="73">
        <v>0</v>
      </c>
      <c r="L29" s="75">
        <v>2</v>
      </c>
      <c r="M29" s="73">
        <v>100</v>
      </c>
      <c r="N29" s="74">
        <v>0</v>
      </c>
      <c r="O29" s="73">
        <v>0</v>
      </c>
      <c r="P29" s="77">
        <v>0</v>
      </c>
      <c r="Q29" s="69">
        <v>0</v>
      </c>
      <c r="R29" s="72">
        <v>0</v>
      </c>
      <c r="S29" s="69">
        <v>0</v>
      </c>
      <c r="T29" s="79">
        <v>1873</v>
      </c>
      <c r="U29" s="70">
        <v>100</v>
      </c>
    </row>
    <row r="30" spans="1:21" s="24" customFormat="1" ht="15" customHeight="1" x14ac:dyDescent="0.2">
      <c r="A30" s="22" t="s">
        <v>19</v>
      </c>
      <c r="B30" s="62" t="s">
        <v>42</v>
      </c>
      <c r="C30" s="39">
        <v>64</v>
      </c>
      <c r="D30" s="47">
        <v>0</v>
      </c>
      <c r="E30" s="42">
        <v>0</v>
      </c>
      <c r="F30" s="43">
        <v>0</v>
      </c>
      <c r="G30" s="42">
        <v>0</v>
      </c>
      <c r="H30" s="44">
        <v>2</v>
      </c>
      <c r="I30" s="42">
        <v>3.125</v>
      </c>
      <c r="J30" s="44">
        <v>25</v>
      </c>
      <c r="K30" s="42">
        <v>39.063000000000002</v>
      </c>
      <c r="L30" s="44">
        <v>35</v>
      </c>
      <c r="M30" s="42">
        <v>54.688000000000002</v>
      </c>
      <c r="N30" s="44">
        <v>0</v>
      </c>
      <c r="O30" s="42">
        <v>0</v>
      </c>
      <c r="P30" s="45">
        <v>2</v>
      </c>
      <c r="Q30" s="41">
        <v>3.125</v>
      </c>
      <c r="R30" s="40">
        <v>0</v>
      </c>
      <c r="S30" s="41">
        <v>0</v>
      </c>
      <c r="T30" s="25">
        <v>3616</v>
      </c>
      <c r="U30" s="46">
        <v>100</v>
      </c>
    </row>
    <row r="31" spans="1:21" s="24" customFormat="1" ht="15" customHeight="1" x14ac:dyDescent="0.2">
      <c r="A31" s="22" t="s">
        <v>19</v>
      </c>
      <c r="B31" s="65" t="s">
        <v>43</v>
      </c>
      <c r="C31" s="66">
        <v>19</v>
      </c>
      <c r="D31" s="72">
        <v>1</v>
      </c>
      <c r="E31" s="73">
        <v>5.2629999999999999</v>
      </c>
      <c r="F31" s="75">
        <v>0</v>
      </c>
      <c r="G31" s="73">
        <v>0</v>
      </c>
      <c r="H31" s="74">
        <v>3</v>
      </c>
      <c r="I31" s="73">
        <v>15.7895</v>
      </c>
      <c r="J31" s="75">
        <v>3</v>
      </c>
      <c r="K31" s="73">
        <v>15.789</v>
      </c>
      <c r="L31" s="74">
        <v>12</v>
      </c>
      <c r="M31" s="73">
        <v>63.158000000000001</v>
      </c>
      <c r="N31" s="74">
        <v>0</v>
      </c>
      <c r="O31" s="73">
        <v>0</v>
      </c>
      <c r="P31" s="76">
        <v>0</v>
      </c>
      <c r="Q31" s="69">
        <v>0</v>
      </c>
      <c r="R31" s="72">
        <v>0</v>
      </c>
      <c r="S31" s="69">
        <v>0</v>
      </c>
      <c r="T31" s="79">
        <v>2170</v>
      </c>
      <c r="U31" s="70">
        <v>99.953999999999994</v>
      </c>
    </row>
    <row r="32" spans="1:21" s="24" customFormat="1" ht="15" customHeight="1" x14ac:dyDescent="0.2">
      <c r="A32" s="22" t="s">
        <v>19</v>
      </c>
      <c r="B32" s="62" t="s">
        <v>44</v>
      </c>
      <c r="C32" s="39">
        <v>12</v>
      </c>
      <c r="D32" s="40">
        <v>0</v>
      </c>
      <c r="E32" s="42">
        <v>0</v>
      </c>
      <c r="F32" s="44">
        <v>0</v>
      </c>
      <c r="G32" s="42">
        <v>0</v>
      </c>
      <c r="H32" s="44">
        <v>0</v>
      </c>
      <c r="I32" s="42">
        <v>0</v>
      </c>
      <c r="J32" s="44">
        <v>12</v>
      </c>
      <c r="K32" s="42">
        <v>100</v>
      </c>
      <c r="L32" s="43">
        <v>0</v>
      </c>
      <c r="M32" s="42">
        <v>0</v>
      </c>
      <c r="N32" s="43">
        <v>0</v>
      </c>
      <c r="O32" s="42">
        <v>0</v>
      </c>
      <c r="P32" s="48">
        <v>0</v>
      </c>
      <c r="Q32" s="41">
        <v>0</v>
      </c>
      <c r="R32" s="47">
        <v>0</v>
      </c>
      <c r="S32" s="41">
        <v>0</v>
      </c>
      <c r="T32" s="25">
        <v>978</v>
      </c>
      <c r="U32" s="46">
        <v>100</v>
      </c>
    </row>
    <row r="33" spans="1:21" s="24" customFormat="1" ht="15" customHeight="1" x14ac:dyDescent="0.2">
      <c r="A33" s="22" t="s">
        <v>19</v>
      </c>
      <c r="B33" s="65" t="s">
        <v>45</v>
      </c>
      <c r="C33" s="64">
        <v>14</v>
      </c>
      <c r="D33" s="71">
        <v>0</v>
      </c>
      <c r="E33" s="73">
        <v>0</v>
      </c>
      <c r="F33" s="74">
        <v>0</v>
      </c>
      <c r="G33" s="73">
        <v>0</v>
      </c>
      <c r="H33" s="75">
        <v>0</v>
      </c>
      <c r="I33" s="73">
        <v>0</v>
      </c>
      <c r="J33" s="74">
        <v>1</v>
      </c>
      <c r="K33" s="73">
        <v>7.1429999999999998</v>
      </c>
      <c r="L33" s="74">
        <v>13</v>
      </c>
      <c r="M33" s="73">
        <v>92.856999999999999</v>
      </c>
      <c r="N33" s="75">
        <v>0</v>
      </c>
      <c r="O33" s="73">
        <v>0</v>
      </c>
      <c r="P33" s="77">
        <v>0</v>
      </c>
      <c r="Q33" s="69">
        <v>0</v>
      </c>
      <c r="R33" s="71">
        <v>0</v>
      </c>
      <c r="S33" s="69">
        <v>0</v>
      </c>
      <c r="T33" s="79">
        <v>2372</v>
      </c>
      <c r="U33" s="70">
        <v>100</v>
      </c>
    </row>
    <row r="34" spans="1:21" s="24" customFormat="1" ht="15" customHeight="1" x14ac:dyDescent="0.2">
      <c r="A34" s="22" t="s">
        <v>19</v>
      </c>
      <c r="B34" s="62" t="s">
        <v>46</v>
      </c>
      <c r="C34" s="49">
        <v>4</v>
      </c>
      <c r="D34" s="40">
        <v>2</v>
      </c>
      <c r="E34" s="42">
        <v>50</v>
      </c>
      <c r="F34" s="44">
        <v>0</v>
      </c>
      <c r="G34" s="42">
        <v>0</v>
      </c>
      <c r="H34" s="43">
        <v>0</v>
      </c>
      <c r="I34" s="42">
        <v>0</v>
      </c>
      <c r="J34" s="44">
        <v>0</v>
      </c>
      <c r="K34" s="42">
        <v>0</v>
      </c>
      <c r="L34" s="43">
        <v>2</v>
      </c>
      <c r="M34" s="42">
        <v>50</v>
      </c>
      <c r="N34" s="43">
        <v>0</v>
      </c>
      <c r="O34" s="42">
        <v>0</v>
      </c>
      <c r="P34" s="45">
        <v>0</v>
      </c>
      <c r="Q34" s="41">
        <v>0</v>
      </c>
      <c r="R34" s="47">
        <v>0</v>
      </c>
      <c r="S34" s="41">
        <v>0</v>
      </c>
      <c r="T34" s="25">
        <v>825</v>
      </c>
      <c r="U34" s="46">
        <v>100</v>
      </c>
    </row>
    <row r="35" spans="1:21" s="24" customFormat="1" ht="15" customHeight="1" x14ac:dyDescent="0.2">
      <c r="A35" s="22" t="s">
        <v>19</v>
      </c>
      <c r="B35" s="65" t="s">
        <v>47</v>
      </c>
      <c r="C35" s="66">
        <v>13</v>
      </c>
      <c r="D35" s="71">
        <v>0</v>
      </c>
      <c r="E35" s="73">
        <v>0</v>
      </c>
      <c r="F35" s="74">
        <v>0</v>
      </c>
      <c r="G35" s="73">
        <v>0</v>
      </c>
      <c r="H35" s="75">
        <v>4</v>
      </c>
      <c r="I35" s="73">
        <v>30.769200000000001</v>
      </c>
      <c r="J35" s="74">
        <v>0</v>
      </c>
      <c r="K35" s="73">
        <v>0</v>
      </c>
      <c r="L35" s="75">
        <v>8</v>
      </c>
      <c r="M35" s="73">
        <v>61.537999999999997</v>
      </c>
      <c r="N35" s="74">
        <v>0</v>
      </c>
      <c r="O35" s="73">
        <v>0</v>
      </c>
      <c r="P35" s="77">
        <v>1</v>
      </c>
      <c r="Q35" s="69">
        <v>7.6923000000000004</v>
      </c>
      <c r="R35" s="71">
        <v>0</v>
      </c>
      <c r="S35" s="69">
        <v>0</v>
      </c>
      <c r="T35" s="79">
        <v>1064</v>
      </c>
      <c r="U35" s="70">
        <v>100</v>
      </c>
    </row>
    <row r="36" spans="1:21" s="24" customFormat="1" ht="15" customHeight="1" x14ac:dyDescent="0.2">
      <c r="A36" s="22" t="s">
        <v>19</v>
      </c>
      <c r="B36" s="62" t="s">
        <v>48</v>
      </c>
      <c r="C36" s="49">
        <v>115</v>
      </c>
      <c r="D36" s="47">
        <v>1</v>
      </c>
      <c r="E36" s="42">
        <v>0.87</v>
      </c>
      <c r="F36" s="44">
        <v>7</v>
      </c>
      <c r="G36" s="42">
        <v>6.0869600000000004</v>
      </c>
      <c r="H36" s="44">
        <v>47</v>
      </c>
      <c r="I36" s="42">
        <v>40.869599999999998</v>
      </c>
      <c r="J36" s="43">
        <v>26</v>
      </c>
      <c r="K36" s="42">
        <v>22.609000000000002</v>
      </c>
      <c r="L36" s="43">
        <v>22</v>
      </c>
      <c r="M36" s="42">
        <v>19.13</v>
      </c>
      <c r="N36" s="44">
        <v>1</v>
      </c>
      <c r="O36" s="42">
        <v>0.86960000000000004</v>
      </c>
      <c r="P36" s="48">
        <v>11</v>
      </c>
      <c r="Q36" s="41">
        <v>9.5652000000000008</v>
      </c>
      <c r="R36" s="47">
        <v>14</v>
      </c>
      <c r="S36" s="41">
        <v>12.1739</v>
      </c>
      <c r="T36" s="25">
        <v>658</v>
      </c>
      <c r="U36" s="46">
        <v>100</v>
      </c>
    </row>
    <row r="37" spans="1:21" s="24" customFormat="1" ht="15" customHeight="1" x14ac:dyDescent="0.2">
      <c r="A37" s="22" t="s">
        <v>19</v>
      </c>
      <c r="B37" s="65" t="s">
        <v>49</v>
      </c>
      <c r="C37" s="64">
        <v>0</v>
      </c>
      <c r="D37" s="72">
        <v>0</v>
      </c>
      <c r="E37" s="73">
        <v>0</v>
      </c>
      <c r="F37" s="74">
        <v>0</v>
      </c>
      <c r="G37" s="73">
        <v>0</v>
      </c>
      <c r="H37" s="74">
        <v>0</v>
      </c>
      <c r="I37" s="73">
        <v>0</v>
      </c>
      <c r="J37" s="74">
        <v>0</v>
      </c>
      <c r="K37" s="73">
        <v>0</v>
      </c>
      <c r="L37" s="74">
        <v>0</v>
      </c>
      <c r="M37" s="73">
        <v>0</v>
      </c>
      <c r="N37" s="75">
        <v>0</v>
      </c>
      <c r="O37" s="73">
        <v>0</v>
      </c>
      <c r="P37" s="77">
        <v>0</v>
      </c>
      <c r="Q37" s="69">
        <v>0</v>
      </c>
      <c r="R37" s="71">
        <v>0</v>
      </c>
      <c r="S37" s="69">
        <v>0</v>
      </c>
      <c r="T37" s="79">
        <v>483</v>
      </c>
      <c r="U37" s="70">
        <v>100</v>
      </c>
    </row>
    <row r="38" spans="1:21" s="24" customFormat="1" ht="15" customHeight="1" x14ac:dyDescent="0.2">
      <c r="A38" s="22" t="s">
        <v>19</v>
      </c>
      <c r="B38" s="62" t="s">
        <v>50</v>
      </c>
      <c r="C38" s="39">
        <v>4</v>
      </c>
      <c r="D38" s="40">
        <v>0</v>
      </c>
      <c r="E38" s="42">
        <v>0</v>
      </c>
      <c r="F38" s="44">
        <v>0</v>
      </c>
      <c r="G38" s="42">
        <v>0</v>
      </c>
      <c r="H38" s="44">
        <v>1</v>
      </c>
      <c r="I38" s="42">
        <v>25</v>
      </c>
      <c r="J38" s="44">
        <v>2</v>
      </c>
      <c r="K38" s="42">
        <v>50</v>
      </c>
      <c r="L38" s="44">
        <v>1</v>
      </c>
      <c r="M38" s="42">
        <v>25</v>
      </c>
      <c r="N38" s="44">
        <v>0</v>
      </c>
      <c r="O38" s="42">
        <v>0</v>
      </c>
      <c r="P38" s="45">
        <v>0</v>
      </c>
      <c r="Q38" s="41">
        <v>0</v>
      </c>
      <c r="R38" s="47">
        <v>0</v>
      </c>
      <c r="S38" s="41">
        <v>0</v>
      </c>
      <c r="T38" s="25">
        <v>2577</v>
      </c>
      <c r="U38" s="46">
        <v>100</v>
      </c>
    </row>
    <row r="39" spans="1:21" s="24" customFormat="1" ht="15" customHeight="1" x14ac:dyDescent="0.2">
      <c r="A39" s="22" t="s">
        <v>19</v>
      </c>
      <c r="B39" s="65" t="s">
        <v>51</v>
      </c>
      <c r="C39" s="64">
        <v>6</v>
      </c>
      <c r="D39" s="71">
        <v>0</v>
      </c>
      <c r="E39" s="73">
        <v>0</v>
      </c>
      <c r="F39" s="74">
        <v>0</v>
      </c>
      <c r="G39" s="73">
        <v>0</v>
      </c>
      <c r="H39" s="75">
        <v>4</v>
      </c>
      <c r="I39" s="73">
        <v>66.666700000000006</v>
      </c>
      <c r="J39" s="74">
        <v>0</v>
      </c>
      <c r="K39" s="73">
        <v>0</v>
      </c>
      <c r="L39" s="75">
        <v>2</v>
      </c>
      <c r="M39" s="73">
        <v>33.332999999999998</v>
      </c>
      <c r="N39" s="74">
        <v>0</v>
      </c>
      <c r="O39" s="73">
        <v>0</v>
      </c>
      <c r="P39" s="77">
        <v>0</v>
      </c>
      <c r="Q39" s="69">
        <v>0</v>
      </c>
      <c r="R39" s="72">
        <v>0</v>
      </c>
      <c r="S39" s="69">
        <v>0</v>
      </c>
      <c r="T39" s="79">
        <v>880</v>
      </c>
      <c r="U39" s="70">
        <v>100</v>
      </c>
    </row>
    <row r="40" spans="1:21" s="24" customFormat="1" ht="15" customHeight="1" x14ac:dyDescent="0.2">
      <c r="A40" s="22" t="s">
        <v>19</v>
      </c>
      <c r="B40" s="62" t="s">
        <v>52</v>
      </c>
      <c r="C40" s="49">
        <v>25</v>
      </c>
      <c r="D40" s="40">
        <v>1</v>
      </c>
      <c r="E40" s="42">
        <v>4</v>
      </c>
      <c r="F40" s="44">
        <v>0</v>
      </c>
      <c r="G40" s="42">
        <v>0</v>
      </c>
      <c r="H40" s="44">
        <v>2</v>
      </c>
      <c r="I40" s="42">
        <v>8</v>
      </c>
      <c r="J40" s="43">
        <v>7</v>
      </c>
      <c r="K40" s="42">
        <v>28</v>
      </c>
      <c r="L40" s="43">
        <v>12</v>
      </c>
      <c r="M40" s="42">
        <v>48</v>
      </c>
      <c r="N40" s="44">
        <v>0</v>
      </c>
      <c r="O40" s="42">
        <v>0</v>
      </c>
      <c r="P40" s="45">
        <v>3</v>
      </c>
      <c r="Q40" s="41">
        <v>12</v>
      </c>
      <c r="R40" s="47">
        <v>0</v>
      </c>
      <c r="S40" s="41">
        <v>0</v>
      </c>
      <c r="T40" s="25">
        <v>4916</v>
      </c>
      <c r="U40" s="46">
        <v>100</v>
      </c>
    </row>
    <row r="41" spans="1:21" s="24" customFormat="1" ht="15" customHeight="1" x14ac:dyDescent="0.2">
      <c r="A41" s="22" t="s">
        <v>19</v>
      </c>
      <c r="B41" s="65" t="s">
        <v>53</v>
      </c>
      <c r="C41" s="64">
        <v>3</v>
      </c>
      <c r="D41" s="71">
        <v>1</v>
      </c>
      <c r="E41" s="73">
        <v>33.332999999999998</v>
      </c>
      <c r="F41" s="74">
        <v>0</v>
      </c>
      <c r="G41" s="73">
        <v>0</v>
      </c>
      <c r="H41" s="74">
        <v>0</v>
      </c>
      <c r="I41" s="73">
        <v>0</v>
      </c>
      <c r="J41" s="74">
        <v>2</v>
      </c>
      <c r="K41" s="73">
        <v>66.667000000000002</v>
      </c>
      <c r="L41" s="75">
        <v>0</v>
      </c>
      <c r="M41" s="73">
        <v>0</v>
      </c>
      <c r="N41" s="75">
        <v>0</v>
      </c>
      <c r="O41" s="73">
        <v>0</v>
      </c>
      <c r="P41" s="76">
        <v>0</v>
      </c>
      <c r="Q41" s="69">
        <v>0</v>
      </c>
      <c r="R41" s="72">
        <v>0</v>
      </c>
      <c r="S41" s="69">
        <v>0</v>
      </c>
      <c r="T41" s="79">
        <v>2618</v>
      </c>
      <c r="U41" s="70">
        <v>100</v>
      </c>
    </row>
    <row r="42" spans="1:21" s="24" customFormat="1" ht="15" customHeight="1" x14ac:dyDescent="0.2">
      <c r="A42" s="22" t="s">
        <v>19</v>
      </c>
      <c r="B42" s="62" t="s">
        <v>54</v>
      </c>
      <c r="C42" s="49">
        <v>1</v>
      </c>
      <c r="D42" s="40">
        <v>1</v>
      </c>
      <c r="E42" s="42">
        <v>100</v>
      </c>
      <c r="F42" s="44">
        <v>0</v>
      </c>
      <c r="G42" s="42">
        <v>0</v>
      </c>
      <c r="H42" s="44">
        <v>0</v>
      </c>
      <c r="I42" s="42">
        <v>0</v>
      </c>
      <c r="J42" s="43">
        <v>0</v>
      </c>
      <c r="K42" s="42">
        <v>0</v>
      </c>
      <c r="L42" s="43">
        <v>0</v>
      </c>
      <c r="M42" s="42">
        <v>0</v>
      </c>
      <c r="N42" s="43">
        <v>0</v>
      </c>
      <c r="O42" s="42">
        <v>0</v>
      </c>
      <c r="P42" s="45">
        <v>0</v>
      </c>
      <c r="Q42" s="41">
        <v>0</v>
      </c>
      <c r="R42" s="47">
        <v>0</v>
      </c>
      <c r="S42" s="41">
        <v>0</v>
      </c>
      <c r="T42" s="25">
        <v>481</v>
      </c>
      <c r="U42" s="46">
        <v>100</v>
      </c>
    </row>
    <row r="43" spans="1:21" s="24" customFormat="1" ht="15" customHeight="1" x14ac:dyDescent="0.2">
      <c r="A43" s="22" t="s">
        <v>19</v>
      </c>
      <c r="B43" s="65" t="s">
        <v>55</v>
      </c>
      <c r="C43" s="64">
        <v>130</v>
      </c>
      <c r="D43" s="72">
        <v>0</v>
      </c>
      <c r="E43" s="73">
        <v>0</v>
      </c>
      <c r="F43" s="74">
        <v>0</v>
      </c>
      <c r="G43" s="73">
        <v>0</v>
      </c>
      <c r="H43" s="75">
        <v>10</v>
      </c>
      <c r="I43" s="73">
        <v>7.6923000000000004</v>
      </c>
      <c r="J43" s="74">
        <v>61</v>
      </c>
      <c r="K43" s="73">
        <v>46.923000000000002</v>
      </c>
      <c r="L43" s="74">
        <v>51</v>
      </c>
      <c r="M43" s="73">
        <v>39.231000000000002</v>
      </c>
      <c r="N43" s="74">
        <v>0</v>
      </c>
      <c r="O43" s="73">
        <v>0</v>
      </c>
      <c r="P43" s="76">
        <v>8</v>
      </c>
      <c r="Q43" s="69">
        <v>6.1538000000000004</v>
      </c>
      <c r="R43" s="71">
        <v>1</v>
      </c>
      <c r="S43" s="69">
        <v>0.76919999999999999</v>
      </c>
      <c r="T43" s="79">
        <v>3631</v>
      </c>
      <c r="U43" s="70">
        <v>100</v>
      </c>
    </row>
    <row r="44" spans="1:21" s="24" customFormat="1" ht="15" customHeight="1" x14ac:dyDescent="0.2">
      <c r="A44" s="22" t="s">
        <v>19</v>
      </c>
      <c r="B44" s="62" t="s">
        <v>56</v>
      </c>
      <c r="C44" s="39">
        <v>62</v>
      </c>
      <c r="D44" s="40">
        <v>10</v>
      </c>
      <c r="E44" s="42">
        <v>16.129000000000001</v>
      </c>
      <c r="F44" s="43">
        <v>1</v>
      </c>
      <c r="G44" s="42">
        <v>1.6129</v>
      </c>
      <c r="H44" s="44">
        <v>8</v>
      </c>
      <c r="I44" s="42">
        <v>12.9032</v>
      </c>
      <c r="J44" s="44">
        <v>5</v>
      </c>
      <c r="K44" s="42">
        <v>8.0649999999999995</v>
      </c>
      <c r="L44" s="44">
        <v>36</v>
      </c>
      <c r="M44" s="42">
        <v>58.064999999999998</v>
      </c>
      <c r="N44" s="43">
        <v>0</v>
      </c>
      <c r="O44" s="42">
        <v>0</v>
      </c>
      <c r="P44" s="48">
        <v>2</v>
      </c>
      <c r="Q44" s="41">
        <v>3.2258</v>
      </c>
      <c r="R44" s="47">
        <v>0</v>
      </c>
      <c r="S44" s="41">
        <v>0</v>
      </c>
      <c r="T44" s="25">
        <v>1815</v>
      </c>
      <c r="U44" s="46">
        <v>100</v>
      </c>
    </row>
    <row r="45" spans="1:21" s="24" customFormat="1" ht="15" customHeight="1" x14ac:dyDescent="0.2">
      <c r="A45" s="22" t="s">
        <v>19</v>
      </c>
      <c r="B45" s="65" t="s">
        <v>57</v>
      </c>
      <c r="C45" s="64">
        <v>12</v>
      </c>
      <c r="D45" s="71">
        <v>1</v>
      </c>
      <c r="E45" s="73">
        <v>8.3330000000000002</v>
      </c>
      <c r="F45" s="74">
        <v>0</v>
      </c>
      <c r="G45" s="73">
        <v>0</v>
      </c>
      <c r="H45" s="75">
        <v>4</v>
      </c>
      <c r="I45" s="73">
        <v>33.333300000000001</v>
      </c>
      <c r="J45" s="74">
        <v>0</v>
      </c>
      <c r="K45" s="73">
        <v>0</v>
      </c>
      <c r="L45" s="75">
        <v>6</v>
      </c>
      <c r="M45" s="73">
        <v>50</v>
      </c>
      <c r="N45" s="74">
        <v>0</v>
      </c>
      <c r="O45" s="73">
        <v>0</v>
      </c>
      <c r="P45" s="76">
        <v>1</v>
      </c>
      <c r="Q45" s="69">
        <v>8.3332999999999995</v>
      </c>
      <c r="R45" s="72">
        <v>1</v>
      </c>
      <c r="S45" s="69">
        <v>8.3332999999999995</v>
      </c>
      <c r="T45" s="79">
        <v>1283</v>
      </c>
      <c r="U45" s="70">
        <v>100</v>
      </c>
    </row>
    <row r="46" spans="1:21" s="24" customFormat="1" ht="15" customHeight="1" x14ac:dyDescent="0.2">
      <c r="A46" s="22" t="s">
        <v>19</v>
      </c>
      <c r="B46" s="62" t="s">
        <v>58</v>
      </c>
      <c r="C46" s="39">
        <v>71</v>
      </c>
      <c r="D46" s="40">
        <v>1</v>
      </c>
      <c r="E46" s="42">
        <v>1.4079999999999999</v>
      </c>
      <c r="F46" s="44">
        <v>0</v>
      </c>
      <c r="G46" s="42">
        <v>0</v>
      </c>
      <c r="H46" s="44">
        <v>7</v>
      </c>
      <c r="I46" s="42">
        <v>9.8591999999999995</v>
      </c>
      <c r="J46" s="44">
        <v>12</v>
      </c>
      <c r="K46" s="42">
        <v>16.901</v>
      </c>
      <c r="L46" s="43">
        <v>46</v>
      </c>
      <c r="M46" s="42">
        <v>64.789000000000001</v>
      </c>
      <c r="N46" s="43">
        <v>0</v>
      </c>
      <c r="O46" s="42">
        <v>0</v>
      </c>
      <c r="P46" s="48">
        <v>5</v>
      </c>
      <c r="Q46" s="41">
        <v>7.0423</v>
      </c>
      <c r="R46" s="40">
        <v>0</v>
      </c>
      <c r="S46" s="41">
        <v>0</v>
      </c>
      <c r="T46" s="25">
        <v>3027</v>
      </c>
      <c r="U46" s="46">
        <v>100</v>
      </c>
    </row>
    <row r="47" spans="1:21" s="24" customFormat="1" ht="15" customHeight="1" x14ac:dyDescent="0.2">
      <c r="A47" s="22" t="s">
        <v>19</v>
      </c>
      <c r="B47" s="65" t="s">
        <v>59</v>
      </c>
      <c r="C47" s="66">
        <v>0</v>
      </c>
      <c r="D47" s="72">
        <v>0</v>
      </c>
      <c r="E47" s="73">
        <v>0</v>
      </c>
      <c r="F47" s="75">
        <v>0</v>
      </c>
      <c r="G47" s="73">
        <v>0</v>
      </c>
      <c r="H47" s="75">
        <v>0</v>
      </c>
      <c r="I47" s="73">
        <v>0</v>
      </c>
      <c r="J47" s="75">
        <v>0</v>
      </c>
      <c r="K47" s="73">
        <v>0</v>
      </c>
      <c r="L47" s="75">
        <v>0</v>
      </c>
      <c r="M47" s="73">
        <v>0</v>
      </c>
      <c r="N47" s="74">
        <v>0</v>
      </c>
      <c r="O47" s="73">
        <v>0</v>
      </c>
      <c r="P47" s="76">
        <v>0</v>
      </c>
      <c r="Q47" s="69">
        <v>0</v>
      </c>
      <c r="R47" s="71">
        <v>0</v>
      </c>
      <c r="S47" s="69">
        <v>0</v>
      </c>
      <c r="T47" s="79">
        <v>308</v>
      </c>
      <c r="U47" s="70">
        <v>100</v>
      </c>
    </row>
    <row r="48" spans="1:21" s="24" customFormat="1" ht="15" customHeight="1" x14ac:dyDescent="0.2">
      <c r="A48" s="22" t="s">
        <v>19</v>
      </c>
      <c r="B48" s="62" t="s">
        <v>60</v>
      </c>
      <c r="C48" s="39">
        <v>54</v>
      </c>
      <c r="D48" s="47">
        <v>2</v>
      </c>
      <c r="E48" s="42">
        <v>3.7040000000000002</v>
      </c>
      <c r="F48" s="44">
        <v>0</v>
      </c>
      <c r="G48" s="42">
        <v>0</v>
      </c>
      <c r="H48" s="43">
        <v>0</v>
      </c>
      <c r="I48" s="42">
        <v>0</v>
      </c>
      <c r="J48" s="44">
        <v>28</v>
      </c>
      <c r="K48" s="42">
        <v>51.851999999999997</v>
      </c>
      <c r="L48" s="44">
        <v>23</v>
      </c>
      <c r="M48" s="42">
        <v>42.593000000000004</v>
      </c>
      <c r="N48" s="43">
        <v>0</v>
      </c>
      <c r="O48" s="42">
        <v>0</v>
      </c>
      <c r="P48" s="48">
        <v>1</v>
      </c>
      <c r="Q48" s="41">
        <v>1.8519000000000001</v>
      </c>
      <c r="R48" s="47">
        <v>0</v>
      </c>
      <c r="S48" s="41">
        <v>0</v>
      </c>
      <c r="T48" s="25">
        <v>1236</v>
      </c>
      <c r="U48" s="46">
        <v>100</v>
      </c>
    </row>
    <row r="49" spans="1:23" s="24" customFormat="1" ht="15" customHeight="1" x14ac:dyDescent="0.2">
      <c r="A49" s="22" t="s">
        <v>19</v>
      </c>
      <c r="B49" s="65" t="s">
        <v>61</v>
      </c>
      <c r="C49" s="66">
        <v>2</v>
      </c>
      <c r="D49" s="72">
        <v>1</v>
      </c>
      <c r="E49" s="73">
        <v>50</v>
      </c>
      <c r="F49" s="74">
        <v>0</v>
      </c>
      <c r="G49" s="73">
        <v>0</v>
      </c>
      <c r="H49" s="74">
        <v>0</v>
      </c>
      <c r="I49" s="73">
        <v>0</v>
      </c>
      <c r="J49" s="74">
        <v>0</v>
      </c>
      <c r="K49" s="73">
        <v>0</v>
      </c>
      <c r="L49" s="75">
        <v>1</v>
      </c>
      <c r="M49" s="73">
        <v>50</v>
      </c>
      <c r="N49" s="75">
        <v>0</v>
      </c>
      <c r="O49" s="73">
        <v>0</v>
      </c>
      <c r="P49" s="76">
        <v>0</v>
      </c>
      <c r="Q49" s="69">
        <v>0</v>
      </c>
      <c r="R49" s="71">
        <v>0</v>
      </c>
      <c r="S49" s="69">
        <v>0</v>
      </c>
      <c r="T49" s="79">
        <v>688</v>
      </c>
      <c r="U49" s="70">
        <v>100</v>
      </c>
    </row>
    <row r="50" spans="1:23" s="24" customFormat="1" ht="15" customHeight="1" x14ac:dyDescent="0.2">
      <c r="A50" s="22" t="s">
        <v>19</v>
      </c>
      <c r="B50" s="62" t="s">
        <v>62</v>
      </c>
      <c r="C50" s="39">
        <v>275</v>
      </c>
      <c r="D50" s="40">
        <v>0</v>
      </c>
      <c r="E50" s="42">
        <v>0</v>
      </c>
      <c r="F50" s="44">
        <v>3</v>
      </c>
      <c r="G50" s="42">
        <v>1.09091</v>
      </c>
      <c r="H50" s="43">
        <v>43</v>
      </c>
      <c r="I50" s="42">
        <v>15.6364</v>
      </c>
      <c r="J50" s="44">
        <v>67</v>
      </c>
      <c r="K50" s="42">
        <v>24.364000000000001</v>
      </c>
      <c r="L50" s="44">
        <v>154</v>
      </c>
      <c r="M50" s="42">
        <v>56</v>
      </c>
      <c r="N50" s="43">
        <v>2</v>
      </c>
      <c r="O50" s="42">
        <v>0.72729999999999995</v>
      </c>
      <c r="P50" s="48">
        <v>6</v>
      </c>
      <c r="Q50" s="41">
        <v>2.1818</v>
      </c>
      <c r="R50" s="40">
        <v>11</v>
      </c>
      <c r="S50" s="41">
        <v>4</v>
      </c>
      <c r="T50" s="25">
        <v>1818</v>
      </c>
      <c r="U50" s="46">
        <v>100</v>
      </c>
    </row>
    <row r="51" spans="1:23" s="24" customFormat="1" ht="15" customHeight="1" x14ac:dyDescent="0.2">
      <c r="A51" s="22" t="s">
        <v>19</v>
      </c>
      <c r="B51" s="65" t="s">
        <v>63</v>
      </c>
      <c r="C51" s="64">
        <v>195</v>
      </c>
      <c r="D51" s="72">
        <v>1</v>
      </c>
      <c r="E51" s="73">
        <v>0.51300000000000001</v>
      </c>
      <c r="F51" s="75">
        <v>3</v>
      </c>
      <c r="G51" s="73">
        <v>1.5384599999999999</v>
      </c>
      <c r="H51" s="74">
        <v>117</v>
      </c>
      <c r="I51" s="73">
        <v>60</v>
      </c>
      <c r="J51" s="74">
        <v>30</v>
      </c>
      <c r="K51" s="73">
        <v>15.385</v>
      </c>
      <c r="L51" s="74">
        <v>40</v>
      </c>
      <c r="M51" s="73">
        <v>20.513000000000002</v>
      </c>
      <c r="N51" s="75">
        <v>0</v>
      </c>
      <c r="O51" s="73">
        <v>0</v>
      </c>
      <c r="P51" s="76">
        <v>4</v>
      </c>
      <c r="Q51" s="69">
        <v>2.0512999999999999</v>
      </c>
      <c r="R51" s="72">
        <v>23</v>
      </c>
      <c r="S51" s="69">
        <v>11.7949</v>
      </c>
      <c r="T51" s="79">
        <v>8616</v>
      </c>
      <c r="U51" s="70">
        <v>100</v>
      </c>
    </row>
    <row r="52" spans="1:23" s="24" customFormat="1" ht="15" customHeight="1" x14ac:dyDescent="0.2">
      <c r="A52" s="22" t="s">
        <v>19</v>
      </c>
      <c r="B52" s="62" t="s">
        <v>64</v>
      </c>
      <c r="C52" s="39">
        <v>2</v>
      </c>
      <c r="D52" s="47">
        <v>1</v>
      </c>
      <c r="E52" s="42">
        <v>50</v>
      </c>
      <c r="F52" s="44">
        <v>0</v>
      </c>
      <c r="G52" s="42">
        <v>0</v>
      </c>
      <c r="H52" s="43">
        <v>0</v>
      </c>
      <c r="I52" s="42">
        <v>0</v>
      </c>
      <c r="J52" s="43">
        <v>0</v>
      </c>
      <c r="K52" s="42">
        <v>0</v>
      </c>
      <c r="L52" s="44">
        <v>1</v>
      </c>
      <c r="M52" s="42">
        <v>50</v>
      </c>
      <c r="N52" s="43">
        <v>0</v>
      </c>
      <c r="O52" s="42">
        <v>0</v>
      </c>
      <c r="P52" s="45">
        <v>0</v>
      </c>
      <c r="Q52" s="41">
        <v>0</v>
      </c>
      <c r="R52" s="40">
        <v>0</v>
      </c>
      <c r="S52" s="41">
        <v>0</v>
      </c>
      <c r="T52" s="25">
        <v>1009</v>
      </c>
      <c r="U52" s="46">
        <v>100</v>
      </c>
    </row>
    <row r="53" spans="1:23" s="24" customFormat="1" ht="15" customHeight="1" x14ac:dyDescent="0.2">
      <c r="A53" s="22" t="s">
        <v>19</v>
      </c>
      <c r="B53" s="65" t="s">
        <v>65</v>
      </c>
      <c r="C53" s="66">
        <v>0</v>
      </c>
      <c r="D53" s="71">
        <v>0</v>
      </c>
      <c r="E53" s="73">
        <v>0</v>
      </c>
      <c r="F53" s="74">
        <v>0</v>
      </c>
      <c r="G53" s="73">
        <v>0</v>
      </c>
      <c r="H53" s="75">
        <v>0</v>
      </c>
      <c r="I53" s="73">
        <v>0</v>
      </c>
      <c r="J53" s="74">
        <v>0</v>
      </c>
      <c r="K53" s="73">
        <v>0</v>
      </c>
      <c r="L53" s="75">
        <v>0</v>
      </c>
      <c r="M53" s="73">
        <v>0</v>
      </c>
      <c r="N53" s="75">
        <v>0</v>
      </c>
      <c r="O53" s="73">
        <v>0</v>
      </c>
      <c r="P53" s="76">
        <v>0</v>
      </c>
      <c r="Q53" s="69">
        <v>0</v>
      </c>
      <c r="R53" s="71">
        <v>0</v>
      </c>
      <c r="S53" s="69">
        <v>0</v>
      </c>
      <c r="T53" s="79">
        <v>306</v>
      </c>
      <c r="U53" s="70">
        <v>100</v>
      </c>
    </row>
    <row r="54" spans="1:23" s="24" customFormat="1" ht="15" customHeight="1" x14ac:dyDescent="0.2">
      <c r="A54" s="22" t="s">
        <v>19</v>
      </c>
      <c r="B54" s="62" t="s">
        <v>66</v>
      </c>
      <c r="C54" s="39">
        <v>30</v>
      </c>
      <c r="D54" s="47">
        <v>0</v>
      </c>
      <c r="E54" s="42">
        <v>0</v>
      </c>
      <c r="F54" s="44">
        <v>0</v>
      </c>
      <c r="G54" s="84">
        <v>0</v>
      </c>
      <c r="H54" s="43">
        <v>1</v>
      </c>
      <c r="I54" s="84">
        <v>3.3332999999999999</v>
      </c>
      <c r="J54" s="44">
        <v>14</v>
      </c>
      <c r="K54" s="42">
        <v>46.667000000000002</v>
      </c>
      <c r="L54" s="44">
        <v>14</v>
      </c>
      <c r="M54" s="42">
        <v>46.667000000000002</v>
      </c>
      <c r="N54" s="44">
        <v>0</v>
      </c>
      <c r="O54" s="42">
        <v>0</v>
      </c>
      <c r="P54" s="48">
        <v>1</v>
      </c>
      <c r="Q54" s="41">
        <v>3.3332999999999999</v>
      </c>
      <c r="R54" s="40">
        <v>0</v>
      </c>
      <c r="S54" s="41">
        <v>0</v>
      </c>
      <c r="T54" s="25">
        <v>1971</v>
      </c>
      <c r="U54" s="46">
        <v>100</v>
      </c>
    </row>
    <row r="55" spans="1:23" s="24" customFormat="1" ht="15" customHeight="1" x14ac:dyDescent="0.2">
      <c r="A55" s="22" t="s">
        <v>19</v>
      </c>
      <c r="B55" s="65" t="s">
        <v>67</v>
      </c>
      <c r="C55" s="64">
        <v>758</v>
      </c>
      <c r="D55" s="72">
        <v>7</v>
      </c>
      <c r="E55" s="73">
        <v>0.92300000000000004</v>
      </c>
      <c r="F55" s="74">
        <v>28</v>
      </c>
      <c r="G55" s="73">
        <v>3.6939299999999999</v>
      </c>
      <c r="H55" s="75">
        <v>202</v>
      </c>
      <c r="I55" s="73">
        <v>26.649100000000001</v>
      </c>
      <c r="J55" s="75">
        <v>39</v>
      </c>
      <c r="K55" s="73">
        <v>5.1449999999999996</v>
      </c>
      <c r="L55" s="74">
        <v>431</v>
      </c>
      <c r="M55" s="73">
        <v>56.86</v>
      </c>
      <c r="N55" s="74">
        <v>3</v>
      </c>
      <c r="O55" s="73">
        <v>0.39579999999999999</v>
      </c>
      <c r="P55" s="77">
        <v>48</v>
      </c>
      <c r="Q55" s="69">
        <v>6.3324999999999996</v>
      </c>
      <c r="R55" s="72">
        <v>31</v>
      </c>
      <c r="S55" s="69">
        <v>4.0896999999999997</v>
      </c>
      <c r="T55" s="79">
        <v>2305</v>
      </c>
      <c r="U55" s="70">
        <v>100</v>
      </c>
    </row>
    <row r="56" spans="1:23" s="24" customFormat="1" ht="15" customHeight="1" x14ac:dyDescent="0.2">
      <c r="A56" s="22" t="s">
        <v>19</v>
      </c>
      <c r="B56" s="62" t="s">
        <v>68</v>
      </c>
      <c r="C56" s="39">
        <v>42</v>
      </c>
      <c r="D56" s="40">
        <v>0</v>
      </c>
      <c r="E56" s="42">
        <v>0</v>
      </c>
      <c r="F56" s="44">
        <v>0</v>
      </c>
      <c r="G56" s="42">
        <v>0</v>
      </c>
      <c r="H56" s="44">
        <v>0</v>
      </c>
      <c r="I56" s="42">
        <v>0</v>
      </c>
      <c r="J56" s="43">
        <v>2</v>
      </c>
      <c r="K56" s="42">
        <v>4.7619999999999996</v>
      </c>
      <c r="L56" s="44">
        <v>37</v>
      </c>
      <c r="M56" s="42">
        <v>88.094999999999999</v>
      </c>
      <c r="N56" s="43">
        <v>0</v>
      </c>
      <c r="O56" s="42">
        <v>0</v>
      </c>
      <c r="P56" s="45">
        <v>3</v>
      </c>
      <c r="Q56" s="41">
        <v>7.1429</v>
      </c>
      <c r="R56" s="47">
        <v>0</v>
      </c>
      <c r="S56" s="41">
        <v>0</v>
      </c>
      <c r="T56" s="25">
        <v>720</v>
      </c>
      <c r="U56" s="46">
        <v>100</v>
      </c>
    </row>
    <row r="57" spans="1:23" s="24" customFormat="1" ht="15" customHeight="1" x14ac:dyDescent="0.2">
      <c r="A57" s="22" t="s">
        <v>19</v>
      </c>
      <c r="B57" s="65" t="s">
        <v>69</v>
      </c>
      <c r="C57" s="64">
        <v>23</v>
      </c>
      <c r="D57" s="72">
        <v>1</v>
      </c>
      <c r="E57" s="73">
        <v>4.3479999999999999</v>
      </c>
      <c r="F57" s="75">
        <v>0</v>
      </c>
      <c r="G57" s="73">
        <v>0</v>
      </c>
      <c r="H57" s="74">
        <v>2</v>
      </c>
      <c r="I57" s="73">
        <v>8.6957000000000004</v>
      </c>
      <c r="J57" s="74">
        <v>2</v>
      </c>
      <c r="K57" s="73">
        <v>8.6959999999999997</v>
      </c>
      <c r="L57" s="74">
        <v>18</v>
      </c>
      <c r="M57" s="73">
        <v>78.260999999999996</v>
      </c>
      <c r="N57" s="74">
        <v>0</v>
      </c>
      <c r="O57" s="73">
        <v>0</v>
      </c>
      <c r="P57" s="77">
        <v>0</v>
      </c>
      <c r="Q57" s="69">
        <v>0</v>
      </c>
      <c r="R57" s="71">
        <v>0</v>
      </c>
      <c r="S57" s="69">
        <v>0</v>
      </c>
      <c r="T57" s="79">
        <v>2232</v>
      </c>
      <c r="U57" s="70">
        <v>100</v>
      </c>
    </row>
    <row r="58" spans="1:23" s="24" customFormat="1" ht="15" customHeight="1" thickBot="1" x14ac:dyDescent="0.25">
      <c r="A58" s="22" t="s">
        <v>19</v>
      </c>
      <c r="B58" s="67" t="s">
        <v>70</v>
      </c>
      <c r="C58" s="50">
        <v>4</v>
      </c>
      <c r="D58" s="53">
        <v>1</v>
      </c>
      <c r="E58" s="54">
        <v>25</v>
      </c>
      <c r="F58" s="55">
        <v>0</v>
      </c>
      <c r="G58" s="54">
        <v>0</v>
      </c>
      <c r="H58" s="56">
        <v>0</v>
      </c>
      <c r="I58" s="54">
        <v>0</v>
      </c>
      <c r="J58" s="55">
        <v>0</v>
      </c>
      <c r="K58" s="54">
        <v>0</v>
      </c>
      <c r="L58" s="55">
        <v>3</v>
      </c>
      <c r="M58" s="54">
        <v>75</v>
      </c>
      <c r="N58" s="55">
        <v>0</v>
      </c>
      <c r="O58" s="54">
        <v>0</v>
      </c>
      <c r="P58" s="78">
        <v>0</v>
      </c>
      <c r="Q58" s="52">
        <v>0</v>
      </c>
      <c r="R58" s="51">
        <v>0</v>
      </c>
      <c r="S58" s="52">
        <v>0</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female students without disabilities who received ", LOWER(A7), ", ",D68," (",TEXT(E7,"0.0"),"%) were American Indian or Alaska Native.")</f>
        <v>NOTE: Table reads (for US): Of all 2,762 public school female students without disabilities who received expulsions under zero-tolerance policies, 39 (1.4%)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7" t="s">
        <v>74</v>
      </c>
      <c r="C61" s="107"/>
      <c r="D61" s="107"/>
      <c r="E61" s="107"/>
      <c r="F61" s="107"/>
      <c r="G61" s="107"/>
      <c r="H61" s="107"/>
      <c r="I61" s="107"/>
      <c r="J61" s="107"/>
      <c r="K61" s="107"/>
      <c r="L61" s="107"/>
      <c r="M61" s="107"/>
      <c r="N61" s="107"/>
      <c r="O61" s="107"/>
      <c r="P61" s="107"/>
      <c r="Q61" s="107"/>
      <c r="R61" s="107"/>
      <c r="S61" s="107"/>
      <c r="T61" s="107"/>
      <c r="U61" s="107"/>
      <c r="V61" s="107"/>
      <c r="W61" s="107"/>
    </row>
    <row r="62" spans="1:23" s="35" customFormat="1" ht="14.1" customHeight="1" x14ac:dyDescent="0.2">
      <c r="A62" s="38"/>
      <c r="B62" s="107" t="s">
        <v>75</v>
      </c>
      <c r="C62" s="107"/>
      <c r="D62" s="107"/>
      <c r="E62" s="107"/>
      <c r="F62" s="107"/>
      <c r="G62" s="107"/>
      <c r="H62" s="107"/>
      <c r="I62" s="107"/>
      <c r="J62" s="107"/>
      <c r="K62" s="107"/>
      <c r="L62" s="107"/>
      <c r="M62" s="107"/>
      <c r="N62" s="107"/>
      <c r="O62" s="107"/>
      <c r="P62" s="107"/>
      <c r="Q62" s="107"/>
      <c r="R62" s="107"/>
      <c r="S62" s="107"/>
      <c r="T62" s="107"/>
      <c r="U62" s="107"/>
      <c r="V62" s="107"/>
      <c r="W62" s="107"/>
    </row>
    <row r="63" spans="1:23" ht="15" customHeight="1" x14ac:dyDescent="0.2"/>
    <row r="64" spans="1:23" x14ac:dyDescent="0.2">
      <c r="B64" s="58"/>
      <c r="C64" s="59" t="str">
        <f>IF(ISTEXT(C7),LEFT(C7,3),TEXT(C7,"#,##0"))</f>
        <v>2,762</v>
      </c>
      <c r="D64" s="59" t="str">
        <f>IF(ISTEXT(D7),LEFT(D7,3),TEXT(D7,"#,##0"))</f>
        <v>39</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3" t="str">
        <f>IF(ISTEXT(C7),LEFT(C7,3),TEXT(C7,"#,##0"))</f>
        <v>2,762</v>
      </c>
      <c r="D68" s="83" t="str">
        <f>IF(ISTEXT(D7),LEFT(D7,3),TEXT(D7,"#,##0"))</f>
        <v>39</v>
      </c>
    </row>
    <row r="69" spans="1:23" ht="15" customHeight="1" x14ac:dyDescent="0.2">
      <c r="A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Total</vt:lpstr>
      <vt:lpstr>Male</vt:lpstr>
      <vt:lpstr>Female</vt:lpstr>
      <vt:lpstr>Total with Dis</vt:lpstr>
      <vt:lpstr>Male with Dis</vt:lpstr>
      <vt:lpstr>Female with Dis</vt:lpstr>
      <vt:lpstr>Total no Dis</vt:lpstr>
      <vt:lpstr>Male no Dis</vt:lpstr>
      <vt:lpstr>Female no Dis</vt:lpstr>
      <vt:lpstr>SCH_361_Total</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Bandeira de Mello</dc:creator>
  <cp:keywords/>
  <dc:description/>
  <cp:lastModifiedBy>Hector Tello</cp:lastModifiedBy>
  <cp:revision/>
  <dcterms:created xsi:type="dcterms:W3CDTF">2014-09-05T20:10:01Z</dcterms:created>
  <dcterms:modified xsi:type="dcterms:W3CDTF">2020-04-25T15:10:24Z</dcterms:modified>
  <cp:category/>
  <cp:contentStatus/>
</cp:coreProperties>
</file>