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05" yWindow="-105" windowWidth="19425" windowHeight="10425" tabRatio="662"/>
  </bookViews>
  <sheets>
    <sheet name="Total" sheetId="50" r:id="rId1"/>
  </sheets>
  <definedNames>
    <definedName name="_xlnm.Print_Area" localSheetId="0">Total!$B$1:$Y$66</definedName>
  </definedNames>
  <calcPr calcId="191028"/>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64" i="50" l="1"/>
  <c r="B63" i="50"/>
  <c r="B2" i="50" l="1"/>
  <c r="A3" i="50" l="1"/>
  <c r="F69" i="50"/>
  <c r="D69" i="50"/>
  <c r="C68" i="50" l="1"/>
</calcChain>
</file>

<file path=xl/sharedStrings.xml><?xml version="1.0" encoding="utf-8"?>
<sst xmlns="http://schemas.openxmlformats.org/spreadsheetml/2006/main" count="143" uniqueCount="78">
  <si>
    <t>State</t>
  </si>
  <si>
    <t>Total days</t>
  </si>
  <si>
    <t xml:space="preserve">Students With Disabilities Served Under IDEA </t>
  </si>
  <si>
    <t>Students With Disabilities Served Only Under Section 504</t>
  </si>
  <si>
    <t>English Language Learners</t>
  </si>
  <si>
    <t>Number of Schools</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</si>
  <si>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</si>
  <si>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</si>
  <si>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</si>
  <si>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</si>
  <si>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</si>
  <si>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</si>
  <si>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</si>
  <si>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</si>
  <si>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</si>
  <si>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</si>
  <si>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r>
      <t>Percent</t>
    </r>
    <r>
      <rPr>
        <b/>
        <vertAlign val="superscript"/>
        <sz val="10"/>
        <rFont val="Arial"/>
        <family val="2"/>
      </rPr>
      <t>2</t>
    </r>
  </si>
  <si>
    <t>Percent</t>
  </si>
  <si>
    <t>United States</t>
  </si>
  <si>
    <t>enrolled in at least one Advanced Placement course</t>
  </si>
  <si>
    <t>Alabama</t>
  </si>
  <si>
    <t>Alaska</t>
  </si>
  <si>
    <t>Arizona</t>
  </si>
  <si>
    <t>Arkansas</t>
  </si>
  <si>
    <t>California</t>
  </si>
  <si>
    <t>Colorado</t>
  </si>
  <si>
    <t>Connecticut</t>
  </si>
  <si>
    <t>Delaware</t>
  </si>
  <si>
    <t>District of Columbia</t>
  </si>
  <si>
    <t>Florida</t>
  </si>
  <si>
    <t>Georgia</t>
  </si>
  <si>
    <t>enrolled in early childhood and prekindergarten programs or services</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</si>
  <si>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</si>
  <si>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</si>
  <si>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</si>
  <si>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</si>
  <si>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</si>
  <si>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</si>
  <si>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</si>
  <si>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</si>
  <si>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</si>
  <si>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</si>
  <si>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</si>
  <si>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</si>
  <si>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</si>
  <si>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</si>
  <si>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</si>
  <si>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</si>
  <si>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</si>
  <si>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</si>
  <si>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</si>
  <si>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</si>
  <si>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</si>
  <si>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</si>
  <si>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</si>
  <si>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</si>
  <si>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</si>
  <si>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</si>
  <si>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</si>
  <si>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</si>
  <si>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</si>
  <si>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</si>
  <si>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</si>
  <si>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</si>
  <si>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</si>
  <si>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</si>
  <si>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</si>
  <si>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</si>
  <si>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</si>
  <si>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</si>
  <si>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</si>
  <si>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</si>
  <si>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Data reported in this table represent 100.0% of responding schools.</t>
  </si>
  <si>
    <r>
      <t>Race/Ethnicity of Students Without and With Disabilities</t>
    </r>
    <r>
      <rPr>
        <b/>
        <vertAlign val="superscript"/>
        <sz val="10"/>
        <rFont val="Arial"/>
        <family val="2"/>
      </rPr>
      <t>1</t>
    </r>
  </si>
  <si>
    <r>
      <rPr>
        <vertAlign val="superscript"/>
        <sz val="10"/>
        <rFont val="Arial"/>
        <family val="2"/>
      </rPr>
      <t>1</t>
    </r>
    <r>
      <rPr>
        <sz val="10"/>
        <rFont val="Arial"/>
        <family val="2"/>
      </rPr>
      <t xml:space="preserve"> Data by race/ethnicity were collected for students without and with disabilities (both students served under the Individuals with Disabilities Education Act (IDEA), and students with disabilities served solely under Section 504 of the Rehabilitation Act of 1973.</t>
    </r>
  </si>
  <si>
    <t xml:space="preserve">  Percentages reflect the race/ethnic composition of students without and with disabilities.</t>
  </si>
  <si>
    <r>
      <rPr>
        <vertAlign val="superscript"/>
        <sz val="10"/>
        <rFont val="Arial"/>
        <family val="2"/>
      </rPr>
      <t>2</t>
    </r>
    <r>
      <rPr>
        <sz val="10"/>
        <rFont val="Arial"/>
        <family val="2"/>
      </rPr>
      <t xml:space="preserve"> Percentage over all public school students without and with disabilities (both students with disabilities served under IDEA and students with disabilities served solely under Section 504).</t>
    </r>
  </si>
  <si>
    <r>
      <t xml:space="preserve">SOURCE: U.S. Department of Education, Office for Civil Rights, Civil Rights Data Collection, 2015-16, available at </t>
    </r>
    <r>
      <rPr>
        <u/>
        <sz val="10"/>
        <color theme="3"/>
        <rFont val="Arial"/>
        <family val="2"/>
      </rPr>
      <t>https://ocrdata.ed.gov</t>
    </r>
    <r>
      <rPr>
        <sz val="10"/>
        <rFont val="Arial"/>
        <family val="2"/>
      </rPr>
      <t xml:space="preserve">. Data notes are available at </t>
    </r>
    <r>
      <rPr>
        <u/>
        <sz val="10"/>
        <color theme="3"/>
        <rFont val="Arial"/>
        <family val="2"/>
      </rPr>
      <t>https://ocrdata.ed.gov/Downloads/Data-Notes-2015-16-CRDC.pdf.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</si>
</sst>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_)"/>
    <numFmt numFmtId="165" formatCode="#,##0_)"/>
  </numFmts>
  <fonts count="24" x14ac:knownFonts="1">
    <font>
      <sz val="10"/>
      <color theme="1"/>
      <name val="Arial Narrow"/>
      <family val="2"/>
    </font>
    <font>
      <sz val="10"/>
      <color theme="1"/>
      <name val="Arial Narrow"/>
      <family val="2"/>
    </font>
    <font>
      <sz val="10"/>
      <color theme="1"/>
      <name val="Arial Narrow"/>
      <family val="2"/>
    </font>
    <font>
      <b/>
      <sz val="11"/>
      <color rgb="FF333399"/>
      <name val="Arial"/>
      <family val="2"/>
    </font>
    <font>
      <sz val="11"/>
      <color rgb="FF333399"/>
      <name val="Arial"/>
      <family val="2"/>
    </font>
    <font>
      <sz val="11"/>
      <color theme="1"/>
      <name val="Calibri"/>
      <family val="2"/>
      <scheme val="minor"/>
    </font>
    <font>
      <sz val="11"/>
      <color theme="1"/>
      <name val="Arial"/>
      <family val="2"/>
    </font>
    <font>
      <b/>
      <sz val="14"/>
      <color rgb="FF333399"/>
      <name val="Arial"/>
      <family val="2"/>
    </font>
    <font>
      <sz val="14"/>
      <color theme="1"/>
      <name val="Arial"/>
      <family val="2"/>
    </font>
    <font>
      <sz val="10"/>
      <name val="MS Sans Serif"/>
      <family val="2"/>
    </font>
    <font>
      <sz val="11"/>
      <name val="Arial"/>
      <family val="2"/>
    </font>
    <font>
      <u/>
      <sz val="10"/>
      <color theme="10"/>
      <name val="Arial Narrow"/>
      <family val="2"/>
    </font>
    <font>
      <u/>
      <sz val="10"/>
      <color theme="11"/>
      <name val="Arial Narrow"/>
      <family val="2"/>
    </font>
    <font>
      <sz val="11"/>
      <color theme="0"/>
      <name val="Arial"/>
      <family val="2"/>
    </font>
    <font>
      <sz val="14"/>
      <color theme="0"/>
      <name val="Arial"/>
      <family val="2"/>
    </font>
    <font>
      <sz val="10"/>
      <color theme="0"/>
      <name val="Arial"/>
      <family val="2"/>
    </font>
    <font>
      <b/>
      <sz val="10"/>
      <name val="Arial"/>
      <family val="2"/>
    </font>
    <font>
      <sz val="10"/>
      <name val="Arial"/>
      <family val="2"/>
    </font>
    <font>
      <b/>
      <sz val="10"/>
      <color theme="0"/>
      <name val="Arial"/>
      <family val="2"/>
    </font>
    <font>
      <u/>
      <sz val="10"/>
      <color theme="3"/>
      <name val="Arial"/>
      <family val="2"/>
    </font>
    <font>
      <sz val="10"/>
      <color theme="1"/>
      <name val="Arial"/>
      <family val="2"/>
    </font>
    <font>
      <sz val="8"/>
      <name val="Arial Narrow"/>
      <family val="2"/>
    </font>
    <font>
      <vertAlign val="superscript"/>
      <sz val="10"/>
      <name val="Arial"/>
      <family val="2"/>
    </font>
    <font>
      <b/>
      <vertAlign val="superscript"/>
      <sz val="10"/>
      <name val="Arial"/>
      <family val="2"/>
    </font>
  </fonts>
  <fills count="4">
    <fill>
      <patternFill patternType="none"/>
    </fill>
    <fill>
      <patternFill patternType="gray125"/>
    </fill>
    <fill>
      <patternFill patternType="solid">
        <fgColor theme="0" tint="-4.9958800012207406E-2"/>
        <bgColor indexed="64"/>
      </patternFill>
    </fill>
    <fill>
      <patternFill patternType="solid">
        <fgColor theme="0"/>
        <bgColor indexed="64"/>
      </patternFill>
    </fill>
  </fills>
  <borders count="32">
    <border>
      <left/>
      <right/>
      <top/>
      <bottom/>
      <diagonal/>
    </border>
    <border>
      <left/>
      <right/>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right/>
      <top style="medium">
        <color auto="1"/>
      </top>
      <bottom/>
      <diagonal/>
    </border>
    <border>
      <left style="thin">
        <color auto="1"/>
      </left>
      <right/>
      <top/>
      <bottom/>
      <diagonal/>
    </border>
    <border>
      <left/>
      <right style="hair">
        <color auto="1"/>
      </right>
      <top/>
      <bottom/>
      <diagonal/>
    </border>
    <border>
      <left/>
      <right style="hair">
        <color auto="1"/>
      </right>
      <top/>
      <bottom style="medium">
        <color auto="1"/>
      </bottom>
      <diagonal/>
    </border>
    <border>
      <left/>
      <right style="hair">
        <color auto="1"/>
      </right>
      <top style="thin">
        <color auto="1"/>
      </top>
      <bottom style="medium">
        <color auto="1"/>
      </bottom>
      <diagonal/>
    </border>
    <border>
      <left style="hair">
        <color auto="1"/>
      </left>
      <right/>
      <top/>
      <bottom style="medium">
        <color auto="1"/>
      </bottom>
      <diagonal/>
    </border>
    <border>
      <left/>
      <right style="thin">
        <color auto="1"/>
      </right>
      <top style="thin">
        <color auto="1"/>
      </top>
      <bottom style="medium">
        <color auto="1"/>
      </bottom>
      <diagonal/>
    </border>
    <border>
      <left style="hair">
        <color auto="1"/>
      </left>
      <right/>
      <top/>
      <bottom/>
      <diagonal/>
    </border>
    <border>
      <left style="thin">
        <color auto="1"/>
      </left>
      <right style="hair">
        <color auto="1"/>
      </right>
      <top/>
      <bottom/>
      <diagonal/>
    </border>
    <border>
      <left style="thin">
        <color auto="1"/>
      </left>
      <right style="hair">
        <color auto="1"/>
      </right>
      <top/>
      <bottom style="medium">
        <color auto="1"/>
      </bottom>
      <diagonal/>
    </border>
    <border>
      <left style="thin">
        <color auto="1"/>
      </left>
      <right style="hair">
        <color auto="1"/>
      </right>
      <top style="medium">
        <color auto="1"/>
      </top>
      <bottom/>
      <diagonal/>
    </border>
    <border>
      <left style="thin">
        <color auto="1"/>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hair">
        <color auto="1"/>
      </left>
      <right/>
      <top style="medium">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medium">
        <color auto="1"/>
      </bottom>
      <diagonal/>
    </border>
  </borders>
  <cellStyleXfs count="214">
    <xf numFmtId="0" fontId="0" fillId="0" borderId="0"/>
    <xf numFmtId="0" fontId="2" fillId="0" borderId="0"/>
    <xf numFmtId="0" fontId="5" fillId="0" borderId="0"/>
    <xf numFmtId="0" fontId="9" fillId="0" borderId="0"/>
    <xf numFmtId="0" fontId="9"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07">
    <xf numFmtId="0" fontId="0" fillId="0" borderId="0" xfId="0"/>
    <xf numFmtId="0" fontId="6" fillId="0" borderId="0" xfId="2" applyFont="1"/>
    <xf numFmtId="0" fontId="8" fillId="0" borderId="0" xfId="2" applyFont="1" applyAlignment="1">
      <alignment horizontal="left"/>
    </xf>
    <xf numFmtId="0" fontId="3" fillId="0" borderId="1" xfId="1" applyFont="1" applyBorder="1"/>
    <xf numFmtId="1" fontId="4" fillId="0" borderId="1" xfId="1" applyNumberFormat="1" applyFont="1" applyBorder="1" applyAlignment="1">
      <alignment wrapText="1"/>
    </xf>
    <xf numFmtId="0" fontId="6" fillId="0" borderId="0" xfId="2" applyFont="1" applyBorder="1"/>
    <xf numFmtId="0" fontId="10" fillId="0" borderId="0" xfId="4" applyFont="1" applyBorder="1"/>
    <xf numFmtId="0" fontId="10" fillId="0" borderId="0" xfId="4" applyFont="1"/>
    <xf numFmtId="0" fontId="14" fillId="0" borderId="0" xfId="2" applyFont="1" applyAlignment="1">
      <alignment horizontal="left"/>
    </xf>
    <xf numFmtId="0" fontId="13" fillId="0" borderId="0" xfId="4" applyFont="1"/>
    <xf numFmtId="0" fontId="15" fillId="0" borderId="0" xfId="2" applyFont="1" applyFill="1" applyAlignment="1"/>
    <xf numFmtId="0" fontId="17" fillId="0" borderId="0" xfId="2" applyFont="1" applyFill="1" applyAlignment="1"/>
    <xf numFmtId="0" fontId="16" fillId="0" borderId="10" xfId="3" applyFont="1" applyFill="1" applyBorder="1" applyAlignment="1"/>
    <xf numFmtId="1" fontId="16" fillId="0" borderId="11" xfId="3" applyNumberFormat="1" applyFont="1" applyFill="1" applyBorder="1" applyAlignment="1">
      <alignment horizontal="right" wrapText="1"/>
    </xf>
    <xf numFmtId="1" fontId="16" fillId="0" borderId="16" xfId="0" applyNumberFormat="1" applyFont="1" applyBorder="1" applyAlignment="1">
      <alignment horizontal="right" wrapText="1"/>
    </xf>
    <xf numFmtId="1" fontId="16" fillId="0" borderId="1" xfId="3" applyNumberFormat="1" applyFont="1" applyFill="1" applyBorder="1" applyAlignment="1">
      <alignment horizontal="right" wrapText="1"/>
    </xf>
    <xf numFmtId="1" fontId="16" fillId="0" borderId="18" xfId="0" applyNumberFormat="1" applyFont="1" applyBorder="1" applyAlignment="1">
      <alignment horizontal="right" wrapText="1"/>
    </xf>
    <xf numFmtId="1" fontId="16" fillId="0" borderId="10" xfId="3" applyNumberFormat="1" applyFont="1" applyFill="1" applyBorder="1" applyAlignment="1">
      <alignment horizontal="right" wrapText="1"/>
    </xf>
    <xf numFmtId="1" fontId="16" fillId="0" borderId="21" xfId="3" applyNumberFormat="1" applyFont="1" applyFill="1" applyBorder="1" applyAlignment="1">
      <alignment wrapText="1"/>
    </xf>
    <xf numFmtId="1" fontId="16" fillId="0" borderId="17" xfId="3" applyNumberFormat="1" applyFont="1" applyFill="1" applyBorder="1" applyAlignment="1">
      <alignment wrapText="1"/>
    </xf>
    <xf numFmtId="0" fontId="15" fillId="0" borderId="0" xfId="4" applyFont="1" applyFill="1"/>
    <xf numFmtId="0" fontId="17" fillId="0" borderId="0" xfId="4" applyFont="1" applyFill="1"/>
    <xf numFmtId="0" fontId="17" fillId="0" borderId="0" xfId="23" applyFont="1" applyFill="1" applyBorder="1"/>
    <xf numFmtId="165" fontId="17" fillId="0" borderId="20" xfId="2" applyNumberFormat="1" applyFont="1" applyFill="1" applyBorder="1" applyAlignment="1">
      <alignment horizontal="right"/>
    </xf>
    <xf numFmtId="165" fontId="17" fillId="0" borderId="13" xfId="2" applyNumberFormat="1" applyFont="1" applyFill="1" applyBorder="1" applyAlignment="1">
      <alignment horizontal="right"/>
    </xf>
    <xf numFmtId="164" fontId="17" fillId="0" borderId="14" xfId="2" applyNumberFormat="1" applyFont="1" applyFill="1" applyBorder="1" applyAlignment="1">
      <alignment horizontal="right"/>
    </xf>
    <xf numFmtId="165" fontId="17" fillId="0" borderId="0" xfId="2" applyNumberFormat="1" applyFont="1" applyFill="1" applyBorder="1" applyAlignment="1">
      <alignment horizontal="right"/>
    </xf>
    <xf numFmtId="165" fontId="17" fillId="0" borderId="19" xfId="2" applyNumberFormat="1" applyFont="1" applyFill="1" applyBorder="1" applyAlignment="1">
      <alignment horizontal="right"/>
    </xf>
    <xf numFmtId="164" fontId="17" fillId="0" borderId="5" xfId="2" applyNumberFormat="1" applyFont="1" applyFill="1" applyBorder="1" applyAlignment="1">
      <alignment horizontal="right"/>
    </xf>
    <xf numFmtId="164" fontId="17" fillId="0" borderId="0" xfId="2" applyNumberFormat="1" applyFont="1" applyFill="1" applyBorder="1" applyAlignment="1">
      <alignment horizontal="right"/>
    </xf>
    <xf numFmtId="37" fontId="17" fillId="0" borderId="20" xfId="4" applyNumberFormat="1" applyFont="1" applyFill="1" applyBorder="1"/>
    <xf numFmtId="164" fontId="17" fillId="0" borderId="19" xfId="2" applyNumberFormat="1" applyFont="1" applyFill="1" applyBorder="1"/>
    <xf numFmtId="165" fontId="17" fillId="0" borderId="0" xfId="2" quotePrefix="1" applyNumberFormat="1" applyFont="1" applyFill="1" applyBorder="1" applyAlignment="1">
      <alignment horizontal="right"/>
    </xf>
    <xf numFmtId="165" fontId="17" fillId="0" borderId="13" xfId="2" quotePrefix="1" applyNumberFormat="1" applyFont="1" applyFill="1" applyBorder="1" applyAlignment="1">
      <alignment horizontal="right"/>
    </xf>
    <xf numFmtId="165" fontId="17" fillId="0" borderId="19" xfId="2" quotePrefix="1" applyNumberFormat="1" applyFont="1" applyFill="1" applyBorder="1" applyAlignment="1">
      <alignment horizontal="right"/>
    </xf>
    <xf numFmtId="165" fontId="17" fillId="0" borderId="20" xfId="2" quotePrefix="1" applyNumberFormat="1" applyFont="1" applyFill="1" applyBorder="1" applyAlignment="1">
      <alignment horizontal="right"/>
    </xf>
    <xf numFmtId="164" fontId="17" fillId="0" borderId="14" xfId="2" quotePrefix="1" applyNumberFormat="1" applyFont="1" applyFill="1" applyBorder="1" applyAlignment="1">
      <alignment horizontal="right"/>
    </xf>
    <xf numFmtId="0" fontId="20" fillId="0" borderId="0" xfId="2" applyFont="1"/>
    <xf numFmtId="0" fontId="17" fillId="0" borderId="0" xfId="4" applyFont="1"/>
    <xf numFmtId="1" fontId="16" fillId="0" borderId="31" xfId="3" applyNumberFormat="1" applyFont="1" applyFill="1" applyBorder="1" applyAlignment="1">
      <alignment vertical="center" wrapText="1"/>
    </xf>
    <xf numFmtId="0" fontId="15" fillId="0" borderId="0" xfId="4" applyFont="1"/>
    <xf numFmtId="0" fontId="17" fillId="0" borderId="0" xfId="2" quotePrefix="1" applyFont="1" applyFill="1" applyAlignment="1">
      <alignment horizontal="left"/>
    </xf>
    <xf numFmtId="0" fontId="20" fillId="0" borderId="0" xfId="2" applyFont="1" applyBorder="1"/>
    <xf numFmtId="0" fontId="17" fillId="0" borderId="0" xfId="4" applyFont="1" applyBorder="1"/>
    <xf numFmtId="0" fontId="7" fillId="0" borderId="0" xfId="1" applyFont="1" applyAlignment="1"/>
    <xf numFmtId="0" fontId="17" fillId="2" borderId="12" xfId="3" applyFont="1" applyFill="1" applyBorder="1" applyAlignment="1">
      <alignment horizontal="left" vertical="center"/>
    </xf>
    <xf numFmtId="165" fontId="17" fillId="2" borderId="20" xfId="2" applyNumberFormat="1" applyFont="1" applyFill="1" applyBorder="1" applyAlignment="1">
      <alignment horizontal="right"/>
    </xf>
    <xf numFmtId="165" fontId="17" fillId="2" borderId="13" xfId="2" applyNumberFormat="1" applyFont="1" applyFill="1" applyBorder="1" applyAlignment="1">
      <alignment horizontal="right"/>
    </xf>
    <xf numFmtId="164" fontId="17" fillId="2" borderId="14" xfId="2" applyNumberFormat="1" applyFont="1" applyFill="1" applyBorder="1" applyAlignment="1">
      <alignment horizontal="right"/>
    </xf>
    <xf numFmtId="165" fontId="17" fillId="2" borderId="0" xfId="2" applyNumberFormat="1" applyFont="1" applyFill="1" applyBorder="1" applyAlignment="1">
      <alignment horizontal="right"/>
    </xf>
    <xf numFmtId="165" fontId="17" fillId="2" borderId="0" xfId="2" quotePrefix="1" applyNumberFormat="1" applyFont="1" applyFill="1" applyBorder="1" applyAlignment="1">
      <alignment horizontal="right"/>
    </xf>
    <xf numFmtId="165" fontId="17" fillId="2" borderId="19" xfId="2" applyNumberFormat="1" applyFont="1" applyFill="1" applyBorder="1" applyAlignment="1">
      <alignment horizontal="right"/>
    </xf>
    <xf numFmtId="164" fontId="17" fillId="2" borderId="5" xfId="2" applyNumberFormat="1" applyFont="1" applyFill="1" applyBorder="1" applyAlignment="1">
      <alignment horizontal="right"/>
    </xf>
    <xf numFmtId="165" fontId="17" fillId="2" borderId="23" xfId="2" applyNumberFormat="1" applyFont="1" applyFill="1" applyBorder="1" applyAlignment="1">
      <alignment horizontal="right"/>
    </xf>
    <xf numFmtId="164" fontId="17" fillId="2" borderId="0" xfId="2" applyNumberFormat="1" applyFont="1" applyFill="1" applyBorder="1" applyAlignment="1">
      <alignment horizontal="right"/>
    </xf>
    <xf numFmtId="37" fontId="17" fillId="2" borderId="20" xfId="4" applyNumberFormat="1" applyFont="1" applyFill="1" applyBorder="1"/>
    <xf numFmtId="164" fontId="17" fillId="2" borderId="19" xfId="2" applyNumberFormat="1" applyFont="1" applyFill="1" applyBorder="1"/>
    <xf numFmtId="0" fontId="17" fillId="2" borderId="0" xfId="23" applyFont="1" applyFill="1" applyBorder="1"/>
    <xf numFmtId="165" fontId="17" fillId="2" borderId="19" xfId="2" quotePrefix="1" applyNumberFormat="1" applyFont="1" applyFill="1" applyBorder="1" applyAlignment="1">
      <alignment horizontal="right"/>
    </xf>
    <xf numFmtId="165" fontId="17" fillId="2" borderId="13" xfId="2" quotePrefix="1" applyNumberFormat="1" applyFont="1" applyFill="1" applyBorder="1" applyAlignment="1">
      <alignment horizontal="right"/>
    </xf>
    <xf numFmtId="165" fontId="17" fillId="2" borderId="20" xfId="2" quotePrefix="1" applyNumberFormat="1" applyFont="1" applyFill="1" applyBorder="1" applyAlignment="1">
      <alignment horizontal="right"/>
    </xf>
    <xf numFmtId="0" fontId="17" fillId="0" borderId="1" xfId="23" applyFont="1" applyFill="1" applyBorder="1"/>
    <xf numFmtId="165" fontId="17" fillId="0" borderId="21" xfId="2" quotePrefix="1" applyNumberFormat="1" applyFont="1" applyFill="1" applyBorder="1" applyAlignment="1">
      <alignment horizontal="right"/>
    </xf>
    <xf numFmtId="165" fontId="17" fillId="0" borderId="11" xfId="2" quotePrefix="1" applyNumberFormat="1" applyFont="1" applyFill="1" applyBorder="1" applyAlignment="1">
      <alignment horizontal="right"/>
    </xf>
    <xf numFmtId="164" fontId="17" fillId="0" borderId="15" xfId="2" applyNumberFormat="1" applyFont="1" applyFill="1" applyBorder="1" applyAlignment="1">
      <alignment horizontal="right"/>
    </xf>
    <xf numFmtId="165" fontId="17" fillId="0" borderId="1" xfId="2" applyNumberFormat="1" applyFont="1" applyFill="1" applyBorder="1" applyAlignment="1">
      <alignment horizontal="right"/>
    </xf>
    <xf numFmtId="165" fontId="17" fillId="0" borderId="1" xfId="2" quotePrefix="1" applyNumberFormat="1" applyFont="1" applyFill="1" applyBorder="1" applyAlignment="1">
      <alignment horizontal="right"/>
    </xf>
    <xf numFmtId="165" fontId="17" fillId="0" borderId="17" xfId="2" quotePrefix="1" applyNumberFormat="1" applyFont="1" applyFill="1" applyBorder="1" applyAlignment="1">
      <alignment horizontal="right"/>
    </xf>
    <xf numFmtId="164" fontId="17" fillId="0" borderId="10" xfId="2" applyNumberFormat="1" applyFont="1" applyFill="1" applyBorder="1" applyAlignment="1">
      <alignment horizontal="right"/>
    </xf>
    <xf numFmtId="165" fontId="17" fillId="0" borderId="11" xfId="2" applyNumberFormat="1" applyFont="1" applyFill="1" applyBorder="1" applyAlignment="1">
      <alignment horizontal="right"/>
    </xf>
    <xf numFmtId="164" fontId="17" fillId="0" borderId="1" xfId="2" applyNumberFormat="1" applyFont="1" applyFill="1" applyBorder="1" applyAlignment="1">
      <alignment horizontal="right"/>
    </xf>
    <xf numFmtId="37" fontId="17" fillId="0" borderId="21" xfId="4" applyNumberFormat="1" applyFont="1" applyFill="1" applyBorder="1"/>
    <xf numFmtId="164" fontId="17" fillId="0" borderId="17" xfId="2" applyNumberFormat="1" applyFont="1" applyFill="1" applyBorder="1"/>
    <xf numFmtId="37" fontId="17" fillId="2" borderId="20" xfId="4" applyNumberFormat="1" applyFont="1" applyFill="1" applyBorder="1" applyAlignment="1">
      <alignment horizontal="right"/>
    </xf>
    <xf numFmtId="164" fontId="17" fillId="2" borderId="19" xfId="2" applyNumberFormat="1" applyFont="1" applyFill="1" applyBorder="1" applyAlignment="1">
      <alignment horizontal="right"/>
    </xf>
    <xf numFmtId="0" fontId="17" fillId="0" borderId="0" xfId="4" applyFont="1" applyFill="1" applyBorder="1" applyAlignment="1">
      <alignment vertical="center"/>
    </xf>
    <xf numFmtId="0" fontId="17" fillId="0" borderId="0" xfId="2" quotePrefix="1" applyFont="1" applyFill="1"/>
    <xf numFmtId="0" fontId="17" fillId="0" borderId="0" xfId="2" applyFont="1" applyFill="1" applyBorder="1"/>
    <xf numFmtId="0" fontId="17" fillId="0" borderId="0" xfId="2" applyFont="1" applyFill="1"/>
    <xf numFmtId="37" fontId="17" fillId="0" borderId="0" xfId="4" applyNumberFormat="1" applyFont="1" applyFill="1" applyBorder="1"/>
    <xf numFmtId="164" fontId="17" fillId="0" borderId="0" xfId="2" applyNumberFormat="1" applyFont="1" applyFill="1" applyBorder="1"/>
    <xf numFmtId="0" fontId="17" fillId="0" borderId="0" xfId="4" applyFont="1" applyFill="1" applyBorder="1"/>
    <xf numFmtId="0" fontId="20" fillId="0" borderId="0" xfId="2" applyFont="1" applyFill="1"/>
    <xf numFmtId="0" fontId="20" fillId="0" borderId="0" xfId="2" applyFont="1" applyFill="1" applyBorder="1"/>
    <xf numFmtId="0" fontId="13" fillId="3" borderId="0" xfId="2" applyFont="1" applyFill="1" applyBorder="1"/>
    <xf numFmtId="165" fontId="13" fillId="0" borderId="0" xfId="2" applyNumberFormat="1" applyFont="1"/>
    <xf numFmtId="165" fontId="6" fillId="0" borderId="0" xfId="2" applyNumberFormat="1" applyFont="1"/>
    <xf numFmtId="0" fontId="16" fillId="0" borderId="2" xfId="3" applyFont="1" applyFill="1" applyBorder="1" applyAlignment="1">
      <alignment horizontal="left"/>
    </xf>
    <xf numFmtId="0" fontId="16" fillId="0" borderId="5" xfId="3" applyFont="1" applyFill="1" applyBorder="1" applyAlignment="1">
      <alignment horizontal="left"/>
    </xf>
    <xf numFmtId="1" fontId="16" fillId="0" borderId="27" xfId="3" applyNumberFormat="1" applyFont="1" applyFill="1" applyBorder="1" applyAlignment="1">
      <alignment horizontal="center" wrapText="1"/>
    </xf>
    <xf numFmtId="1" fontId="16" fillId="0" borderId="29" xfId="3" applyNumberFormat="1" applyFont="1" applyFill="1" applyBorder="1" applyAlignment="1">
      <alignment horizontal="center" wrapText="1"/>
    </xf>
    <xf numFmtId="1" fontId="16" fillId="0" borderId="3" xfId="3" applyNumberFormat="1" applyFont="1" applyFill="1" applyBorder="1" applyAlignment="1">
      <alignment horizontal="center" vertical="center"/>
    </xf>
    <xf numFmtId="1" fontId="16" fillId="0" borderId="4" xfId="3" applyNumberFormat="1" applyFont="1" applyFill="1" applyBorder="1" applyAlignment="1">
      <alignment horizontal="center" vertical="center"/>
    </xf>
    <xf numFmtId="1" fontId="16" fillId="0" borderId="26" xfId="3" applyNumberFormat="1" applyFont="1" applyFill="1" applyBorder="1" applyAlignment="1">
      <alignment horizontal="center" vertical="center"/>
    </xf>
    <xf numFmtId="1" fontId="16" fillId="0" borderId="23" xfId="3" applyNumberFormat="1" applyFont="1" applyFill="1" applyBorder="1" applyAlignment="1">
      <alignment horizontal="center" wrapText="1"/>
    </xf>
    <xf numFmtId="1" fontId="16" fillId="0" borderId="2" xfId="3" applyNumberFormat="1" applyFont="1" applyFill="1" applyBorder="1" applyAlignment="1">
      <alignment horizontal="center" wrapText="1"/>
    </xf>
    <xf numFmtId="1" fontId="16" fillId="0" borderId="24" xfId="3" applyNumberFormat="1" applyFont="1" applyFill="1" applyBorder="1" applyAlignment="1">
      <alignment horizontal="center" wrapText="1"/>
    </xf>
    <xf numFmtId="1" fontId="16" fillId="0" borderId="25" xfId="3" applyNumberFormat="1" applyFont="1" applyFill="1" applyBorder="1" applyAlignment="1">
      <alignment horizontal="center" wrapText="1"/>
    </xf>
    <xf numFmtId="1" fontId="16" fillId="0" borderId="22" xfId="3" applyNumberFormat="1" applyFont="1" applyFill="1" applyBorder="1" applyAlignment="1">
      <alignment horizontal="center" wrapText="1"/>
    </xf>
    <xf numFmtId="1" fontId="16" fillId="0" borderId="20" xfId="3" applyNumberFormat="1" applyFont="1" applyFill="1" applyBorder="1" applyAlignment="1">
      <alignment horizontal="center" wrapText="1"/>
    </xf>
    <xf numFmtId="1" fontId="16" fillId="0" borderId="28" xfId="3" applyNumberFormat="1" applyFont="1" applyFill="1" applyBorder="1" applyAlignment="1">
      <alignment horizontal="center" wrapText="1"/>
    </xf>
    <xf numFmtId="1" fontId="18" fillId="0" borderId="19" xfId="3" applyNumberFormat="1" applyFont="1" applyFill="1" applyBorder="1" applyAlignment="1">
      <alignment horizontal="center" wrapText="1"/>
    </xf>
    <xf numFmtId="1" fontId="16" fillId="0" borderId="6" xfId="3" applyNumberFormat="1" applyFont="1" applyFill="1" applyBorder="1" applyAlignment="1">
      <alignment horizontal="center" wrapText="1"/>
    </xf>
    <xf numFmtId="1" fontId="16" fillId="0" borderId="7" xfId="3" applyNumberFormat="1" applyFont="1" applyFill="1" applyBorder="1" applyAlignment="1">
      <alignment horizontal="center" wrapText="1"/>
    </xf>
    <xf numFmtId="1" fontId="16" fillId="0" borderId="30" xfId="3" applyNumberFormat="1" applyFont="1" applyFill="1" applyBorder="1" applyAlignment="1">
      <alignment horizontal="center" wrapText="1"/>
    </xf>
    <xf numFmtId="1" fontId="16" fillId="0" borderId="8" xfId="3" applyNumberFormat="1" applyFont="1" applyFill="1" applyBorder="1" applyAlignment="1">
      <alignment horizontal="center" wrapText="1"/>
    </xf>
    <xf numFmtId="1" fontId="16" fillId="0" borderId="9" xfId="3" applyNumberFormat="1" applyFont="1" applyFill="1" applyBorder="1" applyAlignment="1">
      <alignment horizontal="center" wrapText="1"/>
    </xf>
  </cellXfs>
  <cellStyles count="214">
    <cellStyle name="Followed Hyperlink" xfId="73" builtinId="9" hidden="1"/>
    <cellStyle name="Followed Hyperlink" xfId="77" builtinId="9" hidden="1"/>
    <cellStyle name="Followed Hyperlink" xfId="81" builtinId="9" hidden="1"/>
    <cellStyle name="Followed Hyperlink" xfId="85" builtinId="9" hidden="1"/>
    <cellStyle name="Followed Hyperlink" xfId="89" builtinId="9" hidden="1"/>
    <cellStyle name="Followed Hyperlink" xfId="93" builtinId="9" hidden="1"/>
    <cellStyle name="Followed Hyperlink" xfId="97"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9" builtinId="9" hidden="1"/>
    <cellStyle name="Followed Hyperlink" xfId="123" builtinId="9" hidden="1"/>
    <cellStyle name="Followed Hyperlink" xfId="127" builtinId="9" hidden="1"/>
    <cellStyle name="Followed Hyperlink" xfId="131" builtinId="9" hidden="1"/>
    <cellStyle name="Followed Hyperlink" xfId="135" builtinId="9" hidden="1"/>
    <cellStyle name="Followed Hyperlink" xfId="139" builtinId="9" hidden="1"/>
    <cellStyle name="Followed Hyperlink" xfId="143" builtinId="9" hidden="1"/>
    <cellStyle name="Followed Hyperlink" xfId="147" builtinId="9" hidden="1"/>
    <cellStyle name="Followed Hyperlink" xfId="151" builtinId="9" hidden="1"/>
    <cellStyle name="Followed Hyperlink" xfId="155" builtinId="9" hidden="1"/>
    <cellStyle name="Followed Hyperlink" xfId="159" builtinId="9" hidden="1"/>
    <cellStyle name="Followed Hyperlink" xfId="163" builtinId="9" hidden="1"/>
    <cellStyle name="Followed Hyperlink" xfId="167" builtinId="9" hidden="1"/>
    <cellStyle name="Followed Hyperlink" xfId="171" builtinId="9" hidden="1"/>
    <cellStyle name="Followed Hyperlink" xfId="175" builtinId="9" hidden="1"/>
    <cellStyle name="Followed Hyperlink" xfId="179" builtinId="9" hidden="1"/>
    <cellStyle name="Followed Hyperlink" xfId="183" builtinId="9" hidden="1"/>
    <cellStyle name="Followed Hyperlink" xfId="187" builtinId="9" hidden="1"/>
    <cellStyle name="Followed Hyperlink" xfId="191" builtinId="9" hidden="1"/>
    <cellStyle name="Followed Hyperlink" xfId="195" builtinId="9" hidden="1"/>
    <cellStyle name="Followed Hyperlink" xfId="199" builtinId="9" hidden="1"/>
    <cellStyle name="Followed Hyperlink" xfId="203" builtinId="9" hidden="1"/>
    <cellStyle name="Followed Hyperlink" xfId="207" builtinId="9" hidden="1"/>
    <cellStyle name="Followed Hyperlink" xfId="211" builtinId="9" hidden="1"/>
    <cellStyle name="Followed Hyperlink" xfId="213" builtinId="9" hidden="1"/>
    <cellStyle name="Followed Hyperlink" xfId="209" builtinId="9" hidden="1"/>
    <cellStyle name="Followed Hyperlink" xfId="205" builtinId="9" hidden="1"/>
    <cellStyle name="Followed Hyperlink" xfId="201" builtinId="9" hidden="1"/>
    <cellStyle name="Followed Hyperlink" xfId="197" builtinId="9" hidden="1"/>
    <cellStyle name="Followed Hyperlink" xfId="193" builtinId="9" hidden="1"/>
    <cellStyle name="Followed Hyperlink" xfId="189" builtinId="9" hidden="1"/>
    <cellStyle name="Followed Hyperlink" xfId="185" builtinId="9" hidden="1"/>
    <cellStyle name="Followed Hyperlink" xfId="181" builtinId="9" hidden="1"/>
    <cellStyle name="Followed Hyperlink" xfId="177" builtinId="9" hidden="1"/>
    <cellStyle name="Followed Hyperlink" xfId="173" builtinId="9" hidden="1"/>
    <cellStyle name="Followed Hyperlink" xfId="169" builtinId="9" hidden="1"/>
    <cellStyle name="Followed Hyperlink" xfId="165" builtinId="9" hidden="1"/>
    <cellStyle name="Followed Hyperlink" xfId="161" builtinId="9" hidden="1"/>
    <cellStyle name="Followed Hyperlink" xfId="157" builtinId="9" hidden="1"/>
    <cellStyle name="Followed Hyperlink" xfId="153" builtinId="9" hidden="1"/>
    <cellStyle name="Followed Hyperlink" xfId="149" builtinId="9" hidden="1"/>
    <cellStyle name="Followed Hyperlink" xfId="145" builtinId="9" hidden="1"/>
    <cellStyle name="Followed Hyperlink" xfId="141" builtinId="9" hidden="1"/>
    <cellStyle name="Followed Hyperlink" xfId="137" builtinId="9" hidden="1"/>
    <cellStyle name="Followed Hyperlink" xfId="133" builtinId="9" hidden="1"/>
    <cellStyle name="Followed Hyperlink" xfId="129" builtinId="9" hidden="1"/>
    <cellStyle name="Followed Hyperlink" xfId="125" builtinId="9" hidden="1"/>
    <cellStyle name="Followed Hyperlink" xfId="121" builtinId="9" hidden="1"/>
    <cellStyle name="Followed Hyperlink" xfId="117" builtinId="9" hidden="1"/>
    <cellStyle name="Followed Hyperlink" xfId="115" builtinId="9" hidden="1"/>
    <cellStyle name="Followed Hyperlink" xfId="113" builtinId="9" hidden="1"/>
    <cellStyle name="Followed Hyperlink" xfId="111" builtinId="9" hidden="1"/>
    <cellStyle name="Followed Hyperlink" xfId="109" builtinId="9" hidden="1"/>
    <cellStyle name="Followed Hyperlink" xfId="107" builtinId="9" hidden="1"/>
    <cellStyle name="Followed Hyperlink" xfId="105" builtinId="9" hidden="1"/>
    <cellStyle name="Followed Hyperlink" xfId="103" builtinId="9" hidden="1"/>
    <cellStyle name="Followed Hyperlink" xfId="101" builtinId="9" hidden="1"/>
    <cellStyle name="Followed Hyperlink" xfId="99" builtinId="9" hidden="1"/>
    <cellStyle name="Followed Hyperlink" xfId="95" builtinId="9" hidden="1"/>
    <cellStyle name="Followed Hyperlink" xfId="91" builtinId="9" hidden="1"/>
    <cellStyle name="Followed Hyperlink" xfId="87" builtinId="9" hidden="1"/>
    <cellStyle name="Followed Hyperlink" xfId="83" builtinId="9" hidden="1"/>
    <cellStyle name="Followed Hyperlink" xfId="79" builtinId="9" hidden="1"/>
    <cellStyle name="Followed Hyperlink" xfId="75" builtinId="9" hidden="1"/>
    <cellStyle name="Followed Hyperlink" xfId="71" builtinId="9" hidden="1"/>
    <cellStyle name="Followed Hyperlink" xfId="29" builtinId="9" hidden="1"/>
    <cellStyle name="Followed Hyperlink" xfId="31" builtinId="9" hidden="1"/>
    <cellStyle name="Followed Hyperlink" xfId="33" builtinId="9" hidden="1"/>
    <cellStyle name="Followed Hyperlink" xfId="37" builtinId="9" hidden="1"/>
    <cellStyle name="Followed Hyperlink" xfId="39" builtinId="9" hidden="1"/>
    <cellStyle name="Followed Hyperlink" xfId="41" builtinId="9" hidden="1"/>
    <cellStyle name="Followed Hyperlink" xfId="45" builtinId="9" hidden="1"/>
    <cellStyle name="Followed Hyperlink" xfId="47" builtinId="9" hidden="1"/>
    <cellStyle name="Followed Hyperlink" xfId="49" builtinId="9" hidden="1"/>
    <cellStyle name="Followed Hyperlink" xfId="53" builtinId="9" hidden="1"/>
    <cellStyle name="Followed Hyperlink" xfId="55" builtinId="9" hidden="1"/>
    <cellStyle name="Followed Hyperlink" xfId="57" builtinId="9" hidden="1"/>
    <cellStyle name="Followed Hyperlink" xfId="61" builtinId="9" hidden="1"/>
    <cellStyle name="Followed Hyperlink" xfId="63" builtinId="9" hidden="1"/>
    <cellStyle name="Followed Hyperlink" xfId="65" builtinId="9" hidden="1"/>
    <cellStyle name="Followed Hyperlink" xfId="69" builtinId="9" hidden="1"/>
    <cellStyle name="Followed Hyperlink" xfId="67" builtinId="9" hidden="1"/>
    <cellStyle name="Followed Hyperlink" xfId="59" builtinId="9" hidden="1"/>
    <cellStyle name="Followed Hyperlink" xfId="51" builtinId="9" hidden="1"/>
    <cellStyle name="Followed Hyperlink" xfId="43" builtinId="9" hidden="1"/>
    <cellStyle name="Followed Hyperlink" xfId="35" builtinId="9" hidden="1"/>
    <cellStyle name="Followed Hyperlink" xfId="27" builtinId="9" hidden="1"/>
    <cellStyle name="Followed Hyperlink" xfId="14" builtinId="9" hidden="1"/>
    <cellStyle name="Followed Hyperlink" xfId="16" builtinId="9" hidden="1"/>
    <cellStyle name="Followed Hyperlink" xfId="20" builtinId="9" hidden="1"/>
    <cellStyle name="Followed Hyperlink" xfId="22" builtinId="9" hidden="1"/>
    <cellStyle name="Followed Hyperlink" xfId="25" builtinId="9" hidden="1"/>
    <cellStyle name="Followed Hyperlink" xfId="18" builtinId="9" hidden="1"/>
    <cellStyle name="Followed Hyperlink" xfId="10" builtinId="9" hidden="1"/>
    <cellStyle name="Followed Hyperlink" xfId="12" builtinId="9" hidden="1"/>
    <cellStyle name="Followed Hyperlink" xfId="8" builtinId="9" hidden="1"/>
    <cellStyle name="Followed Hyperlink" xfId="6" builtinId="9" hidden="1"/>
    <cellStyle name="Hyperlink" xfId="124" builtinId="8" hidden="1"/>
    <cellStyle name="Hyperlink" xfId="128" builtinId="8" hidden="1"/>
    <cellStyle name="Hyperlink" xfId="130" builtinId="8" hidden="1"/>
    <cellStyle name="Hyperlink" xfId="132" builtinId="8" hidden="1"/>
    <cellStyle name="Hyperlink" xfId="136" builtinId="8" hidden="1"/>
    <cellStyle name="Hyperlink" xfId="138" builtinId="8" hidden="1"/>
    <cellStyle name="Hyperlink" xfId="140" builtinId="8" hidden="1"/>
    <cellStyle name="Hyperlink" xfId="144" builtinId="8" hidden="1"/>
    <cellStyle name="Hyperlink" xfId="146" builtinId="8" hidden="1"/>
    <cellStyle name="Hyperlink" xfId="148" builtinId="8" hidden="1"/>
    <cellStyle name="Hyperlink" xfId="152" builtinId="8" hidden="1"/>
    <cellStyle name="Hyperlink" xfId="154" builtinId="8" hidden="1"/>
    <cellStyle name="Hyperlink" xfId="156" builtinId="8" hidden="1"/>
    <cellStyle name="Hyperlink" xfId="160" builtinId="8" hidden="1"/>
    <cellStyle name="Hyperlink" xfId="162" builtinId="8" hidden="1"/>
    <cellStyle name="Hyperlink" xfId="164" builtinId="8" hidden="1"/>
    <cellStyle name="Hyperlink" xfId="168" builtinId="8" hidden="1"/>
    <cellStyle name="Hyperlink" xfId="170" builtinId="8" hidden="1"/>
    <cellStyle name="Hyperlink" xfId="172" builtinId="8" hidden="1"/>
    <cellStyle name="Hyperlink" xfId="176" builtinId="8" hidden="1"/>
    <cellStyle name="Hyperlink" xfId="178" builtinId="8" hidden="1"/>
    <cellStyle name="Hyperlink" xfId="180" builtinId="8" hidden="1"/>
    <cellStyle name="Hyperlink" xfId="184" builtinId="8" hidden="1"/>
    <cellStyle name="Hyperlink" xfId="186" builtinId="8" hidden="1"/>
    <cellStyle name="Hyperlink" xfId="188" builtinId="8" hidden="1"/>
    <cellStyle name="Hyperlink" xfId="192" builtinId="8" hidden="1"/>
    <cellStyle name="Hyperlink" xfId="194" builtinId="8" hidden="1"/>
    <cellStyle name="Hyperlink" xfId="196" builtinId="8" hidden="1"/>
    <cellStyle name="Hyperlink" xfId="200" builtinId="8" hidden="1"/>
    <cellStyle name="Hyperlink" xfId="202" builtinId="8" hidden="1"/>
    <cellStyle name="Hyperlink" xfId="204" builtinId="8" hidden="1"/>
    <cellStyle name="Hyperlink" xfId="208" builtinId="8" hidden="1"/>
    <cellStyle name="Hyperlink" xfId="210" builtinId="8" hidden="1"/>
    <cellStyle name="Hyperlink" xfId="212" builtinId="8" hidden="1"/>
    <cellStyle name="Hyperlink" xfId="206" builtinId="8" hidden="1"/>
    <cellStyle name="Hyperlink" xfId="198" builtinId="8" hidden="1"/>
    <cellStyle name="Hyperlink" xfId="190" builtinId="8" hidden="1"/>
    <cellStyle name="Hyperlink" xfId="182" builtinId="8" hidden="1"/>
    <cellStyle name="Hyperlink" xfId="174" builtinId="8" hidden="1"/>
    <cellStyle name="Hyperlink" xfId="166" builtinId="8" hidden="1"/>
    <cellStyle name="Hyperlink" xfId="158" builtinId="8" hidden="1"/>
    <cellStyle name="Hyperlink" xfId="150" builtinId="8" hidden="1"/>
    <cellStyle name="Hyperlink" xfId="142" builtinId="8" hidden="1"/>
    <cellStyle name="Hyperlink" xfId="134" builtinId="8" hidden="1"/>
    <cellStyle name="Hyperlink" xfId="126" builtinId="8" hidden="1"/>
    <cellStyle name="Hyperlink" xfId="48" builtinId="8" hidden="1"/>
    <cellStyle name="Hyperlink" xfId="50"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20" builtinId="8" hidden="1"/>
    <cellStyle name="Hyperlink" xfId="122" builtinId="8" hidden="1"/>
    <cellStyle name="Hyperlink" xfId="118" builtinId="8" hidden="1"/>
    <cellStyle name="Hyperlink" xfId="84" builtinId="8" hidden="1"/>
    <cellStyle name="Hyperlink" xfId="68" builtinId="8" hidden="1"/>
    <cellStyle name="Hyperlink" xfId="52"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13" builtinId="8" hidden="1"/>
    <cellStyle name="Hyperlink" xfId="15" builtinId="8" hidden="1"/>
    <cellStyle name="Hyperlink" xfId="17" builtinId="8" hidden="1"/>
    <cellStyle name="Hyperlink" xfId="21" builtinId="8" hidden="1"/>
    <cellStyle name="Hyperlink" xfId="24" builtinId="8" hidden="1"/>
    <cellStyle name="Hyperlink" xfId="19" builtinId="8" hidden="1"/>
    <cellStyle name="Hyperlink" xfId="9" builtinId="8" hidden="1"/>
    <cellStyle name="Hyperlink" xfId="11" builtinId="8" hidden="1"/>
    <cellStyle name="Hyperlink" xfId="7" builtinId="8" hidden="1"/>
    <cellStyle name="Hyperlink" xfId="5" builtinId="8" hidden="1"/>
    <cellStyle name="Normal" xfId="0" builtinId="0"/>
    <cellStyle name="Normal 2 2" xfId="4"/>
    <cellStyle name="Normal 3" xfId="2"/>
    <cellStyle name="Normal 6" xfId="3"/>
    <cellStyle name="Normal 9" xfId="1"/>
    <cellStyle name="Normal 9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9"/>
  <sheetViews>
    <sheetView showGridLines="0" tabSelected="1" zoomScale="80" zoomScaleNormal="80" workbookViewId="0">
      <selection activeCell="H69" sqref="H69"/>
    </sheetView>
  </sheetViews>
  <sheetFormatPr defaultColWidth="12.1640625" defaultRowHeight="15" customHeight="1" x14ac:dyDescent="0.2"/>
  <cols>
    <col min="1" max="1" width="3.5" style="9" customWidth="1"/>
    <col min="2" max="2" width="21.83203125" style="1" customWidth="1"/>
    <col min="3" max="21" width="14.83203125" style="1" customWidth="1"/>
    <col min="22" max="22" width="14.83203125" style="5" customWidth="1"/>
    <col min="23" max="23" width="14.83203125" style="6" customWidth="1"/>
    <col min="24" max="25" width="14.83203125" style="1" customWidth="1"/>
    <col min="26" max="16384" width="12.1640625" style="7"/>
  </cols>
  <sheetData>
    <row r="1" spans="1:25" ht="15" customHeight="1" x14ac:dyDescent="0.2">
      <c r="C1" s="86"/>
    </row>
    <row r="2" spans="1:25" s="2" customFormat="1" ht="15" customHeight="1" x14ac:dyDescent="0.25">
      <c r="A2" s="8"/>
      <c r="B2" s="44" t="str">
        <f>CONCATENATE("Number and percentage of days missed from school due to out-of-school suspensions",A7, ", by student race/ethnicity, disability status, and English proficiency, by state: School Year 2015-16")</f>
        <v>Number and percentage of days missed from school due to out-of-school suspensions, by student race/ethnicity, disability status, and English proficiency, by state: School Year 2015-16</v>
      </c>
      <c r="C2" s="44"/>
      <c r="D2" s="44"/>
      <c r="E2" s="44"/>
      <c r="F2" s="44"/>
      <c r="G2" s="44"/>
      <c r="H2" s="44"/>
      <c r="I2" s="44"/>
      <c r="J2" s="44"/>
      <c r="K2" s="44"/>
      <c r="L2" s="44"/>
      <c r="M2" s="44"/>
      <c r="N2" s="44"/>
      <c r="O2" s="44"/>
      <c r="P2" s="44"/>
      <c r="Q2" s="44"/>
      <c r="R2" s="44"/>
      <c r="S2" s="44"/>
      <c r="T2" s="44"/>
      <c r="U2" s="44"/>
      <c r="V2" s="44"/>
      <c r="W2" s="44"/>
    </row>
    <row r="3" spans="1:25" s="1" customFormat="1" ht="15" customHeight="1" thickBot="1" x14ac:dyDescent="0.3">
      <c r="A3" s="85">
        <f>C7-T7</f>
        <v>11067987</v>
      </c>
      <c r="B3" s="3"/>
      <c r="C3" s="4"/>
      <c r="D3" s="4"/>
      <c r="E3" s="4"/>
      <c r="F3" s="4"/>
      <c r="G3" s="4"/>
      <c r="H3" s="4"/>
      <c r="I3" s="4"/>
      <c r="J3" s="4"/>
      <c r="K3" s="4"/>
      <c r="L3" s="4"/>
      <c r="M3" s="4"/>
      <c r="N3" s="4"/>
      <c r="O3" s="4"/>
      <c r="P3" s="4"/>
      <c r="Q3" s="4"/>
      <c r="R3" s="4"/>
      <c r="S3" s="4"/>
      <c r="T3" s="4"/>
      <c r="U3" s="4"/>
      <c r="V3" s="4"/>
      <c r="W3" s="5"/>
      <c r="X3" s="4"/>
      <c r="Y3" s="4"/>
    </row>
    <row r="4" spans="1:25" s="11" customFormat="1" ht="24.95" customHeight="1" x14ac:dyDescent="0.2">
      <c r="A4" s="10"/>
      <c r="B4" s="87" t="s">
        <v>0</v>
      </c>
      <c r="C4" s="89" t="s">
        <v>1</v>
      </c>
      <c r="D4" s="91" t="s">
        <v>73</v>
      </c>
      <c r="E4" s="92"/>
      <c r="F4" s="92"/>
      <c r="G4" s="92"/>
      <c r="H4" s="92"/>
      <c r="I4" s="92"/>
      <c r="J4" s="92"/>
      <c r="K4" s="92"/>
      <c r="L4" s="92"/>
      <c r="M4" s="92"/>
      <c r="N4" s="92"/>
      <c r="O4" s="92"/>
      <c r="P4" s="92"/>
      <c r="Q4" s="93"/>
      <c r="R4" s="94" t="s">
        <v>2</v>
      </c>
      <c r="S4" s="95"/>
      <c r="T4" s="94" t="s">
        <v>3</v>
      </c>
      <c r="U4" s="95"/>
      <c r="V4" s="94" t="s">
        <v>4</v>
      </c>
      <c r="W4" s="95"/>
      <c r="X4" s="98" t="s">
        <v>5</v>
      </c>
      <c r="Y4" s="100" t="s">
        <v>6</v>
      </c>
    </row>
    <row r="5" spans="1:25" s="11" customFormat="1" ht="24.95" customHeight="1" x14ac:dyDescent="0.2">
      <c r="A5" s="10"/>
      <c r="B5" s="88"/>
      <c r="C5" s="90"/>
      <c r="D5" s="102" t="s">
        <v>7</v>
      </c>
      <c r="E5" s="103"/>
      <c r="F5" s="104" t="s">
        <v>8</v>
      </c>
      <c r="G5" s="103"/>
      <c r="H5" s="105" t="s">
        <v>9</v>
      </c>
      <c r="I5" s="103"/>
      <c r="J5" s="105" t="s">
        <v>10</v>
      </c>
      <c r="K5" s="103"/>
      <c r="L5" s="105" t="s">
        <v>11</v>
      </c>
      <c r="M5" s="103"/>
      <c r="N5" s="105" t="s">
        <v>12</v>
      </c>
      <c r="O5" s="103"/>
      <c r="P5" s="105" t="s">
        <v>13</v>
      </c>
      <c r="Q5" s="106"/>
      <c r="R5" s="96"/>
      <c r="S5" s="97"/>
      <c r="T5" s="96"/>
      <c r="U5" s="97"/>
      <c r="V5" s="96"/>
      <c r="W5" s="97"/>
      <c r="X5" s="99"/>
      <c r="Y5" s="101"/>
    </row>
    <row r="6" spans="1:25" s="11" customFormat="1" ht="15" customHeight="1" thickBot="1" x14ac:dyDescent="0.25">
      <c r="A6" s="10"/>
      <c r="B6" s="12"/>
      <c r="C6" s="39"/>
      <c r="D6" s="13" t="s">
        <v>14</v>
      </c>
      <c r="E6" s="14" t="s">
        <v>15</v>
      </c>
      <c r="F6" s="15" t="s">
        <v>14</v>
      </c>
      <c r="G6" s="14" t="s">
        <v>15</v>
      </c>
      <c r="H6" s="15" t="s">
        <v>14</v>
      </c>
      <c r="I6" s="14" t="s">
        <v>15</v>
      </c>
      <c r="J6" s="15" t="s">
        <v>14</v>
      </c>
      <c r="K6" s="14" t="s">
        <v>15</v>
      </c>
      <c r="L6" s="15" t="s">
        <v>14</v>
      </c>
      <c r="M6" s="14" t="s">
        <v>15</v>
      </c>
      <c r="N6" s="15" t="s">
        <v>14</v>
      </c>
      <c r="O6" s="14" t="s">
        <v>15</v>
      </c>
      <c r="P6" s="15" t="s">
        <v>14</v>
      </c>
      <c r="Q6" s="16" t="s">
        <v>15</v>
      </c>
      <c r="R6" s="13" t="s">
        <v>14</v>
      </c>
      <c r="S6" s="17" t="s">
        <v>16</v>
      </c>
      <c r="T6" s="13" t="s">
        <v>14</v>
      </c>
      <c r="U6" s="17" t="s">
        <v>16</v>
      </c>
      <c r="V6" s="15" t="s">
        <v>14</v>
      </c>
      <c r="W6" s="17" t="s">
        <v>17</v>
      </c>
      <c r="X6" s="18"/>
      <c r="Y6" s="19"/>
    </row>
    <row r="7" spans="1:25" s="21" customFormat="1" ht="15" customHeight="1" x14ac:dyDescent="0.2">
      <c r="A7" s="20"/>
      <c r="B7" s="45" t="s">
        <v>18</v>
      </c>
      <c r="C7" s="46">
        <v>11392474</v>
      </c>
      <c r="D7" s="47">
        <v>170631</v>
      </c>
      <c r="E7" s="48">
        <v>1.4978</v>
      </c>
      <c r="F7" s="49">
        <v>100411</v>
      </c>
      <c r="G7" s="48">
        <v>0.88139999999999996</v>
      </c>
      <c r="H7" s="49">
        <v>2204440</v>
      </c>
      <c r="I7" s="48">
        <v>19.350000000000001</v>
      </c>
      <c r="J7" s="49">
        <v>5116846</v>
      </c>
      <c r="K7" s="48">
        <v>44.914299999999997</v>
      </c>
      <c r="L7" s="49">
        <v>3303429</v>
      </c>
      <c r="M7" s="48">
        <v>28.996600000000001</v>
      </c>
      <c r="N7" s="50">
        <v>64430</v>
      </c>
      <c r="O7" s="48">
        <v>0.5655</v>
      </c>
      <c r="P7" s="51">
        <v>432287</v>
      </c>
      <c r="Q7" s="52">
        <v>3.7945000000000002</v>
      </c>
      <c r="R7" s="53">
        <v>2730993</v>
      </c>
      <c r="S7" s="52">
        <v>23.971900000000002</v>
      </c>
      <c r="T7" s="53">
        <v>324487</v>
      </c>
      <c r="U7" s="52">
        <v>2.8483000000000001</v>
      </c>
      <c r="V7" s="53">
        <v>695648</v>
      </c>
      <c r="W7" s="54">
        <v>6.1062000000000003</v>
      </c>
      <c r="X7" s="55">
        <v>96360</v>
      </c>
      <c r="Y7" s="56">
        <v>99.97</v>
      </c>
    </row>
    <row r="8" spans="1:25" s="21" customFormat="1" ht="15" customHeight="1" x14ac:dyDescent="0.2">
      <c r="A8" s="20" t="s">
        <v>19</v>
      </c>
      <c r="B8" s="22" t="s">
        <v>20</v>
      </c>
      <c r="C8" s="23">
        <v>206308</v>
      </c>
      <c r="D8" s="24">
        <v>1307</v>
      </c>
      <c r="E8" s="25">
        <v>0.63349999999999995</v>
      </c>
      <c r="F8" s="26">
        <v>508</v>
      </c>
      <c r="G8" s="25">
        <v>0.2462</v>
      </c>
      <c r="H8" s="32">
        <v>3998</v>
      </c>
      <c r="I8" s="25">
        <v>1.9379</v>
      </c>
      <c r="J8" s="26">
        <v>146805</v>
      </c>
      <c r="K8" s="25">
        <v>71.158199999999994</v>
      </c>
      <c r="L8" s="26">
        <v>52134</v>
      </c>
      <c r="M8" s="25">
        <v>25.27</v>
      </c>
      <c r="N8" s="26">
        <v>124</v>
      </c>
      <c r="O8" s="25">
        <v>6.0100000000000001E-2</v>
      </c>
      <c r="P8" s="34">
        <v>1432</v>
      </c>
      <c r="Q8" s="28">
        <v>0.69410000000000005</v>
      </c>
      <c r="R8" s="24">
        <v>26465</v>
      </c>
      <c r="S8" s="28">
        <v>12.8279</v>
      </c>
      <c r="T8" s="24">
        <v>1540</v>
      </c>
      <c r="U8" s="28">
        <v>0.74650000000000005</v>
      </c>
      <c r="V8" s="33">
        <v>1787</v>
      </c>
      <c r="W8" s="29">
        <v>0.86619999999999997</v>
      </c>
      <c r="X8" s="30">
        <v>1400</v>
      </c>
      <c r="Y8" s="31">
        <v>100</v>
      </c>
    </row>
    <row r="9" spans="1:25" s="21" customFormat="1" ht="15" customHeight="1" x14ac:dyDescent="0.2">
      <c r="A9" s="20" t="s">
        <v>19</v>
      </c>
      <c r="B9" s="57" t="s">
        <v>21</v>
      </c>
      <c r="C9" s="46">
        <v>32088</v>
      </c>
      <c r="D9" s="47">
        <v>10331</v>
      </c>
      <c r="E9" s="48">
        <v>32.195799999999998</v>
      </c>
      <c r="F9" s="49">
        <v>400</v>
      </c>
      <c r="G9" s="48">
        <v>1.2465999999999999</v>
      </c>
      <c r="H9" s="49">
        <v>2090</v>
      </c>
      <c r="I9" s="48">
        <v>6.5133000000000001</v>
      </c>
      <c r="J9" s="50">
        <v>2517</v>
      </c>
      <c r="K9" s="48">
        <v>7.8441000000000001</v>
      </c>
      <c r="L9" s="50">
        <v>11280</v>
      </c>
      <c r="M9" s="48">
        <v>35.153300000000002</v>
      </c>
      <c r="N9" s="49">
        <v>1743</v>
      </c>
      <c r="O9" s="48">
        <v>5.4318999999999997</v>
      </c>
      <c r="P9" s="58">
        <v>3727</v>
      </c>
      <c r="Q9" s="52">
        <v>11.6149</v>
      </c>
      <c r="R9" s="59">
        <v>8290</v>
      </c>
      <c r="S9" s="52">
        <v>25.8352</v>
      </c>
      <c r="T9" s="59">
        <v>538</v>
      </c>
      <c r="U9" s="52">
        <v>1.6766000000000001</v>
      </c>
      <c r="V9" s="59">
        <v>4623</v>
      </c>
      <c r="W9" s="54">
        <v>14.407299999999999</v>
      </c>
      <c r="X9" s="55">
        <v>503</v>
      </c>
      <c r="Y9" s="56">
        <v>100</v>
      </c>
    </row>
    <row r="10" spans="1:25" s="21" customFormat="1" ht="15" customHeight="1" x14ac:dyDescent="0.2">
      <c r="A10" s="20" t="s">
        <v>19</v>
      </c>
      <c r="B10" s="22" t="s">
        <v>22</v>
      </c>
      <c r="C10" s="23">
        <v>279966</v>
      </c>
      <c r="D10" s="33">
        <v>22403</v>
      </c>
      <c r="E10" s="25">
        <v>8.0020000000000007</v>
      </c>
      <c r="F10" s="26">
        <v>2083</v>
      </c>
      <c r="G10" s="25">
        <v>0.74399999999999999</v>
      </c>
      <c r="H10" s="32">
        <v>132908</v>
      </c>
      <c r="I10" s="25">
        <v>47.472900000000003</v>
      </c>
      <c r="J10" s="26">
        <v>36478</v>
      </c>
      <c r="K10" s="25">
        <v>13.029400000000001</v>
      </c>
      <c r="L10" s="32">
        <v>77306</v>
      </c>
      <c r="M10" s="25">
        <v>27.6126</v>
      </c>
      <c r="N10" s="32">
        <v>683</v>
      </c>
      <c r="O10" s="25">
        <v>0.24399999999999999</v>
      </c>
      <c r="P10" s="27">
        <v>8105</v>
      </c>
      <c r="Q10" s="28">
        <v>2.895</v>
      </c>
      <c r="R10" s="33">
        <v>48514</v>
      </c>
      <c r="S10" s="28">
        <v>17.328499999999998</v>
      </c>
      <c r="T10" s="33">
        <v>3768</v>
      </c>
      <c r="U10" s="28">
        <v>1.3459000000000001</v>
      </c>
      <c r="V10" s="33">
        <v>12426</v>
      </c>
      <c r="W10" s="29">
        <v>4.4383999999999997</v>
      </c>
      <c r="X10" s="30">
        <v>1977</v>
      </c>
      <c r="Y10" s="31">
        <v>100</v>
      </c>
    </row>
    <row r="11" spans="1:25" s="21" customFormat="1" ht="15" customHeight="1" x14ac:dyDescent="0.2">
      <c r="A11" s="20" t="s">
        <v>19</v>
      </c>
      <c r="B11" s="57" t="s">
        <v>23</v>
      </c>
      <c r="C11" s="46">
        <v>141491</v>
      </c>
      <c r="D11" s="47">
        <v>738</v>
      </c>
      <c r="E11" s="48">
        <v>0.52159999999999995</v>
      </c>
      <c r="F11" s="50">
        <v>300</v>
      </c>
      <c r="G11" s="48">
        <v>0.21199999999999999</v>
      </c>
      <c r="H11" s="49">
        <v>9236</v>
      </c>
      <c r="I11" s="48">
        <v>6.5275999999999996</v>
      </c>
      <c r="J11" s="49">
        <v>79881</v>
      </c>
      <c r="K11" s="48">
        <v>56.456600000000002</v>
      </c>
      <c r="L11" s="49">
        <v>47881</v>
      </c>
      <c r="M11" s="48">
        <v>33.840299999999999</v>
      </c>
      <c r="N11" s="49">
        <v>532</v>
      </c>
      <c r="O11" s="48">
        <v>0.376</v>
      </c>
      <c r="P11" s="58">
        <v>2923</v>
      </c>
      <c r="Q11" s="52">
        <v>2.0659000000000001</v>
      </c>
      <c r="R11" s="59">
        <v>22754</v>
      </c>
      <c r="S11" s="52">
        <v>16.081600000000002</v>
      </c>
      <c r="T11" s="59">
        <v>5720</v>
      </c>
      <c r="U11" s="52">
        <v>4.0427</v>
      </c>
      <c r="V11" s="47">
        <v>6313</v>
      </c>
      <c r="W11" s="54">
        <v>4.4618000000000002</v>
      </c>
      <c r="X11" s="55">
        <v>1092</v>
      </c>
      <c r="Y11" s="56">
        <v>100</v>
      </c>
    </row>
    <row r="12" spans="1:25" s="21" customFormat="1" ht="15" customHeight="1" x14ac:dyDescent="0.2">
      <c r="A12" s="20" t="s">
        <v>19</v>
      </c>
      <c r="B12" s="22" t="s">
        <v>24</v>
      </c>
      <c r="C12" s="23">
        <v>751209</v>
      </c>
      <c r="D12" s="24">
        <v>9453</v>
      </c>
      <c r="E12" s="25">
        <v>1.2584</v>
      </c>
      <c r="F12" s="32">
        <v>20356</v>
      </c>
      <c r="G12" s="25">
        <v>2.7098</v>
      </c>
      <c r="H12" s="26">
        <v>391754</v>
      </c>
      <c r="I12" s="25">
        <v>52.149799999999999</v>
      </c>
      <c r="J12" s="26">
        <v>142354</v>
      </c>
      <c r="K12" s="25">
        <v>18.95</v>
      </c>
      <c r="L12" s="26">
        <v>152003</v>
      </c>
      <c r="M12" s="25">
        <v>20.234400000000001</v>
      </c>
      <c r="N12" s="32">
        <v>5176</v>
      </c>
      <c r="O12" s="25">
        <v>0.68899999999999995</v>
      </c>
      <c r="P12" s="34">
        <v>30113</v>
      </c>
      <c r="Q12" s="28">
        <v>4.0086000000000004</v>
      </c>
      <c r="R12" s="33">
        <v>172824</v>
      </c>
      <c r="S12" s="28">
        <v>23.0061</v>
      </c>
      <c r="T12" s="33">
        <v>15023</v>
      </c>
      <c r="U12" s="28">
        <v>1.9998</v>
      </c>
      <c r="V12" s="24">
        <v>127270</v>
      </c>
      <c r="W12" s="29">
        <v>16.942</v>
      </c>
      <c r="X12" s="30">
        <v>10138</v>
      </c>
      <c r="Y12" s="31">
        <v>100</v>
      </c>
    </row>
    <row r="13" spans="1:25" s="21" customFormat="1" ht="15" customHeight="1" x14ac:dyDescent="0.2">
      <c r="A13" s="20" t="s">
        <v>19</v>
      </c>
      <c r="B13" s="57" t="s">
        <v>25</v>
      </c>
      <c r="C13" s="46">
        <v>143810</v>
      </c>
      <c r="D13" s="47">
        <v>1475</v>
      </c>
      <c r="E13" s="48">
        <v>1.0257000000000001</v>
      </c>
      <c r="F13" s="50">
        <v>1222</v>
      </c>
      <c r="G13" s="48">
        <v>0.84970000000000001</v>
      </c>
      <c r="H13" s="49">
        <v>60195</v>
      </c>
      <c r="I13" s="48">
        <v>41.857300000000002</v>
      </c>
      <c r="J13" s="50">
        <v>15952</v>
      </c>
      <c r="K13" s="48">
        <v>11.0924</v>
      </c>
      <c r="L13" s="49">
        <v>58462</v>
      </c>
      <c r="M13" s="48">
        <v>40.652200000000001</v>
      </c>
      <c r="N13" s="49">
        <v>335</v>
      </c>
      <c r="O13" s="48">
        <v>0.2329</v>
      </c>
      <c r="P13" s="51">
        <v>6169</v>
      </c>
      <c r="Q13" s="52">
        <v>4.2896999999999998</v>
      </c>
      <c r="R13" s="47">
        <v>32581</v>
      </c>
      <c r="S13" s="52">
        <v>22.6556</v>
      </c>
      <c r="T13" s="47">
        <v>2259</v>
      </c>
      <c r="U13" s="52">
        <v>1.5708</v>
      </c>
      <c r="V13" s="59">
        <v>18601</v>
      </c>
      <c r="W13" s="54">
        <v>12.9344</v>
      </c>
      <c r="X13" s="55">
        <v>1868</v>
      </c>
      <c r="Y13" s="56">
        <v>100</v>
      </c>
    </row>
    <row r="14" spans="1:25" s="21" customFormat="1" ht="15" customHeight="1" x14ac:dyDescent="0.2">
      <c r="A14" s="20" t="s">
        <v>19</v>
      </c>
      <c r="B14" s="22" t="s">
        <v>26</v>
      </c>
      <c r="C14" s="35">
        <v>102906</v>
      </c>
      <c r="D14" s="24">
        <v>354</v>
      </c>
      <c r="E14" s="25">
        <v>0.34399999999999997</v>
      </c>
      <c r="F14" s="26">
        <v>834</v>
      </c>
      <c r="G14" s="25">
        <v>0.81040000000000001</v>
      </c>
      <c r="H14" s="32">
        <v>39447</v>
      </c>
      <c r="I14" s="25">
        <v>38.332999999999998</v>
      </c>
      <c r="J14" s="32">
        <v>37817</v>
      </c>
      <c r="K14" s="25">
        <v>36.749099999999999</v>
      </c>
      <c r="L14" s="32">
        <v>21942</v>
      </c>
      <c r="M14" s="25">
        <v>21.322399999999998</v>
      </c>
      <c r="N14" s="26">
        <v>48</v>
      </c>
      <c r="O14" s="25">
        <v>4.6600000000000003E-2</v>
      </c>
      <c r="P14" s="27">
        <v>2464</v>
      </c>
      <c r="Q14" s="28">
        <v>2.3944000000000001</v>
      </c>
      <c r="R14" s="33">
        <v>30281</v>
      </c>
      <c r="S14" s="28">
        <v>29.425899999999999</v>
      </c>
      <c r="T14" s="33">
        <v>3341</v>
      </c>
      <c r="U14" s="28">
        <v>3.2467000000000001</v>
      </c>
      <c r="V14" s="24">
        <v>9603</v>
      </c>
      <c r="W14" s="29">
        <v>9.3317999999999994</v>
      </c>
      <c r="X14" s="30">
        <v>1238</v>
      </c>
      <c r="Y14" s="31">
        <v>100</v>
      </c>
    </row>
    <row r="15" spans="1:25" s="21" customFormat="1" ht="15" customHeight="1" x14ac:dyDescent="0.2">
      <c r="A15" s="20" t="s">
        <v>19</v>
      </c>
      <c r="B15" s="57" t="s">
        <v>27</v>
      </c>
      <c r="C15" s="60">
        <v>56417</v>
      </c>
      <c r="D15" s="47">
        <v>162</v>
      </c>
      <c r="E15" s="48">
        <v>0.28710000000000002</v>
      </c>
      <c r="F15" s="49">
        <v>193</v>
      </c>
      <c r="G15" s="48">
        <v>0.34210000000000002</v>
      </c>
      <c r="H15" s="49">
        <v>6004</v>
      </c>
      <c r="I15" s="48">
        <v>10.642200000000001</v>
      </c>
      <c r="J15" s="50">
        <v>37381</v>
      </c>
      <c r="K15" s="48">
        <v>66.258399999999995</v>
      </c>
      <c r="L15" s="49">
        <v>11147</v>
      </c>
      <c r="M15" s="48">
        <v>19.758199999999999</v>
      </c>
      <c r="N15" s="50">
        <v>41</v>
      </c>
      <c r="O15" s="48">
        <v>7.2700000000000001E-2</v>
      </c>
      <c r="P15" s="51">
        <v>1489</v>
      </c>
      <c r="Q15" s="52">
        <v>2.6393</v>
      </c>
      <c r="R15" s="59">
        <v>16543</v>
      </c>
      <c r="S15" s="52">
        <v>29.322700000000001</v>
      </c>
      <c r="T15" s="59">
        <v>1843</v>
      </c>
      <c r="U15" s="52">
        <v>3.2667000000000002</v>
      </c>
      <c r="V15" s="47">
        <v>1594</v>
      </c>
      <c r="W15" s="54">
        <v>2.8254000000000001</v>
      </c>
      <c r="X15" s="55">
        <v>235</v>
      </c>
      <c r="Y15" s="56">
        <v>100</v>
      </c>
    </row>
    <row r="16" spans="1:25" s="21" customFormat="1" ht="15" customHeight="1" x14ac:dyDescent="0.2">
      <c r="A16" s="20" t="s">
        <v>19</v>
      </c>
      <c r="B16" s="22" t="s">
        <v>28</v>
      </c>
      <c r="C16" s="35">
        <v>41781</v>
      </c>
      <c r="D16" s="33">
        <v>36</v>
      </c>
      <c r="E16" s="25">
        <v>8.6199999999999999E-2</v>
      </c>
      <c r="F16" s="32">
        <v>34</v>
      </c>
      <c r="G16" s="25">
        <v>8.14E-2</v>
      </c>
      <c r="H16" s="26">
        <v>1813</v>
      </c>
      <c r="I16" s="25">
        <v>4.3392999999999997</v>
      </c>
      <c r="J16" s="32">
        <v>39546</v>
      </c>
      <c r="K16" s="25">
        <v>94.650700000000001</v>
      </c>
      <c r="L16" s="26">
        <v>178</v>
      </c>
      <c r="M16" s="25">
        <v>0.42599999999999999</v>
      </c>
      <c r="N16" s="32">
        <v>28</v>
      </c>
      <c r="O16" s="25">
        <v>6.7000000000000004E-2</v>
      </c>
      <c r="P16" s="27">
        <v>146</v>
      </c>
      <c r="Q16" s="28">
        <v>0.34939999999999999</v>
      </c>
      <c r="R16" s="24">
        <v>12446</v>
      </c>
      <c r="S16" s="28">
        <v>29.788699999999999</v>
      </c>
      <c r="T16" s="24">
        <v>1021</v>
      </c>
      <c r="U16" s="28">
        <v>2.4437000000000002</v>
      </c>
      <c r="V16" s="24">
        <v>1168</v>
      </c>
      <c r="W16" s="29">
        <v>2.7955000000000001</v>
      </c>
      <c r="X16" s="30">
        <v>221</v>
      </c>
      <c r="Y16" s="31">
        <v>100</v>
      </c>
    </row>
    <row r="17" spans="1:25" s="21" customFormat="1" ht="15" customHeight="1" x14ac:dyDescent="0.2">
      <c r="A17" s="20" t="s">
        <v>19</v>
      </c>
      <c r="B17" s="57" t="s">
        <v>29</v>
      </c>
      <c r="C17" s="46">
        <v>613015</v>
      </c>
      <c r="D17" s="47">
        <v>1925</v>
      </c>
      <c r="E17" s="48">
        <v>0.314</v>
      </c>
      <c r="F17" s="50">
        <v>2329</v>
      </c>
      <c r="G17" s="48">
        <v>0.37990000000000002</v>
      </c>
      <c r="H17" s="49">
        <v>124878</v>
      </c>
      <c r="I17" s="48">
        <v>20.371099999999998</v>
      </c>
      <c r="J17" s="50">
        <v>284420</v>
      </c>
      <c r="K17" s="48">
        <v>46.396900000000002</v>
      </c>
      <c r="L17" s="50">
        <v>175213</v>
      </c>
      <c r="M17" s="48">
        <v>28.5822</v>
      </c>
      <c r="N17" s="50">
        <v>560</v>
      </c>
      <c r="O17" s="48">
        <v>9.1399999999999995E-2</v>
      </c>
      <c r="P17" s="58">
        <v>23690</v>
      </c>
      <c r="Q17" s="52">
        <v>3.8645</v>
      </c>
      <c r="R17" s="47">
        <v>126809</v>
      </c>
      <c r="S17" s="52">
        <v>20.6861</v>
      </c>
      <c r="T17" s="47">
        <v>36280</v>
      </c>
      <c r="U17" s="52">
        <v>5.9183000000000003</v>
      </c>
      <c r="V17" s="47">
        <v>29259</v>
      </c>
      <c r="W17" s="54">
        <v>4.7729999999999997</v>
      </c>
      <c r="X17" s="55">
        <v>3952</v>
      </c>
      <c r="Y17" s="56">
        <v>100</v>
      </c>
    </row>
    <row r="18" spans="1:25" s="21" customFormat="1" ht="15" customHeight="1" x14ac:dyDescent="0.2">
      <c r="A18" s="20" t="s">
        <v>19</v>
      </c>
      <c r="B18" s="22" t="s">
        <v>30</v>
      </c>
      <c r="C18" s="23">
        <v>648062</v>
      </c>
      <c r="D18" s="33">
        <v>812</v>
      </c>
      <c r="E18" s="25">
        <v>0.12529999999999999</v>
      </c>
      <c r="F18" s="26">
        <v>3234</v>
      </c>
      <c r="G18" s="25">
        <v>0.499</v>
      </c>
      <c r="H18" s="26">
        <v>52656</v>
      </c>
      <c r="I18" s="25">
        <v>8.1250999999999998</v>
      </c>
      <c r="J18" s="26">
        <v>463164</v>
      </c>
      <c r="K18" s="25">
        <v>71.469099999999997</v>
      </c>
      <c r="L18" s="26">
        <v>107645</v>
      </c>
      <c r="M18" s="25">
        <v>16.610299999999999</v>
      </c>
      <c r="N18" s="26">
        <v>707</v>
      </c>
      <c r="O18" s="25">
        <v>0.1091</v>
      </c>
      <c r="P18" s="27">
        <v>19844</v>
      </c>
      <c r="Q18" s="28">
        <v>3.0621</v>
      </c>
      <c r="R18" s="33">
        <v>108766</v>
      </c>
      <c r="S18" s="28">
        <v>16.783300000000001</v>
      </c>
      <c r="T18" s="33">
        <v>11359</v>
      </c>
      <c r="U18" s="28">
        <v>1.7527999999999999</v>
      </c>
      <c r="V18" s="24">
        <v>16496</v>
      </c>
      <c r="W18" s="29">
        <v>2.5453999999999999</v>
      </c>
      <c r="X18" s="30">
        <v>2407</v>
      </c>
      <c r="Y18" s="31">
        <v>100</v>
      </c>
    </row>
    <row r="19" spans="1:25" s="21" customFormat="1" ht="15" customHeight="1" x14ac:dyDescent="0.2">
      <c r="A19" s="20" t="s">
        <v>31</v>
      </c>
      <c r="B19" s="57" t="s">
        <v>32</v>
      </c>
      <c r="C19" s="46">
        <v>75277</v>
      </c>
      <c r="D19" s="47">
        <v>272</v>
      </c>
      <c r="E19" s="48">
        <v>0.36130000000000001</v>
      </c>
      <c r="F19" s="49">
        <v>13244</v>
      </c>
      <c r="G19" s="48">
        <v>17.593699999999998</v>
      </c>
      <c r="H19" s="49">
        <v>6730</v>
      </c>
      <c r="I19" s="48">
        <v>8.9403000000000006</v>
      </c>
      <c r="J19" s="49">
        <v>1221</v>
      </c>
      <c r="K19" s="48">
        <v>1.6220000000000001</v>
      </c>
      <c r="L19" s="49">
        <v>6659</v>
      </c>
      <c r="M19" s="48">
        <v>8.8460000000000001</v>
      </c>
      <c r="N19" s="49">
        <v>41627</v>
      </c>
      <c r="O19" s="48">
        <v>55.298400000000001</v>
      </c>
      <c r="P19" s="51">
        <v>5524</v>
      </c>
      <c r="Q19" s="52">
        <v>7.3381999999999996</v>
      </c>
      <c r="R19" s="47">
        <v>17693</v>
      </c>
      <c r="S19" s="52">
        <v>23.503900000000002</v>
      </c>
      <c r="T19" s="47">
        <v>3659</v>
      </c>
      <c r="U19" s="52">
        <v>4.8606999999999996</v>
      </c>
      <c r="V19" s="47">
        <v>14832</v>
      </c>
      <c r="W19" s="54">
        <v>19.703199999999999</v>
      </c>
      <c r="X19" s="73">
        <v>290</v>
      </c>
      <c r="Y19" s="74">
        <v>100</v>
      </c>
    </row>
    <row r="20" spans="1:25" s="21" customFormat="1" ht="15" customHeight="1" x14ac:dyDescent="0.2">
      <c r="A20" s="20" t="s">
        <v>19</v>
      </c>
      <c r="B20" s="22" t="s">
        <v>33</v>
      </c>
      <c r="C20" s="35">
        <v>18266</v>
      </c>
      <c r="D20" s="33">
        <v>798</v>
      </c>
      <c r="E20" s="25">
        <v>4.3688000000000002</v>
      </c>
      <c r="F20" s="32">
        <v>44</v>
      </c>
      <c r="G20" s="25">
        <v>0.2409</v>
      </c>
      <c r="H20" s="26">
        <v>3608</v>
      </c>
      <c r="I20" s="25">
        <v>19.752500000000001</v>
      </c>
      <c r="J20" s="32">
        <v>340</v>
      </c>
      <c r="K20" s="25">
        <v>1.8613999999999999</v>
      </c>
      <c r="L20" s="32">
        <v>12843</v>
      </c>
      <c r="M20" s="25">
        <v>70.311000000000007</v>
      </c>
      <c r="N20" s="32">
        <v>75</v>
      </c>
      <c r="O20" s="25">
        <v>0.41060000000000002</v>
      </c>
      <c r="P20" s="27">
        <v>558</v>
      </c>
      <c r="Q20" s="28">
        <v>3.0548999999999999</v>
      </c>
      <c r="R20" s="33">
        <v>3452</v>
      </c>
      <c r="S20" s="28">
        <v>18.898499999999999</v>
      </c>
      <c r="T20" s="33">
        <v>695</v>
      </c>
      <c r="U20" s="28">
        <v>3.8048999999999999</v>
      </c>
      <c r="V20" s="24">
        <v>762</v>
      </c>
      <c r="W20" s="29">
        <v>4.1717000000000004</v>
      </c>
      <c r="X20" s="30">
        <v>720</v>
      </c>
      <c r="Y20" s="31">
        <v>100</v>
      </c>
    </row>
    <row r="21" spans="1:25" s="21" customFormat="1" ht="15" customHeight="1" x14ac:dyDescent="0.2">
      <c r="A21" s="20" t="s">
        <v>19</v>
      </c>
      <c r="B21" s="57" t="s">
        <v>34</v>
      </c>
      <c r="C21" s="46">
        <v>341649</v>
      </c>
      <c r="D21" s="59">
        <v>903</v>
      </c>
      <c r="E21" s="48">
        <v>0.26429999999999998</v>
      </c>
      <c r="F21" s="49">
        <v>1911</v>
      </c>
      <c r="G21" s="48">
        <v>0.55930000000000002</v>
      </c>
      <c r="H21" s="50">
        <v>61486</v>
      </c>
      <c r="I21" s="48">
        <v>17.9968</v>
      </c>
      <c r="J21" s="49">
        <v>174900</v>
      </c>
      <c r="K21" s="48">
        <v>51.192900000000002</v>
      </c>
      <c r="L21" s="49">
        <v>87604</v>
      </c>
      <c r="M21" s="48">
        <v>25.641500000000001</v>
      </c>
      <c r="N21" s="49">
        <v>294</v>
      </c>
      <c r="O21" s="48">
        <v>8.6099999999999996E-2</v>
      </c>
      <c r="P21" s="58">
        <v>14551</v>
      </c>
      <c r="Q21" s="52">
        <v>4.2590000000000003</v>
      </c>
      <c r="R21" s="47">
        <v>83503</v>
      </c>
      <c r="S21" s="52">
        <v>24.441199999999998</v>
      </c>
      <c r="T21" s="47">
        <v>7909</v>
      </c>
      <c r="U21" s="52">
        <v>2.3149000000000002</v>
      </c>
      <c r="V21" s="59">
        <v>15652</v>
      </c>
      <c r="W21" s="54">
        <v>4.5812999999999997</v>
      </c>
      <c r="X21" s="55">
        <v>4081</v>
      </c>
      <c r="Y21" s="56">
        <v>99.706000000000003</v>
      </c>
    </row>
    <row r="22" spans="1:25" s="21" customFormat="1" ht="15" customHeight="1" x14ac:dyDescent="0.2">
      <c r="A22" s="20" t="s">
        <v>19</v>
      </c>
      <c r="B22" s="22" t="s">
        <v>35</v>
      </c>
      <c r="C22" s="23">
        <v>246367</v>
      </c>
      <c r="D22" s="24">
        <v>482</v>
      </c>
      <c r="E22" s="25">
        <v>0.1956</v>
      </c>
      <c r="F22" s="32">
        <v>1167</v>
      </c>
      <c r="G22" s="25">
        <v>0.47370000000000001</v>
      </c>
      <c r="H22" s="32">
        <v>23471</v>
      </c>
      <c r="I22" s="25">
        <v>9.5267999999999997</v>
      </c>
      <c r="J22" s="26">
        <v>92864</v>
      </c>
      <c r="K22" s="25">
        <v>37.693399999999997</v>
      </c>
      <c r="L22" s="26">
        <v>111509</v>
      </c>
      <c r="M22" s="25">
        <v>45.261299999999999</v>
      </c>
      <c r="N22" s="26">
        <v>54</v>
      </c>
      <c r="O22" s="25">
        <v>2.1899999999999999E-2</v>
      </c>
      <c r="P22" s="34">
        <v>16820</v>
      </c>
      <c r="Q22" s="28">
        <v>6.8272000000000004</v>
      </c>
      <c r="R22" s="33">
        <v>67130</v>
      </c>
      <c r="S22" s="28">
        <v>27.248000000000001</v>
      </c>
      <c r="T22" s="33">
        <v>4510</v>
      </c>
      <c r="U22" s="28">
        <v>1.8306</v>
      </c>
      <c r="V22" s="33">
        <v>11266</v>
      </c>
      <c r="W22" s="29">
        <v>4.5728999999999997</v>
      </c>
      <c r="X22" s="30">
        <v>1879</v>
      </c>
      <c r="Y22" s="31">
        <v>100</v>
      </c>
    </row>
    <row r="23" spans="1:25" s="21" customFormat="1" ht="15" customHeight="1" x14ac:dyDescent="0.2">
      <c r="A23" s="20" t="s">
        <v>19</v>
      </c>
      <c r="B23" s="57" t="s">
        <v>36</v>
      </c>
      <c r="C23" s="46">
        <v>43544</v>
      </c>
      <c r="D23" s="47">
        <v>154</v>
      </c>
      <c r="E23" s="48">
        <v>0.35370000000000001</v>
      </c>
      <c r="F23" s="49">
        <v>302</v>
      </c>
      <c r="G23" s="48">
        <v>0.69359999999999999</v>
      </c>
      <c r="H23" s="49">
        <v>5108</v>
      </c>
      <c r="I23" s="48">
        <v>11.730700000000001</v>
      </c>
      <c r="J23" s="49">
        <v>9933</v>
      </c>
      <c r="K23" s="48">
        <v>22.811399999999999</v>
      </c>
      <c r="L23" s="49">
        <v>24976</v>
      </c>
      <c r="M23" s="48">
        <v>57.3581</v>
      </c>
      <c r="N23" s="49">
        <v>136</v>
      </c>
      <c r="O23" s="48">
        <v>0.31230000000000002</v>
      </c>
      <c r="P23" s="58">
        <v>2935</v>
      </c>
      <c r="Q23" s="52">
        <v>6.7403000000000004</v>
      </c>
      <c r="R23" s="59">
        <v>13735</v>
      </c>
      <c r="S23" s="52">
        <v>31.5428</v>
      </c>
      <c r="T23" s="59">
        <v>1087</v>
      </c>
      <c r="U23" s="52">
        <v>2.4963000000000002</v>
      </c>
      <c r="V23" s="47">
        <v>1790</v>
      </c>
      <c r="W23" s="54">
        <v>4.1108000000000002</v>
      </c>
      <c r="X23" s="55">
        <v>1365</v>
      </c>
      <c r="Y23" s="56">
        <v>100</v>
      </c>
    </row>
    <row r="24" spans="1:25" s="21" customFormat="1" ht="15" customHeight="1" x14ac:dyDescent="0.2">
      <c r="A24" s="20" t="s">
        <v>19</v>
      </c>
      <c r="B24" s="22" t="s">
        <v>37</v>
      </c>
      <c r="C24" s="23">
        <v>101260</v>
      </c>
      <c r="D24" s="33">
        <v>1286</v>
      </c>
      <c r="E24" s="25">
        <v>1.27</v>
      </c>
      <c r="F24" s="26">
        <v>938</v>
      </c>
      <c r="G24" s="25">
        <v>0.92630000000000001</v>
      </c>
      <c r="H24" s="32">
        <v>21145</v>
      </c>
      <c r="I24" s="25">
        <v>20.881900000000002</v>
      </c>
      <c r="J24" s="26">
        <v>33225</v>
      </c>
      <c r="K24" s="25">
        <v>32.811599999999999</v>
      </c>
      <c r="L24" s="26">
        <v>37147</v>
      </c>
      <c r="M24" s="25">
        <v>36.684800000000003</v>
      </c>
      <c r="N24" s="26">
        <v>96</v>
      </c>
      <c r="O24" s="25">
        <v>9.4799999999999995E-2</v>
      </c>
      <c r="P24" s="34">
        <v>7423</v>
      </c>
      <c r="Q24" s="28">
        <v>7.3305999999999996</v>
      </c>
      <c r="R24" s="33">
        <v>24940</v>
      </c>
      <c r="S24" s="28">
        <v>24.6297</v>
      </c>
      <c r="T24" s="33">
        <v>1092</v>
      </c>
      <c r="U24" s="28">
        <v>1.0784</v>
      </c>
      <c r="V24" s="24">
        <v>11043</v>
      </c>
      <c r="W24" s="29">
        <v>10.9056</v>
      </c>
      <c r="X24" s="30">
        <v>1356</v>
      </c>
      <c r="Y24" s="31">
        <v>100</v>
      </c>
    </row>
    <row r="25" spans="1:25" s="21" customFormat="1" ht="15" customHeight="1" x14ac:dyDescent="0.2">
      <c r="A25" s="20" t="s">
        <v>19</v>
      </c>
      <c r="B25" s="57" t="s">
        <v>38</v>
      </c>
      <c r="C25" s="60">
        <v>139158</v>
      </c>
      <c r="D25" s="47">
        <v>198</v>
      </c>
      <c r="E25" s="48">
        <v>0.14230000000000001</v>
      </c>
      <c r="F25" s="49">
        <v>482</v>
      </c>
      <c r="G25" s="48">
        <v>0.34639999999999999</v>
      </c>
      <c r="H25" s="49">
        <v>5723</v>
      </c>
      <c r="I25" s="48">
        <v>4.1125999999999996</v>
      </c>
      <c r="J25" s="49">
        <v>48340</v>
      </c>
      <c r="K25" s="48">
        <v>34.737499999999997</v>
      </c>
      <c r="L25" s="50">
        <v>78647</v>
      </c>
      <c r="M25" s="48">
        <v>56.516300000000001</v>
      </c>
      <c r="N25" s="49">
        <v>77</v>
      </c>
      <c r="O25" s="48">
        <v>5.5300000000000002E-2</v>
      </c>
      <c r="P25" s="58">
        <v>5691</v>
      </c>
      <c r="Q25" s="52">
        <v>4.0895999999999999</v>
      </c>
      <c r="R25" s="47">
        <v>21121</v>
      </c>
      <c r="S25" s="52">
        <v>15.1777</v>
      </c>
      <c r="T25" s="47">
        <v>1454</v>
      </c>
      <c r="U25" s="52">
        <v>1.0448999999999999</v>
      </c>
      <c r="V25" s="47">
        <v>2466</v>
      </c>
      <c r="W25" s="54">
        <v>1.7721</v>
      </c>
      <c r="X25" s="55">
        <v>1407</v>
      </c>
      <c r="Y25" s="56">
        <v>100</v>
      </c>
    </row>
    <row r="26" spans="1:25" s="21" customFormat="1" ht="15" customHeight="1" x14ac:dyDescent="0.2">
      <c r="A26" s="20" t="s">
        <v>19</v>
      </c>
      <c r="B26" s="22" t="s">
        <v>39</v>
      </c>
      <c r="C26" s="23">
        <v>214937</v>
      </c>
      <c r="D26" s="24">
        <v>1189</v>
      </c>
      <c r="E26" s="25">
        <v>0.55320000000000003</v>
      </c>
      <c r="F26" s="32">
        <v>577</v>
      </c>
      <c r="G26" s="25">
        <v>0.26850000000000002</v>
      </c>
      <c r="H26" s="32">
        <v>7008</v>
      </c>
      <c r="I26" s="25">
        <v>3.2605</v>
      </c>
      <c r="J26" s="26">
        <v>154523</v>
      </c>
      <c r="K26" s="25">
        <v>71.892200000000003</v>
      </c>
      <c r="L26" s="26">
        <v>48292</v>
      </c>
      <c r="M26" s="25">
        <v>22.468</v>
      </c>
      <c r="N26" s="32">
        <v>67</v>
      </c>
      <c r="O26" s="25">
        <v>3.1199999999999999E-2</v>
      </c>
      <c r="P26" s="34">
        <v>3281</v>
      </c>
      <c r="Q26" s="28">
        <v>1.5265</v>
      </c>
      <c r="R26" s="24">
        <v>33646</v>
      </c>
      <c r="S26" s="28">
        <v>15.6539</v>
      </c>
      <c r="T26" s="24">
        <v>23531</v>
      </c>
      <c r="U26" s="28">
        <v>10.947900000000001</v>
      </c>
      <c r="V26" s="24">
        <v>3296</v>
      </c>
      <c r="W26" s="29">
        <v>1.5335000000000001</v>
      </c>
      <c r="X26" s="30">
        <v>1367</v>
      </c>
      <c r="Y26" s="31">
        <v>99.927000000000007</v>
      </c>
    </row>
    <row r="27" spans="1:25" s="21" customFormat="1" ht="15" customHeight="1" x14ac:dyDescent="0.2">
      <c r="A27" s="20" t="s">
        <v>19</v>
      </c>
      <c r="B27" s="57" t="s">
        <v>40</v>
      </c>
      <c r="C27" s="60">
        <v>25596</v>
      </c>
      <c r="D27" s="59">
        <v>312</v>
      </c>
      <c r="E27" s="48">
        <v>1.2189000000000001</v>
      </c>
      <c r="F27" s="49">
        <v>127</v>
      </c>
      <c r="G27" s="48">
        <v>0.49619999999999997</v>
      </c>
      <c r="H27" s="49">
        <v>535</v>
      </c>
      <c r="I27" s="48">
        <v>2.0901999999999998</v>
      </c>
      <c r="J27" s="49">
        <v>2109</v>
      </c>
      <c r="K27" s="48">
        <v>8.2395999999999994</v>
      </c>
      <c r="L27" s="50">
        <v>21992</v>
      </c>
      <c r="M27" s="48">
        <v>85.919700000000006</v>
      </c>
      <c r="N27" s="49">
        <v>10</v>
      </c>
      <c r="O27" s="48">
        <v>3.9100000000000003E-2</v>
      </c>
      <c r="P27" s="58">
        <v>511</v>
      </c>
      <c r="Q27" s="52">
        <v>1.9964</v>
      </c>
      <c r="R27" s="59">
        <v>10540</v>
      </c>
      <c r="S27" s="52">
        <v>41.1783</v>
      </c>
      <c r="T27" s="59">
        <v>1247</v>
      </c>
      <c r="U27" s="52">
        <v>4.8719000000000001</v>
      </c>
      <c r="V27" s="47">
        <v>1306</v>
      </c>
      <c r="W27" s="54">
        <v>5.1024000000000003</v>
      </c>
      <c r="X27" s="55">
        <v>589</v>
      </c>
      <c r="Y27" s="56">
        <v>100</v>
      </c>
    </row>
    <row r="28" spans="1:25" s="21" customFormat="1" ht="15" customHeight="1" x14ac:dyDescent="0.2">
      <c r="A28" s="20" t="s">
        <v>19</v>
      </c>
      <c r="B28" s="22" t="s">
        <v>41</v>
      </c>
      <c r="C28" s="35">
        <v>164799</v>
      </c>
      <c r="D28" s="33">
        <v>417</v>
      </c>
      <c r="E28" s="25">
        <v>0.253</v>
      </c>
      <c r="F28" s="26">
        <v>1156</v>
      </c>
      <c r="G28" s="25">
        <v>0.70150000000000001</v>
      </c>
      <c r="H28" s="26">
        <v>14910</v>
      </c>
      <c r="I28" s="25">
        <v>9.0473999999999997</v>
      </c>
      <c r="J28" s="26">
        <v>112919</v>
      </c>
      <c r="K28" s="25">
        <v>68.519199999999998</v>
      </c>
      <c r="L28" s="32">
        <v>29315</v>
      </c>
      <c r="M28" s="25">
        <v>17.7883</v>
      </c>
      <c r="N28" s="26">
        <v>120</v>
      </c>
      <c r="O28" s="25">
        <v>7.2800000000000004E-2</v>
      </c>
      <c r="P28" s="27">
        <v>5962</v>
      </c>
      <c r="Q28" s="28">
        <v>3.6177000000000001</v>
      </c>
      <c r="R28" s="24">
        <v>39504</v>
      </c>
      <c r="S28" s="28">
        <v>23.971</v>
      </c>
      <c r="T28" s="24">
        <v>7359</v>
      </c>
      <c r="U28" s="28">
        <v>4.4653999999999998</v>
      </c>
      <c r="V28" s="33">
        <v>4483</v>
      </c>
      <c r="W28" s="29">
        <v>2.7202999999999999</v>
      </c>
      <c r="X28" s="30">
        <v>1434</v>
      </c>
      <c r="Y28" s="31">
        <v>100</v>
      </c>
    </row>
    <row r="29" spans="1:25" s="21" customFormat="1" ht="15" customHeight="1" x14ac:dyDescent="0.2">
      <c r="A29" s="20" t="s">
        <v>19</v>
      </c>
      <c r="B29" s="57" t="s">
        <v>42</v>
      </c>
      <c r="C29" s="46">
        <v>118389</v>
      </c>
      <c r="D29" s="47">
        <v>340</v>
      </c>
      <c r="E29" s="48">
        <v>0.28720000000000001</v>
      </c>
      <c r="F29" s="49">
        <v>1423</v>
      </c>
      <c r="G29" s="48">
        <v>1.202</v>
      </c>
      <c r="H29" s="50">
        <v>40756</v>
      </c>
      <c r="I29" s="48">
        <v>34.4255</v>
      </c>
      <c r="J29" s="49">
        <v>26243</v>
      </c>
      <c r="K29" s="48">
        <v>22.166799999999999</v>
      </c>
      <c r="L29" s="50">
        <v>45099</v>
      </c>
      <c r="M29" s="48">
        <v>38.093899999999998</v>
      </c>
      <c r="N29" s="49">
        <v>54</v>
      </c>
      <c r="O29" s="48">
        <v>4.5600000000000002E-2</v>
      </c>
      <c r="P29" s="58">
        <v>4474</v>
      </c>
      <c r="Q29" s="52">
        <v>3.7791000000000001</v>
      </c>
      <c r="R29" s="47">
        <v>40468</v>
      </c>
      <c r="S29" s="52">
        <v>34.182200000000002</v>
      </c>
      <c r="T29" s="47">
        <v>7032</v>
      </c>
      <c r="U29" s="52">
        <v>5.9397000000000002</v>
      </c>
      <c r="V29" s="47">
        <v>12951</v>
      </c>
      <c r="W29" s="54">
        <v>10.939399999999999</v>
      </c>
      <c r="X29" s="55">
        <v>1873</v>
      </c>
      <c r="Y29" s="56">
        <v>99.947000000000003</v>
      </c>
    </row>
    <row r="30" spans="1:25" s="21" customFormat="1" ht="15" customHeight="1" x14ac:dyDescent="0.2">
      <c r="A30" s="20" t="s">
        <v>19</v>
      </c>
      <c r="B30" s="22" t="s">
        <v>43</v>
      </c>
      <c r="C30" s="23">
        <v>570174</v>
      </c>
      <c r="D30" s="33">
        <v>4161</v>
      </c>
      <c r="E30" s="25">
        <v>0.7298</v>
      </c>
      <c r="F30" s="32">
        <v>2783</v>
      </c>
      <c r="G30" s="25">
        <v>0.48809999999999998</v>
      </c>
      <c r="H30" s="26">
        <v>38368</v>
      </c>
      <c r="I30" s="25">
        <v>6.7291999999999996</v>
      </c>
      <c r="J30" s="26">
        <v>299180</v>
      </c>
      <c r="K30" s="25">
        <v>52.471699999999998</v>
      </c>
      <c r="L30" s="26">
        <v>204310</v>
      </c>
      <c r="M30" s="25">
        <v>35.832900000000002</v>
      </c>
      <c r="N30" s="26">
        <v>333</v>
      </c>
      <c r="O30" s="25">
        <v>5.8400000000000001E-2</v>
      </c>
      <c r="P30" s="27">
        <v>21039</v>
      </c>
      <c r="Q30" s="28">
        <v>3.6899000000000002</v>
      </c>
      <c r="R30" s="24">
        <v>124954</v>
      </c>
      <c r="S30" s="28">
        <v>21.915099999999999</v>
      </c>
      <c r="T30" s="24">
        <v>6425</v>
      </c>
      <c r="U30" s="28">
        <v>1.1268</v>
      </c>
      <c r="V30" s="33">
        <v>22438</v>
      </c>
      <c r="W30" s="29">
        <v>3.9352999999999998</v>
      </c>
      <c r="X30" s="30">
        <v>3616</v>
      </c>
      <c r="Y30" s="31">
        <v>99.971999999999994</v>
      </c>
    </row>
    <row r="31" spans="1:25" s="21" customFormat="1" ht="15" customHeight="1" x14ac:dyDescent="0.2">
      <c r="A31" s="20" t="s">
        <v>19</v>
      </c>
      <c r="B31" s="57" t="s">
        <v>44</v>
      </c>
      <c r="C31" s="60">
        <v>106943</v>
      </c>
      <c r="D31" s="47">
        <v>6305</v>
      </c>
      <c r="E31" s="48">
        <v>5.8956999999999997</v>
      </c>
      <c r="F31" s="50">
        <v>2014</v>
      </c>
      <c r="G31" s="48">
        <v>1.8832</v>
      </c>
      <c r="H31" s="49">
        <v>11704</v>
      </c>
      <c r="I31" s="48">
        <v>10.944100000000001</v>
      </c>
      <c r="J31" s="50">
        <v>43922</v>
      </c>
      <c r="K31" s="48">
        <v>41.070500000000003</v>
      </c>
      <c r="L31" s="49">
        <v>36381</v>
      </c>
      <c r="M31" s="48">
        <v>34.019100000000002</v>
      </c>
      <c r="N31" s="49">
        <v>37</v>
      </c>
      <c r="O31" s="48">
        <v>3.4599999999999999E-2</v>
      </c>
      <c r="P31" s="51">
        <v>6580</v>
      </c>
      <c r="Q31" s="52">
        <v>6.1528</v>
      </c>
      <c r="R31" s="47">
        <v>38968</v>
      </c>
      <c r="S31" s="52">
        <v>36.438099999999999</v>
      </c>
      <c r="T31" s="47">
        <v>1869</v>
      </c>
      <c r="U31" s="52">
        <v>1.7477</v>
      </c>
      <c r="V31" s="59">
        <v>8724</v>
      </c>
      <c r="W31" s="54">
        <v>8.1576000000000004</v>
      </c>
      <c r="X31" s="55">
        <v>2170</v>
      </c>
      <c r="Y31" s="56">
        <v>99.953999999999994</v>
      </c>
    </row>
    <row r="32" spans="1:25" s="21" customFormat="1" ht="15" customHeight="1" x14ac:dyDescent="0.2">
      <c r="A32" s="20" t="s">
        <v>19</v>
      </c>
      <c r="B32" s="22" t="s">
        <v>45</v>
      </c>
      <c r="C32" s="23">
        <v>186984</v>
      </c>
      <c r="D32" s="24">
        <v>317</v>
      </c>
      <c r="E32" s="25">
        <v>0.16950000000000001</v>
      </c>
      <c r="F32" s="26">
        <v>286</v>
      </c>
      <c r="G32" s="25">
        <v>0.153</v>
      </c>
      <c r="H32" s="26">
        <v>2333</v>
      </c>
      <c r="I32" s="25">
        <v>1.2477</v>
      </c>
      <c r="J32" s="26">
        <v>150606</v>
      </c>
      <c r="K32" s="25">
        <v>80.544899999999998</v>
      </c>
      <c r="L32" s="32">
        <v>32477</v>
      </c>
      <c r="M32" s="25">
        <v>17.3689</v>
      </c>
      <c r="N32" s="32">
        <v>33</v>
      </c>
      <c r="O32" s="25">
        <v>1.7600000000000001E-2</v>
      </c>
      <c r="P32" s="34">
        <v>932</v>
      </c>
      <c r="Q32" s="28">
        <v>0.49840000000000001</v>
      </c>
      <c r="R32" s="33">
        <v>30005</v>
      </c>
      <c r="S32" s="28">
        <v>16.046800000000001</v>
      </c>
      <c r="T32" s="33">
        <v>312</v>
      </c>
      <c r="U32" s="28">
        <v>0.16689999999999999</v>
      </c>
      <c r="V32" s="24">
        <v>1301</v>
      </c>
      <c r="W32" s="29">
        <v>0.69579999999999997</v>
      </c>
      <c r="X32" s="30">
        <v>978</v>
      </c>
      <c r="Y32" s="31">
        <v>100</v>
      </c>
    </row>
    <row r="33" spans="1:25" s="21" customFormat="1" ht="15" customHeight="1" x14ac:dyDescent="0.2">
      <c r="A33" s="20" t="s">
        <v>19</v>
      </c>
      <c r="B33" s="57" t="s">
        <v>46</v>
      </c>
      <c r="C33" s="46">
        <v>352272</v>
      </c>
      <c r="D33" s="59">
        <v>1593</v>
      </c>
      <c r="E33" s="48">
        <v>0.45219999999999999</v>
      </c>
      <c r="F33" s="49">
        <v>1443</v>
      </c>
      <c r="G33" s="48">
        <v>0.40960000000000002</v>
      </c>
      <c r="H33" s="50">
        <v>12817</v>
      </c>
      <c r="I33" s="48">
        <v>3.6383999999999999</v>
      </c>
      <c r="J33" s="49">
        <v>178242</v>
      </c>
      <c r="K33" s="48">
        <v>50.597799999999999</v>
      </c>
      <c r="L33" s="49">
        <v>147014</v>
      </c>
      <c r="M33" s="48">
        <v>41.7331</v>
      </c>
      <c r="N33" s="50">
        <v>427</v>
      </c>
      <c r="O33" s="48">
        <v>0.1212</v>
      </c>
      <c r="P33" s="58">
        <v>10736</v>
      </c>
      <c r="Q33" s="52">
        <v>3.0476000000000001</v>
      </c>
      <c r="R33" s="59">
        <v>86378</v>
      </c>
      <c r="S33" s="52">
        <v>24.520299999999999</v>
      </c>
      <c r="T33" s="59">
        <v>5138</v>
      </c>
      <c r="U33" s="52">
        <v>1.4584999999999999</v>
      </c>
      <c r="V33" s="59">
        <v>5552</v>
      </c>
      <c r="W33" s="54">
        <v>1.5761000000000001</v>
      </c>
      <c r="X33" s="55">
        <v>2372</v>
      </c>
      <c r="Y33" s="56">
        <v>100</v>
      </c>
    </row>
    <row r="34" spans="1:25" s="21" customFormat="1" ht="15" customHeight="1" x14ac:dyDescent="0.2">
      <c r="A34" s="20" t="s">
        <v>19</v>
      </c>
      <c r="B34" s="22" t="s">
        <v>47</v>
      </c>
      <c r="C34" s="35">
        <v>18422</v>
      </c>
      <c r="D34" s="24">
        <v>7857</v>
      </c>
      <c r="E34" s="25">
        <v>42.650100000000002</v>
      </c>
      <c r="F34" s="26">
        <v>22</v>
      </c>
      <c r="G34" s="25">
        <v>0.11940000000000001</v>
      </c>
      <c r="H34" s="32">
        <v>773</v>
      </c>
      <c r="I34" s="25">
        <v>4.1961000000000004</v>
      </c>
      <c r="J34" s="26">
        <v>326</v>
      </c>
      <c r="K34" s="25">
        <v>1.7696000000000001</v>
      </c>
      <c r="L34" s="32">
        <v>8801</v>
      </c>
      <c r="M34" s="25">
        <v>47.7744</v>
      </c>
      <c r="N34" s="32">
        <v>26</v>
      </c>
      <c r="O34" s="25">
        <v>0.1411</v>
      </c>
      <c r="P34" s="27">
        <v>617</v>
      </c>
      <c r="Q34" s="28">
        <v>3.3492999999999999</v>
      </c>
      <c r="R34" s="33">
        <v>3948</v>
      </c>
      <c r="S34" s="28">
        <v>21.430900000000001</v>
      </c>
      <c r="T34" s="33">
        <v>146</v>
      </c>
      <c r="U34" s="28">
        <v>0.79249999999999998</v>
      </c>
      <c r="V34" s="33">
        <v>1286</v>
      </c>
      <c r="W34" s="29">
        <v>6.9808000000000003</v>
      </c>
      <c r="X34" s="30">
        <v>825</v>
      </c>
      <c r="Y34" s="31">
        <v>100</v>
      </c>
    </row>
    <row r="35" spans="1:25" s="21" customFormat="1" ht="15" customHeight="1" x14ac:dyDescent="0.2">
      <c r="A35" s="20" t="s">
        <v>19</v>
      </c>
      <c r="B35" s="57" t="s">
        <v>48</v>
      </c>
      <c r="C35" s="60">
        <v>65155</v>
      </c>
      <c r="D35" s="59">
        <v>1661</v>
      </c>
      <c r="E35" s="48">
        <v>2.5493000000000001</v>
      </c>
      <c r="F35" s="49">
        <v>442</v>
      </c>
      <c r="G35" s="48">
        <v>0.6784</v>
      </c>
      <c r="H35" s="50">
        <v>12511</v>
      </c>
      <c r="I35" s="48">
        <v>19.201899999999998</v>
      </c>
      <c r="J35" s="49">
        <v>20589</v>
      </c>
      <c r="K35" s="48">
        <v>31.6</v>
      </c>
      <c r="L35" s="50">
        <v>25793</v>
      </c>
      <c r="M35" s="48">
        <v>39.5871</v>
      </c>
      <c r="N35" s="49">
        <v>86</v>
      </c>
      <c r="O35" s="48">
        <v>0.13200000000000001</v>
      </c>
      <c r="P35" s="58">
        <v>4073</v>
      </c>
      <c r="Q35" s="52">
        <v>6.2511999999999999</v>
      </c>
      <c r="R35" s="59">
        <v>22034</v>
      </c>
      <c r="S35" s="52">
        <v>33.817799999999998</v>
      </c>
      <c r="T35" s="59">
        <v>565</v>
      </c>
      <c r="U35" s="52">
        <v>0.86719999999999997</v>
      </c>
      <c r="V35" s="59">
        <v>1841</v>
      </c>
      <c r="W35" s="54">
        <v>2.8256000000000001</v>
      </c>
      <c r="X35" s="55">
        <v>1064</v>
      </c>
      <c r="Y35" s="56">
        <v>100</v>
      </c>
    </row>
    <row r="36" spans="1:25" s="21" customFormat="1" ht="15" customHeight="1" x14ac:dyDescent="0.2">
      <c r="A36" s="20" t="s">
        <v>19</v>
      </c>
      <c r="B36" s="22" t="s">
        <v>49</v>
      </c>
      <c r="C36" s="35">
        <v>130638</v>
      </c>
      <c r="D36" s="33">
        <v>1290</v>
      </c>
      <c r="E36" s="25">
        <v>0.98750000000000004</v>
      </c>
      <c r="F36" s="26">
        <v>1946</v>
      </c>
      <c r="G36" s="25">
        <v>1.4896</v>
      </c>
      <c r="H36" s="26">
        <v>49609</v>
      </c>
      <c r="I36" s="25">
        <v>37.974400000000003</v>
      </c>
      <c r="J36" s="32">
        <v>39759</v>
      </c>
      <c r="K36" s="25">
        <v>30.4345</v>
      </c>
      <c r="L36" s="32">
        <v>28660</v>
      </c>
      <c r="M36" s="25">
        <v>21.938500000000001</v>
      </c>
      <c r="N36" s="26">
        <v>1541</v>
      </c>
      <c r="O36" s="25">
        <v>1.1796</v>
      </c>
      <c r="P36" s="34">
        <v>7833</v>
      </c>
      <c r="Q36" s="28">
        <v>5.9960000000000004</v>
      </c>
      <c r="R36" s="33">
        <v>26428</v>
      </c>
      <c r="S36" s="28">
        <v>20.229900000000001</v>
      </c>
      <c r="T36" s="33">
        <v>2920</v>
      </c>
      <c r="U36" s="28">
        <v>2.2351999999999999</v>
      </c>
      <c r="V36" s="24">
        <v>19077</v>
      </c>
      <c r="W36" s="29">
        <v>14.6029</v>
      </c>
      <c r="X36" s="30">
        <v>658</v>
      </c>
      <c r="Y36" s="31">
        <v>100</v>
      </c>
    </row>
    <row r="37" spans="1:25" s="21" customFormat="1" ht="15" customHeight="1" x14ac:dyDescent="0.2">
      <c r="A37" s="20" t="s">
        <v>19</v>
      </c>
      <c r="B37" s="57" t="s">
        <v>50</v>
      </c>
      <c r="C37" s="46">
        <v>36676</v>
      </c>
      <c r="D37" s="47">
        <v>225</v>
      </c>
      <c r="E37" s="48">
        <v>0.61350000000000005</v>
      </c>
      <c r="F37" s="49">
        <v>291</v>
      </c>
      <c r="G37" s="48">
        <v>0.79339999999999999</v>
      </c>
      <c r="H37" s="49">
        <v>5430</v>
      </c>
      <c r="I37" s="48">
        <v>14.805300000000001</v>
      </c>
      <c r="J37" s="49">
        <v>2170</v>
      </c>
      <c r="K37" s="48">
        <v>5.9166999999999996</v>
      </c>
      <c r="L37" s="49">
        <v>27544</v>
      </c>
      <c r="M37" s="48">
        <v>75.100899999999996</v>
      </c>
      <c r="N37" s="50">
        <v>34</v>
      </c>
      <c r="O37" s="48">
        <v>9.2700000000000005E-2</v>
      </c>
      <c r="P37" s="58">
        <v>982</v>
      </c>
      <c r="Q37" s="52">
        <v>2.6775000000000002</v>
      </c>
      <c r="R37" s="59">
        <v>12370</v>
      </c>
      <c r="S37" s="52">
        <v>33.727800000000002</v>
      </c>
      <c r="T37" s="59">
        <v>2108</v>
      </c>
      <c r="U37" s="52">
        <v>5.7476000000000003</v>
      </c>
      <c r="V37" s="47">
        <v>1834</v>
      </c>
      <c r="W37" s="54">
        <v>5.0004999999999997</v>
      </c>
      <c r="X37" s="55">
        <v>483</v>
      </c>
      <c r="Y37" s="56">
        <v>100</v>
      </c>
    </row>
    <row r="38" spans="1:25" s="21" customFormat="1" ht="15" customHeight="1" x14ac:dyDescent="0.2">
      <c r="A38" s="20" t="s">
        <v>19</v>
      </c>
      <c r="B38" s="22" t="s">
        <v>51</v>
      </c>
      <c r="C38" s="23">
        <v>202316</v>
      </c>
      <c r="D38" s="24">
        <v>245</v>
      </c>
      <c r="E38" s="25">
        <v>0.1211</v>
      </c>
      <c r="F38" s="26">
        <v>2918</v>
      </c>
      <c r="G38" s="25">
        <v>1.4422999999999999</v>
      </c>
      <c r="H38" s="26">
        <v>65321</v>
      </c>
      <c r="I38" s="25">
        <v>32.2866</v>
      </c>
      <c r="J38" s="26">
        <v>91418</v>
      </c>
      <c r="K38" s="25">
        <v>45.185699999999997</v>
      </c>
      <c r="L38" s="26">
        <v>39486</v>
      </c>
      <c r="M38" s="25">
        <v>19.516999999999999</v>
      </c>
      <c r="N38" s="26">
        <v>133</v>
      </c>
      <c r="O38" s="25">
        <v>6.5699999999999995E-2</v>
      </c>
      <c r="P38" s="27">
        <v>2795</v>
      </c>
      <c r="Q38" s="28">
        <v>1.3815</v>
      </c>
      <c r="R38" s="33">
        <v>60515</v>
      </c>
      <c r="S38" s="28">
        <v>29.911100000000001</v>
      </c>
      <c r="T38" s="33">
        <v>4318</v>
      </c>
      <c r="U38" s="28">
        <v>2.1343000000000001</v>
      </c>
      <c r="V38" s="24">
        <v>5948</v>
      </c>
      <c r="W38" s="29">
        <v>2.94</v>
      </c>
      <c r="X38" s="30">
        <v>2577</v>
      </c>
      <c r="Y38" s="31">
        <v>99.727999999999994</v>
      </c>
    </row>
    <row r="39" spans="1:25" s="21" customFormat="1" ht="15" customHeight="1" x14ac:dyDescent="0.2">
      <c r="A39" s="20" t="s">
        <v>19</v>
      </c>
      <c r="B39" s="57" t="s">
        <v>52</v>
      </c>
      <c r="C39" s="46">
        <v>59318</v>
      </c>
      <c r="D39" s="59">
        <v>8101</v>
      </c>
      <c r="E39" s="48">
        <v>13.6569</v>
      </c>
      <c r="F39" s="49">
        <v>181</v>
      </c>
      <c r="G39" s="48">
        <v>0.30509999999999998</v>
      </c>
      <c r="H39" s="50">
        <v>37329</v>
      </c>
      <c r="I39" s="48">
        <v>62.930300000000003</v>
      </c>
      <c r="J39" s="49">
        <v>2589</v>
      </c>
      <c r="K39" s="48">
        <v>4.3646000000000003</v>
      </c>
      <c r="L39" s="50">
        <v>10063</v>
      </c>
      <c r="M39" s="48">
        <v>16.964500000000001</v>
      </c>
      <c r="N39" s="49">
        <v>33</v>
      </c>
      <c r="O39" s="48">
        <v>5.5599999999999997E-2</v>
      </c>
      <c r="P39" s="58">
        <v>1022</v>
      </c>
      <c r="Q39" s="52">
        <v>1.7229000000000001</v>
      </c>
      <c r="R39" s="47">
        <v>12920</v>
      </c>
      <c r="S39" s="52">
        <v>21.780899999999999</v>
      </c>
      <c r="T39" s="47">
        <v>346</v>
      </c>
      <c r="U39" s="52">
        <v>0.58330000000000004</v>
      </c>
      <c r="V39" s="47">
        <v>10656</v>
      </c>
      <c r="W39" s="54">
        <v>17.964200000000002</v>
      </c>
      <c r="X39" s="55">
        <v>880</v>
      </c>
      <c r="Y39" s="56">
        <v>100</v>
      </c>
    </row>
    <row r="40" spans="1:25" s="21" customFormat="1" ht="15" customHeight="1" x14ac:dyDescent="0.2">
      <c r="A40" s="20" t="s">
        <v>19</v>
      </c>
      <c r="B40" s="22" t="s">
        <v>53</v>
      </c>
      <c r="C40" s="35">
        <v>687233</v>
      </c>
      <c r="D40" s="24">
        <v>5379</v>
      </c>
      <c r="E40" s="25">
        <v>0.78269999999999995</v>
      </c>
      <c r="F40" s="26">
        <v>10942</v>
      </c>
      <c r="G40" s="25">
        <v>1.5922000000000001</v>
      </c>
      <c r="H40" s="26">
        <v>151987</v>
      </c>
      <c r="I40" s="25">
        <v>22.1158</v>
      </c>
      <c r="J40" s="32">
        <v>311796</v>
      </c>
      <c r="K40" s="25">
        <v>45.369799999999998</v>
      </c>
      <c r="L40" s="32">
        <v>189435</v>
      </c>
      <c r="M40" s="25">
        <v>27.564900000000002</v>
      </c>
      <c r="N40" s="26">
        <v>175</v>
      </c>
      <c r="O40" s="25">
        <v>2.5499999999999998E-2</v>
      </c>
      <c r="P40" s="27">
        <v>17519</v>
      </c>
      <c r="Q40" s="28">
        <v>2.5491999999999999</v>
      </c>
      <c r="R40" s="33">
        <v>232223</v>
      </c>
      <c r="S40" s="28">
        <v>33.790999999999997</v>
      </c>
      <c r="T40" s="33">
        <v>17351</v>
      </c>
      <c r="U40" s="28">
        <v>2.5247999999999999</v>
      </c>
      <c r="V40" s="24">
        <v>34365</v>
      </c>
      <c r="W40" s="29">
        <v>5.0004999999999997</v>
      </c>
      <c r="X40" s="30">
        <v>4916</v>
      </c>
      <c r="Y40" s="31">
        <v>99.897999999999996</v>
      </c>
    </row>
    <row r="41" spans="1:25" s="21" customFormat="1" ht="15" customHeight="1" x14ac:dyDescent="0.2">
      <c r="A41" s="20" t="s">
        <v>19</v>
      </c>
      <c r="B41" s="57" t="s">
        <v>54</v>
      </c>
      <c r="C41" s="46">
        <v>656833</v>
      </c>
      <c r="D41" s="59">
        <v>17062</v>
      </c>
      <c r="E41" s="48">
        <v>2.5975999999999999</v>
      </c>
      <c r="F41" s="49">
        <v>2349</v>
      </c>
      <c r="G41" s="48">
        <v>0.35759999999999997</v>
      </c>
      <c r="H41" s="49">
        <v>70087</v>
      </c>
      <c r="I41" s="48">
        <v>10.670400000000001</v>
      </c>
      <c r="J41" s="49">
        <v>379883</v>
      </c>
      <c r="K41" s="48">
        <v>57.835599999999999</v>
      </c>
      <c r="L41" s="50">
        <v>158311</v>
      </c>
      <c r="M41" s="48">
        <v>24.1022</v>
      </c>
      <c r="N41" s="50">
        <v>725</v>
      </c>
      <c r="O41" s="48">
        <v>0.1104</v>
      </c>
      <c r="P41" s="51">
        <v>28416</v>
      </c>
      <c r="Q41" s="52">
        <v>4.3262</v>
      </c>
      <c r="R41" s="47">
        <v>157463</v>
      </c>
      <c r="S41" s="52">
        <v>23.973099999999999</v>
      </c>
      <c r="T41" s="47">
        <v>16081</v>
      </c>
      <c r="U41" s="52">
        <v>2.4483000000000001</v>
      </c>
      <c r="V41" s="59">
        <v>23958</v>
      </c>
      <c r="W41" s="54">
        <v>3.6475</v>
      </c>
      <c r="X41" s="55">
        <v>2618</v>
      </c>
      <c r="Y41" s="56">
        <v>100</v>
      </c>
    </row>
    <row r="42" spans="1:25" s="21" customFormat="1" ht="15" customHeight="1" x14ac:dyDescent="0.2">
      <c r="A42" s="20" t="s">
        <v>19</v>
      </c>
      <c r="B42" s="22" t="s">
        <v>55</v>
      </c>
      <c r="C42" s="35">
        <v>6848</v>
      </c>
      <c r="D42" s="24">
        <v>3004</v>
      </c>
      <c r="E42" s="25">
        <v>43.866799999999998</v>
      </c>
      <c r="F42" s="26">
        <v>29</v>
      </c>
      <c r="G42" s="25">
        <v>0.42349999999999999</v>
      </c>
      <c r="H42" s="26">
        <v>239</v>
      </c>
      <c r="I42" s="25">
        <v>3.4901</v>
      </c>
      <c r="J42" s="32">
        <v>628</v>
      </c>
      <c r="K42" s="25">
        <v>9.1706000000000003</v>
      </c>
      <c r="L42" s="32">
        <v>2893</v>
      </c>
      <c r="M42" s="25">
        <v>42.245899999999999</v>
      </c>
      <c r="N42" s="32">
        <v>17</v>
      </c>
      <c r="O42" s="25">
        <v>0.2482</v>
      </c>
      <c r="P42" s="27">
        <v>38</v>
      </c>
      <c r="Q42" s="28">
        <v>0.55489999999999995</v>
      </c>
      <c r="R42" s="33">
        <v>1823</v>
      </c>
      <c r="S42" s="28">
        <v>26.620899999999999</v>
      </c>
      <c r="T42" s="33">
        <v>305</v>
      </c>
      <c r="U42" s="28">
        <v>4.4539</v>
      </c>
      <c r="V42" s="24">
        <v>199</v>
      </c>
      <c r="W42" s="29">
        <v>2.9060000000000001</v>
      </c>
      <c r="X42" s="30">
        <v>481</v>
      </c>
      <c r="Y42" s="31">
        <v>100</v>
      </c>
    </row>
    <row r="43" spans="1:25" s="21" customFormat="1" ht="15" customHeight="1" x14ac:dyDescent="0.2">
      <c r="A43" s="20" t="s">
        <v>19</v>
      </c>
      <c r="B43" s="57" t="s">
        <v>56</v>
      </c>
      <c r="C43" s="46">
        <v>588656</v>
      </c>
      <c r="D43" s="47">
        <v>623</v>
      </c>
      <c r="E43" s="48">
        <v>0.10580000000000001</v>
      </c>
      <c r="F43" s="49">
        <v>2102</v>
      </c>
      <c r="G43" s="48">
        <v>0.35709999999999997</v>
      </c>
      <c r="H43" s="50">
        <v>29830</v>
      </c>
      <c r="I43" s="48">
        <v>5.0674999999999999</v>
      </c>
      <c r="J43" s="49">
        <v>307105</v>
      </c>
      <c r="K43" s="48">
        <v>52.170499999999997</v>
      </c>
      <c r="L43" s="49">
        <v>209866</v>
      </c>
      <c r="M43" s="48">
        <v>35.651699999999998</v>
      </c>
      <c r="N43" s="49">
        <v>168</v>
      </c>
      <c r="O43" s="48">
        <v>2.8500000000000001E-2</v>
      </c>
      <c r="P43" s="51">
        <v>38962</v>
      </c>
      <c r="Q43" s="52">
        <v>6.6188000000000002</v>
      </c>
      <c r="R43" s="59">
        <v>151159</v>
      </c>
      <c r="S43" s="52">
        <v>25.678699999999999</v>
      </c>
      <c r="T43" s="59">
        <v>12655</v>
      </c>
      <c r="U43" s="52">
        <v>2.1497999999999999</v>
      </c>
      <c r="V43" s="59">
        <v>14553</v>
      </c>
      <c r="W43" s="54">
        <v>2.4722</v>
      </c>
      <c r="X43" s="55">
        <v>3631</v>
      </c>
      <c r="Y43" s="56">
        <v>100</v>
      </c>
    </row>
    <row r="44" spans="1:25" s="21" customFormat="1" ht="15" customHeight="1" x14ac:dyDescent="0.2">
      <c r="A44" s="20" t="s">
        <v>19</v>
      </c>
      <c r="B44" s="22" t="s">
        <v>57</v>
      </c>
      <c r="C44" s="23">
        <v>237432</v>
      </c>
      <c r="D44" s="24">
        <v>31225</v>
      </c>
      <c r="E44" s="25">
        <v>13.1511</v>
      </c>
      <c r="F44" s="32">
        <v>1158</v>
      </c>
      <c r="G44" s="25">
        <v>0.48770000000000002</v>
      </c>
      <c r="H44" s="26">
        <v>38386</v>
      </c>
      <c r="I44" s="25">
        <v>16.167200000000001</v>
      </c>
      <c r="J44" s="26">
        <v>57568</v>
      </c>
      <c r="K44" s="25">
        <v>24.246099999999998</v>
      </c>
      <c r="L44" s="26">
        <v>92941</v>
      </c>
      <c r="M44" s="25">
        <v>39.144300000000001</v>
      </c>
      <c r="N44" s="32">
        <v>1102</v>
      </c>
      <c r="O44" s="25">
        <v>0.46410000000000001</v>
      </c>
      <c r="P44" s="34">
        <v>15052</v>
      </c>
      <c r="Q44" s="28">
        <v>6.3395000000000001</v>
      </c>
      <c r="R44" s="33">
        <v>60504</v>
      </c>
      <c r="S44" s="28">
        <v>25.482700000000001</v>
      </c>
      <c r="T44" s="33">
        <v>3529</v>
      </c>
      <c r="U44" s="28">
        <v>1.4863</v>
      </c>
      <c r="V44" s="33">
        <v>12642</v>
      </c>
      <c r="W44" s="29">
        <v>5.3244999999999996</v>
      </c>
      <c r="X44" s="30">
        <v>1815</v>
      </c>
      <c r="Y44" s="31">
        <v>100</v>
      </c>
    </row>
    <row r="45" spans="1:25" s="21" customFormat="1" ht="15" customHeight="1" x14ac:dyDescent="0.2">
      <c r="A45" s="20" t="s">
        <v>19</v>
      </c>
      <c r="B45" s="57" t="s">
        <v>58</v>
      </c>
      <c r="C45" s="46">
        <v>75671</v>
      </c>
      <c r="D45" s="59">
        <v>2222</v>
      </c>
      <c r="E45" s="48">
        <v>2.9363999999999999</v>
      </c>
      <c r="F45" s="49">
        <v>767</v>
      </c>
      <c r="G45" s="48">
        <v>1.0136000000000001</v>
      </c>
      <c r="H45" s="50">
        <v>19503</v>
      </c>
      <c r="I45" s="48">
        <v>25.773399999999999</v>
      </c>
      <c r="J45" s="49">
        <v>3642</v>
      </c>
      <c r="K45" s="48">
        <v>4.8129</v>
      </c>
      <c r="L45" s="50">
        <v>44262</v>
      </c>
      <c r="M45" s="48">
        <v>58.492699999999999</v>
      </c>
      <c r="N45" s="49">
        <v>618</v>
      </c>
      <c r="O45" s="48">
        <v>0.81669999999999998</v>
      </c>
      <c r="P45" s="51">
        <v>4657</v>
      </c>
      <c r="Q45" s="52">
        <v>6.1543000000000001</v>
      </c>
      <c r="R45" s="47">
        <v>20449</v>
      </c>
      <c r="S45" s="52">
        <v>27.023599999999998</v>
      </c>
      <c r="T45" s="47">
        <v>1651</v>
      </c>
      <c r="U45" s="52">
        <v>2.1818</v>
      </c>
      <c r="V45" s="59">
        <v>5046</v>
      </c>
      <c r="W45" s="54">
        <v>6.6683000000000003</v>
      </c>
      <c r="X45" s="55">
        <v>1283</v>
      </c>
      <c r="Y45" s="56">
        <v>100</v>
      </c>
    </row>
    <row r="46" spans="1:25" s="21" customFormat="1" ht="15" customHeight="1" x14ac:dyDescent="0.2">
      <c r="A46" s="20" t="s">
        <v>19</v>
      </c>
      <c r="B46" s="22" t="s">
        <v>59</v>
      </c>
      <c r="C46" s="23">
        <v>343509</v>
      </c>
      <c r="D46" s="24">
        <v>566</v>
      </c>
      <c r="E46" s="25">
        <v>0.1648</v>
      </c>
      <c r="F46" s="26">
        <v>2332</v>
      </c>
      <c r="G46" s="25">
        <v>0.67889999999999995</v>
      </c>
      <c r="H46" s="26">
        <v>55647</v>
      </c>
      <c r="I46" s="25">
        <v>16.1996</v>
      </c>
      <c r="J46" s="26">
        <v>157461</v>
      </c>
      <c r="K46" s="25">
        <v>45.838999999999999</v>
      </c>
      <c r="L46" s="32">
        <v>112444</v>
      </c>
      <c r="M46" s="25">
        <v>32.733899999999998</v>
      </c>
      <c r="N46" s="32">
        <v>136</v>
      </c>
      <c r="O46" s="25">
        <v>3.9600000000000003E-2</v>
      </c>
      <c r="P46" s="34">
        <v>14923</v>
      </c>
      <c r="Q46" s="28">
        <v>4.3442999999999996</v>
      </c>
      <c r="R46" s="24">
        <v>101267</v>
      </c>
      <c r="S46" s="28">
        <v>29.4802</v>
      </c>
      <c r="T46" s="24">
        <v>4743</v>
      </c>
      <c r="U46" s="28">
        <v>1.3807</v>
      </c>
      <c r="V46" s="24">
        <v>13030</v>
      </c>
      <c r="W46" s="29">
        <v>3.7932000000000001</v>
      </c>
      <c r="X46" s="30">
        <v>3027</v>
      </c>
      <c r="Y46" s="31">
        <v>100</v>
      </c>
    </row>
    <row r="47" spans="1:25" s="21" customFormat="1" ht="15" customHeight="1" x14ac:dyDescent="0.2">
      <c r="A47" s="20" t="s">
        <v>19</v>
      </c>
      <c r="B47" s="57" t="s">
        <v>60</v>
      </c>
      <c r="C47" s="60">
        <v>23370</v>
      </c>
      <c r="D47" s="47">
        <v>468</v>
      </c>
      <c r="E47" s="48">
        <v>2.0026000000000002</v>
      </c>
      <c r="F47" s="50">
        <v>215</v>
      </c>
      <c r="G47" s="48">
        <v>0.92</v>
      </c>
      <c r="H47" s="50">
        <v>8368</v>
      </c>
      <c r="I47" s="48">
        <v>35.806600000000003</v>
      </c>
      <c r="J47" s="50">
        <v>3796</v>
      </c>
      <c r="K47" s="48">
        <v>16.242999999999999</v>
      </c>
      <c r="L47" s="50">
        <v>9121</v>
      </c>
      <c r="M47" s="48">
        <v>39.028700000000001</v>
      </c>
      <c r="N47" s="49">
        <v>18</v>
      </c>
      <c r="O47" s="48">
        <v>7.6999999999999999E-2</v>
      </c>
      <c r="P47" s="51">
        <v>1384</v>
      </c>
      <c r="Q47" s="52">
        <v>5.9221000000000004</v>
      </c>
      <c r="R47" s="59">
        <v>5933</v>
      </c>
      <c r="S47" s="52">
        <v>25.3872</v>
      </c>
      <c r="T47" s="59">
        <v>527</v>
      </c>
      <c r="U47" s="52">
        <v>2.2549999999999999</v>
      </c>
      <c r="V47" s="47">
        <v>2144</v>
      </c>
      <c r="W47" s="54">
        <v>9.1742000000000008</v>
      </c>
      <c r="X47" s="55">
        <v>308</v>
      </c>
      <c r="Y47" s="56">
        <v>100</v>
      </c>
    </row>
    <row r="48" spans="1:25" s="21" customFormat="1" ht="15" customHeight="1" x14ac:dyDescent="0.2">
      <c r="A48" s="20" t="s">
        <v>19</v>
      </c>
      <c r="B48" s="22" t="s">
        <v>61</v>
      </c>
      <c r="C48" s="23">
        <v>296057</v>
      </c>
      <c r="D48" s="33">
        <v>1133</v>
      </c>
      <c r="E48" s="25">
        <v>0.38269999999999998</v>
      </c>
      <c r="F48" s="26">
        <v>546</v>
      </c>
      <c r="G48" s="25">
        <v>0.18440000000000001</v>
      </c>
      <c r="H48" s="32">
        <v>12946</v>
      </c>
      <c r="I48" s="25">
        <v>4.3727999999999998</v>
      </c>
      <c r="J48" s="26">
        <v>188752</v>
      </c>
      <c r="K48" s="25">
        <v>63.755299999999998</v>
      </c>
      <c r="L48" s="26">
        <v>82714</v>
      </c>
      <c r="M48" s="25">
        <v>27.938500000000001</v>
      </c>
      <c r="N48" s="32">
        <v>215</v>
      </c>
      <c r="O48" s="25">
        <v>7.2599999999999998E-2</v>
      </c>
      <c r="P48" s="34">
        <v>9751</v>
      </c>
      <c r="Q48" s="28">
        <v>3.2936000000000001</v>
      </c>
      <c r="R48" s="33">
        <v>62638</v>
      </c>
      <c r="S48" s="28">
        <v>21.157399999999999</v>
      </c>
      <c r="T48" s="33">
        <v>6767</v>
      </c>
      <c r="U48" s="28">
        <v>2.2856999999999998</v>
      </c>
      <c r="V48" s="33">
        <v>8652</v>
      </c>
      <c r="W48" s="29">
        <v>2.9224000000000001</v>
      </c>
      <c r="X48" s="30">
        <v>1236</v>
      </c>
      <c r="Y48" s="31">
        <v>99.918999999999997</v>
      </c>
    </row>
    <row r="49" spans="1:25" s="21" customFormat="1" ht="15" customHeight="1" x14ac:dyDescent="0.2">
      <c r="A49" s="20" t="s">
        <v>19</v>
      </c>
      <c r="B49" s="57" t="s">
        <v>62</v>
      </c>
      <c r="C49" s="60">
        <v>21859</v>
      </c>
      <c r="D49" s="47">
        <v>6809</v>
      </c>
      <c r="E49" s="48">
        <v>31.1496</v>
      </c>
      <c r="F49" s="49">
        <v>123</v>
      </c>
      <c r="G49" s="48">
        <v>0.56269999999999998</v>
      </c>
      <c r="H49" s="49">
        <v>1473</v>
      </c>
      <c r="I49" s="48">
        <v>6.7385999999999999</v>
      </c>
      <c r="J49" s="49">
        <v>2250</v>
      </c>
      <c r="K49" s="48">
        <v>10.293200000000001</v>
      </c>
      <c r="L49" s="50">
        <v>10124</v>
      </c>
      <c r="M49" s="48">
        <v>46.314999999999998</v>
      </c>
      <c r="N49" s="50">
        <v>15</v>
      </c>
      <c r="O49" s="48">
        <v>6.8599999999999994E-2</v>
      </c>
      <c r="P49" s="51">
        <v>1065</v>
      </c>
      <c r="Q49" s="52">
        <v>4.8720999999999997</v>
      </c>
      <c r="R49" s="59">
        <v>6300</v>
      </c>
      <c r="S49" s="52">
        <v>28.821100000000001</v>
      </c>
      <c r="T49" s="59">
        <v>362</v>
      </c>
      <c r="U49" s="52">
        <v>1.6560999999999999</v>
      </c>
      <c r="V49" s="59">
        <v>979</v>
      </c>
      <c r="W49" s="54">
        <v>4.4786999999999999</v>
      </c>
      <c r="X49" s="55">
        <v>688</v>
      </c>
      <c r="Y49" s="56">
        <v>100</v>
      </c>
    </row>
    <row r="50" spans="1:25" s="21" customFormat="1" ht="15" customHeight="1" x14ac:dyDescent="0.2">
      <c r="A50" s="20" t="s">
        <v>19</v>
      </c>
      <c r="B50" s="22" t="s">
        <v>63</v>
      </c>
      <c r="C50" s="23">
        <v>354327</v>
      </c>
      <c r="D50" s="24">
        <v>656</v>
      </c>
      <c r="E50" s="25">
        <v>0.18509999999999999</v>
      </c>
      <c r="F50" s="26">
        <v>1125</v>
      </c>
      <c r="G50" s="25">
        <v>0.3175</v>
      </c>
      <c r="H50" s="32">
        <v>16786</v>
      </c>
      <c r="I50" s="25">
        <v>4.7374000000000001</v>
      </c>
      <c r="J50" s="26">
        <v>232746</v>
      </c>
      <c r="K50" s="25">
        <v>65.686800000000005</v>
      </c>
      <c r="L50" s="26">
        <v>95465</v>
      </c>
      <c r="M50" s="25">
        <v>26.942599999999999</v>
      </c>
      <c r="N50" s="32">
        <v>138</v>
      </c>
      <c r="O50" s="25">
        <v>3.8899999999999997E-2</v>
      </c>
      <c r="P50" s="34">
        <v>7411</v>
      </c>
      <c r="Q50" s="28">
        <v>2.0916000000000001</v>
      </c>
      <c r="R50" s="24">
        <v>110173</v>
      </c>
      <c r="S50" s="28">
        <v>31.093599999999999</v>
      </c>
      <c r="T50" s="24">
        <v>3224</v>
      </c>
      <c r="U50" s="28">
        <v>0.90990000000000004</v>
      </c>
      <c r="V50" s="24">
        <v>7088</v>
      </c>
      <c r="W50" s="29">
        <v>2.0004</v>
      </c>
      <c r="X50" s="30">
        <v>1818</v>
      </c>
      <c r="Y50" s="31">
        <v>100</v>
      </c>
    </row>
    <row r="51" spans="1:25" s="21" customFormat="1" ht="15" customHeight="1" x14ac:dyDescent="0.2">
      <c r="A51" s="20" t="s">
        <v>19</v>
      </c>
      <c r="B51" s="57" t="s">
        <v>64</v>
      </c>
      <c r="C51" s="46">
        <v>822667</v>
      </c>
      <c r="D51" s="47">
        <v>2243</v>
      </c>
      <c r="E51" s="48">
        <v>0.27260000000000001</v>
      </c>
      <c r="F51" s="50">
        <v>3977</v>
      </c>
      <c r="G51" s="48">
        <v>0.4834</v>
      </c>
      <c r="H51" s="49">
        <v>411012</v>
      </c>
      <c r="I51" s="48">
        <v>49.960900000000002</v>
      </c>
      <c r="J51" s="49">
        <v>288751</v>
      </c>
      <c r="K51" s="48">
        <v>35.099400000000003</v>
      </c>
      <c r="L51" s="49">
        <v>102139</v>
      </c>
      <c r="M51" s="48">
        <v>12.4156</v>
      </c>
      <c r="N51" s="50">
        <v>608</v>
      </c>
      <c r="O51" s="48">
        <v>7.3899999999999993E-2</v>
      </c>
      <c r="P51" s="51">
        <v>13937</v>
      </c>
      <c r="Q51" s="52">
        <v>1.6940999999999999</v>
      </c>
      <c r="R51" s="47">
        <v>144900</v>
      </c>
      <c r="S51" s="52">
        <v>17.613399999999999</v>
      </c>
      <c r="T51" s="47">
        <v>60709</v>
      </c>
      <c r="U51" s="52">
        <v>7.3795000000000002</v>
      </c>
      <c r="V51" s="47">
        <v>127299</v>
      </c>
      <c r="W51" s="54">
        <v>15.4739</v>
      </c>
      <c r="X51" s="55">
        <v>8616</v>
      </c>
      <c r="Y51" s="56">
        <v>100</v>
      </c>
    </row>
    <row r="52" spans="1:25" s="21" customFormat="1" ht="15" customHeight="1" x14ac:dyDescent="0.2">
      <c r="A52" s="20" t="s">
        <v>19</v>
      </c>
      <c r="B52" s="22" t="s">
        <v>65</v>
      </c>
      <c r="C52" s="23">
        <v>35100</v>
      </c>
      <c r="D52" s="33">
        <v>677</v>
      </c>
      <c r="E52" s="25">
        <v>1.9288000000000001</v>
      </c>
      <c r="F52" s="26">
        <v>450</v>
      </c>
      <c r="G52" s="25">
        <v>1.2821</v>
      </c>
      <c r="H52" s="32">
        <v>11152</v>
      </c>
      <c r="I52" s="25">
        <v>31.772099999999998</v>
      </c>
      <c r="J52" s="32">
        <v>1865</v>
      </c>
      <c r="K52" s="25">
        <v>5.3133999999999997</v>
      </c>
      <c r="L52" s="26">
        <v>19295</v>
      </c>
      <c r="M52" s="25">
        <v>54.971499999999999</v>
      </c>
      <c r="N52" s="32">
        <v>763</v>
      </c>
      <c r="O52" s="25">
        <v>2.1738</v>
      </c>
      <c r="P52" s="27">
        <v>898</v>
      </c>
      <c r="Q52" s="28">
        <v>2.5583999999999998</v>
      </c>
      <c r="R52" s="24">
        <v>9340</v>
      </c>
      <c r="S52" s="28">
        <v>26.6097</v>
      </c>
      <c r="T52" s="24">
        <v>275</v>
      </c>
      <c r="U52" s="28">
        <v>0.78349999999999997</v>
      </c>
      <c r="V52" s="24">
        <v>5133</v>
      </c>
      <c r="W52" s="29">
        <v>14.623900000000001</v>
      </c>
      <c r="X52" s="30">
        <v>1009</v>
      </c>
      <c r="Y52" s="31">
        <v>100</v>
      </c>
    </row>
    <row r="53" spans="1:25" s="21" customFormat="1" ht="15" customHeight="1" x14ac:dyDescent="0.2">
      <c r="A53" s="20" t="s">
        <v>19</v>
      </c>
      <c r="B53" s="57" t="s">
        <v>66</v>
      </c>
      <c r="C53" s="60">
        <v>7722</v>
      </c>
      <c r="D53" s="59">
        <v>117</v>
      </c>
      <c r="E53" s="48">
        <v>1.5152000000000001</v>
      </c>
      <c r="F53" s="49">
        <v>78</v>
      </c>
      <c r="G53" s="48">
        <v>1.0101</v>
      </c>
      <c r="H53" s="50">
        <v>80</v>
      </c>
      <c r="I53" s="48">
        <v>1.036</v>
      </c>
      <c r="J53" s="49">
        <v>459</v>
      </c>
      <c r="K53" s="48">
        <v>5.9440999999999997</v>
      </c>
      <c r="L53" s="50">
        <v>6880</v>
      </c>
      <c r="M53" s="48">
        <v>89.096100000000007</v>
      </c>
      <c r="N53" s="50">
        <v>3</v>
      </c>
      <c r="O53" s="48">
        <v>3.8899999999999997E-2</v>
      </c>
      <c r="P53" s="51">
        <v>105</v>
      </c>
      <c r="Q53" s="52">
        <v>1.3597999999999999</v>
      </c>
      <c r="R53" s="59">
        <v>2583</v>
      </c>
      <c r="S53" s="52">
        <v>33.4499</v>
      </c>
      <c r="T53" s="59">
        <v>622</v>
      </c>
      <c r="U53" s="52">
        <v>8.0548999999999999</v>
      </c>
      <c r="V53" s="47">
        <v>92</v>
      </c>
      <c r="W53" s="54">
        <v>1.1914</v>
      </c>
      <c r="X53" s="55">
        <v>306</v>
      </c>
      <c r="Y53" s="56">
        <v>100</v>
      </c>
    </row>
    <row r="54" spans="1:25" s="21" customFormat="1" ht="15" customHeight="1" x14ac:dyDescent="0.2">
      <c r="A54" s="20" t="s">
        <v>19</v>
      </c>
      <c r="B54" s="22" t="s">
        <v>67</v>
      </c>
      <c r="C54" s="23">
        <v>513488</v>
      </c>
      <c r="D54" s="33">
        <v>1148</v>
      </c>
      <c r="E54" s="25">
        <v>0.22359999999999999</v>
      </c>
      <c r="F54" s="26">
        <v>2549</v>
      </c>
      <c r="G54" s="36">
        <v>0.49640000000000001</v>
      </c>
      <c r="H54" s="32">
        <v>39873</v>
      </c>
      <c r="I54" s="36">
        <v>7.7651000000000003</v>
      </c>
      <c r="J54" s="26">
        <v>295772</v>
      </c>
      <c r="K54" s="25">
        <v>57.6006</v>
      </c>
      <c r="L54" s="26">
        <v>151843</v>
      </c>
      <c r="M54" s="25">
        <v>29.570900000000002</v>
      </c>
      <c r="N54" s="26">
        <v>303</v>
      </c>
      <c r="O54" s="25">
        <v>5.8999999999999997E-2</v>
      </c>
      <c r="P54" s="34">
        <v>22000</v>
      </c>
      <c r="Q54" s="28">
        <v>4.2843999999999998</v>
      </c>
      <c r="R54" s="24">
        <v>126481</v>
      </c>
      <c r="S54" s="28">
        <v>24.631699999999999</v>
      </c>
      <c r="T54" s="24">
        <v>13001</v>
      </c>
      <c r="U54" s="28">
        <v>2.5318999999999998</v>
      </c>
      <c r="V54" s="33">
        <v>20483</v>
      </c>
      <c r="W54" s="29">
        <v>3.9889999999999999</v>
      </c>
      <c r="X54" s="30">
        <v>1971</v>
      </c>
      <c r="Y54" s="31">
        <v>100</v>
      </c>
    </row>
    <row r="55" spans="1:25" s="21" customFormat="1" ht="15" customHeight="1" x14ac:dyDescent="0.2">
      <c r="A55" s="20" t="s">
        <v>19</v>
      </c>
      <c r="B55" s="57" t="s">
        <v>68</v>
      </c>
      <c r="C55" s="46">
        <v>248517</v>
      </c>
      <c r="D55" s="47">
        <v>6816</v>
      </c>
      <c r="E55" s="48">
        <v>2.7427000000000001</v>
      </c>
      <c r="F55" s="49">
        <v>5221</v>
      </c>
      <c r="G55" s="48">
        <v>2.1009000000000002</v>
      </c>
      <c r="H55" s="50">
        <v>66085</v>
      </c>
      <c r="I55" s="48">
        <v>26.591699999999999</v>
      </c>
      <c r="J55" s="50">
        <v>31381</v>
      </c>
      <c r="K55" s="48">
        <v>12.6273</v>
      </c>
      <c r="L55" s="49">
        <v>111645</v>
      </c>
      <c r="M55" s="48">
        <v>44.924500000000002</v>
      </c>
      <c r="N55" s="49">
        <v>4063</v>
      </c>
      <c r="O55" s="48">
        <v>1.6349</v>
      </c>
      <c r="P55" s="58">
        <v>23306</v>
      </c>
      <c r="Q55" s="52">
        <v>9.3780000000000001</v>
      </c>
      <c r="R55" s="47">
        <v>75625</v>
      </c>
      <c r="S55" s="52">
        <v>30.430499999999999</v>
      </c>
      <c r="T55" s="47">
        <v>12489</v>
      </c>
      <c r="U55" s="52">
        <v>5.0254000000000003</v>
      </c>
      <c r="V55" s="59">
        <v>26336</v>
      </c>
      <c r="W55" s="54">
        <v>10.597300000000001</v>
      </c>
      <c r="X55" s="55">
        <v>2305</v>
      </c>
      <c r="Y55" s="56">
        <v>100</v>
      </c>
    </row>
    <row r="56" spans="1:25" s="21" customFormat="1" ht="15" customHeight="1" x14ac:dyDescent="0.2">
      <c r="A56" s="20" t="s">
        <v>19</v>
      </c>
      <c r="B56" s="22" t="s">
        <v>69</v>
      </c>
      <c r="C56" s="23">
        <v>90400</v>
      </c>
      <c r="D56" s="24">
        <v>44</v>
      </c>
      <c r="E56" s="25">
        <v>4.87E-2</v>
      </c>
      <c r="F56" s="26">
        <v>183</v>
      </c>
      <c r="G56" s="25">
        <v>0.2024</v>
      </c>
      <c r="H56" s="26">
        <v>1033</v>
      </c>
      <c r="I56" s="25">
        <v>1.1427</v>
      </c>
      <c r="J56" s="32">
        <v>11357</v>
      </c>
      <c r="K56" s="25">
        <v>12.5631</v>
      </c>
      <c r="L56" s="26">
        <v>75355</v>
      </c>
      <c r="M56" s="25">
        <v>83.357299999999995</v>
      </c>
      <c r="N56" s="32">
        <v>35</v>
      </c>
      <c r="O56" s="25">
        <v>3.8699999999999998E-2</v>
      </c>
      <c r="P56" s="27">
        <v>2393</v>
      </c>
      <c r="Q56" s="28">
        <v>2.6471</v>
      </c>
      <c r="R56" s="33">
        <v>24153</v>
      </c>
      <c r="S56" s="28">
        <v>26.7179</v>
      </c>
      <c r="T56" s="33">
        <v>2426</v>
      </c>
      <c r="U56" s="28">
        <v>2.6836000000000002</v>
      </c>
      <c r="V56" s="33">
        <v>371</v>
      </c>
      <c r="W56" s="29">
        <v>0.41039999999999999</v>
      </c>
      <c r="X56" s="30">
        <v>720</v>
      </c>
      <c r="Y56" s="31">
        <v>100</v>
      </c>
    </row>
    <row r="57" spans="1:25" s="21" customFormat="1" ht="15" customHeight="1" x14ac:dyDescent="0.2">
      <c r="A57" s="20" t="s">
        <v>19</v>
      </c>
      <c r="B57" s="57" t="s">
        <v>70</v>
      </c>
      <c r="C57" s="46">
        <v>135916</v>
      </c>
      <c r="D57" s="47">
        <v>2158</v>
      </c>
      <c r="E57" s="48">
        <v>1.5876999999999999</v>
      </c>
      <c r="F57" s="50">
        <v>1020</v>
      </c>
      <c r="G57" s="48">
        <v>0.75049999999999994</v>
      </c>
      <c r="H57" s="49">
        <v>16163</v>
      </c>
      <c r="I57" s="48">
        <v>11.8919</v>
      </c>
      <c r="J57" s="49">
        <v>69588</v>
      </c>
      <c r="K57" s="48">
        <v>51.199300000000001</v>
      </c>
      <c r="L57" s="49">
        <v>41183</v>
      </c>
      <c r="M57" s="48">
        <v>30.3003</v>
      </c>
      <c r="N57" s="49">
        <v>42</v>
      </c>
      <c r="O57" s="48">
        <v>3.09E-2</v>
      </c>
      <c r="P57" s="58">
        <v>5762</v>
      </c>
      <c r="Q57" s="52">
        <v>4.2393999999999998</v>
      </c>
      <c r="R57" s="59">
        <v>54149</v>
      </c>
      <c r="S57" s="52">
        <v>39.840000000000003</v>
      </c>
      <c r="T57" s="59">
        <v>1267</v>
      </c>
      <c r="U57" s="52">
        <v>0.93220000000000003</v>
      </c>
      <c r="V57" s="59">
        <v>5414</v>
      </c>
      <c r="W57" s="54">
        <v>3.9832999999999998</v>
      </c>
      <c r="X57" s="55">
        <v>2232</v>
      </c>
      <c r="Y57" s="56">
        <v>100</v>
      </c>
    </row>
    <row r="58" spans="1:25" s="21" customFormat="1" ht="15" customHeight="1" thickBot="1" x14ac:dyDescent="0.25">
      <c r="A58" s="20" t="s">
        <v>19</v>
      </c>
      <c r="B58" s="61" t="s">
        <v>71</v>
      </c>
      <c r="C58" s="62">
        <v>11676</v>
      </c>
      <c r="D58" s="63">
        <v>1179</v>
      </c>
      <c r="E58" s="64">
        <v>10.0976</v>
      </c>
      <c r="F58" s="65">
        <v>55</v>
      </c>
      <c r="G58" s="64">
        <v>0.47110000000000002</v>
      </c>
      <c r="H58" s="66">
        <v>2136</v>
      </c>
      <c r="I58" s="64">
        <v>18.293900000000001</v>
      </c>
      <c r="J58" s="65">
        <v>313</v>
      </c>
      <c r="K58" s="64">
        <v>2.6806999999999999</v>
      </c>
      <c r="L58" s="65">
        <v>7710</v>
      </c>
      <c r="M58" s="64">
        <v>66.032899999999998</v>
      </c>
      <c r="N58" s="65">
        <v>16</v>
      </c>
      <c r="O58" s="64">
        <v>0.13700000000000001</v>
      </c>
      <c r="P58" s="67">
        <v>267</v>
      </c>
      <c r="Q58" s="68">
        <v>2.2867000000000002</v>
      </c>
      <c r="R58" s="69">
        <v>3305</v>
      </c>
      <c r="S58" s="68">
        <v>28.305900000000001</v>
      </c>
      <c r="T58" s="69">
        <v>89</v>
      </c>
      <c r="U58" s="68">
        <v>0.76219999999999999</v>
      </c>
      <c r="V58" s="69">
        <v>220</v>
      </c>
      <c r="W58" s="70">
        <v>1.8842000000000001</v>
      </c>
      <c r="X58" s="71">
        <v>365</v>
      </c>
      <c r="Y58" s="72">
        <v>100</v>
      </c>
    </row>
    <row r="59" spans="1:25" s="21" customFormat="1" ht="15" customHeight="1" x14ac:dyDescent="0.2">
      <c r="A59" s="20"/>
      <c r="B59" s="22"/>
      <c r="C59" s="32"/>
      <c r="D59" s="32"/>
      <c r="E59" s="29"/>
      <c r="F59" s="26"/>
      <c r="G59" s="29"/>
      <c r="H59" s="32"/>
      <c r="I59" s="29"/>
      <c r="J59" s="26"/>
      <c r="K59" s="29"/>
      <c r="L59" s="26"/>
      <c r="M59" s="29"/>
      <c r="N59" s="26"/>
      <c r="O59" s="29"/>
      <c r="P59" s="32"/>
      <c r="Q59" s="29"/>
      <c r="R59" s="26"/>
      <c r="S59" s="29"/>
      <c r="T59" s="26"/>
      <c r="U59" s="29"/>
      <c r="V59" s="26"/>
      <c r="W59" s="29"/>
      <c r="X59" s="79"/>
      <c r="Y59" s="80"/>
    </row>
    <row r="60" spans="1:25" s="38" customFormat="1" ht="15" customHeight="1" x14ac:dyDescent="0.2">
      <c r="A60" s="40"/>
      <c r="B60" s="76" t="s">
        <v>74</v>
      </c>
      <c r="C60" s="37"/>
      <c r="D60" s="37"/>
      <c r="E60" s="37"/>
      <c r="F60" s="37"/>
      <c r="G60" s="37"/>
      <c r="H60" s="37"/>
      <c r="I60" s="37"/>
      <c r="J60" s="37"/>
      <c r="K60" s="37"/>
      <c r="L60" s="37"/>
      <c r="M60" s="37"/>
      <c r="N60" s="37"/>
      <c r="O60" s="37"/>
      <c r="P60" s="37"/>
      <c r="Q60" s="37"/>
      <c r="R60" s="37"/>
      <c r="S60" s="37"/>
      <c r="T60" s="37"/>
      <c r="U60" s="37"/>
      <c r="V60" s="37"/>
      <c r="W60" s="37"/>
      <c r="X60" s="42"/>
      <c r="Y60" s="43"/>
    </row>
    <row r="61" spans="1:25" s="21" customFormat="1" ht="15" customHeight="1" x14ac:dyDescent="0.2">
      <c r="A61" s="20"/>
      <c r="B61" s="41" t="s">
        <v>75</v>
      </c>
      <c r="C61" s="75"/>
      <c r="D61" s="75"/>
      <c r="E61" s="75"/>
      <c r="F61" s="75"/>
      <c r="G61" s="75"/>
      <c r="H61" s="75"/>
      <c r="I61" s="75"/>
      <c r="J61" s="75"/>
      <c r="K61" s="75"/>
      <c r="L61" s="75"/>
      <c r="M61" s="75"/>
      <c r="N61" s="75"/>
      <c r="O61" s="75"/>
      <c r="P61" s="75"/>
      <c r="Q61" s="75"/>
      <c r="R61" s="75"/>
      <c r="S61" s="75"/>
      <c r="T61" s="75"/>
      <c r="U61" s="75"/>
      <c r="V61" s="75"/>
      <c r="W61" s="75"/>
      <c r="X61" s="75"/>
      <c r="Y61" s="75"/>
    </row>
    <row r="62" spans="1:25" s="21" customFormat="1" ht="15" customHeight="1" x14ac:dyDescent="0.2">
      <c r="A62" s="20"/>
      <c r="B62" s="41" t="s">
        <v>76</v>
      </c>
      <c r="C62" s="77"/>
      <c r="D62" s="77"/>
      <c r="E62" s="77"/>
      <c r="F62" s="77"/>
      <c r="G62" s="77"/>
      <c r="H62" s="78"/>
      <c r="I62" s="78"/>
      <c r="J62" s="78"/>
      <c r="K62" s="78"/>
      <c r="L62" s="78"/>
      <c r="M62" s="78"/>
      <c r="N62" s="78"/>
      <c r="O62" s="78"/>
      <c r="P62" s="78"/>
      <c r="Q62" s="78"/>
      <c r="R62" s="78"/>
      <c r="S62" s="78"/>
      <c r="T62" s="78"/>
      <c r="U62" s="78"/>
      <c r="V62" s="77"/>
      <c r="W62" s="77"/>
      <c r="X62" s="78"/>
      <c r="Y62" s="78"/>
    </row>
    <row r="63" spans="1:25" s="21" customFormat="1" ht="15" customHeight="1" x14ac:dyDescent="0.2">
      <c r="A63" s="20"/>
      <c r="B63" s="41" t="str">
        <f>CONCATENATE("NOTE: Table reads (for US Totals):  Of all ", C68," total days missed due to out of school suspensions",  ", ",D69," (",TEXT(U7,"0.0"),"%) were missed by students served solely under Section 504 and ", F69," (",TEXT(S7,"0.0"),"%) were misssed by student served under IDEA.")</f>
        <v>NOTE: Table reads (for US Totals):  Of all 11,392,474 total days missed due to out of school suspensions, 324,487 (2.8%) were missed by students served solely under Section 504 and 2,730,993 (24.0%) were misssed by student served under IDEA.</v>
      </c>
      <c r="C63" s="77"/>
      <c r="D63" s="77"/>
      <c r="E63" s="77"/>
      <c r="F63" s="77"/>
      <c r="G63" s="77"/>
      <c r="H63" s="78"/>
      <c r="I63" s="78"/>
      <c r="J63" s="78"/>
      <c r="K63" s="78"/>
      <c r="L63" s="78"/>
      <c r="M63" s="78"/>
      <c r="N63" s="78"/>
      <c r="O63" s="78"/>
      <c r="P63" s="78"/>
      <c r="Q63" s="78"/>
      <c r="R63" s="78"/>
      <c r="S63" s="78"/>
      <c r="T63" s="78"/>
      <c r="U63" s="78"/>
      <c r="V63" s="77"/>
      <c r="W63" s="81"/>
      <c r="X63" s="78"/>
      <c r="Y63" s="78"/>
    </row>
    <row r="64" spans="1:25" s="21" customFormat="1" ht="15" customHeight="1" x14ac:dyDescent="0.2">
      <c r="A64" s="20"/>
      <c r="B64" s="41" t="str">
        <f>CONCATENATE("            Table reads (for US Race/Ethnicity):  Of all ",TEXT(C68,"#,##0")," days missed due to out of school suspensions",LOWER(A7), ", ",TEXT(D7,"#,##0")," (",TEXT(E7,"0.0"),"%) were missed by students who were American Indian or Alaska Native.")</f>
        <v xml:space="preserve">            Table reads (for US Race/Ethnicity):  Of all 11,392,474 days missed due to out of school suspensions, 170,631 (1.5%) were missed by students who were American Indian or Alaska Native.</v>
      </c>
      <c r="C64" s="77"/>
      <c r="D64" s="77"/>
      <c r="E64" s="77"/>
      <c r="F64" s="77"/>
      <c r="G64" s="77"/>
      <c r="H64" s="78"/>
      <c r="I64" s="78"/>
      <c r="J64" s="78"/>
      <c r="K64" s="78"/>
      <c r="L64" s="78"/>
      <c r="M64" s="78"/>
      <c r="N64" s="78"/>
      <c r="O64" s="78"/>
      <c r="P64" s="78"/>
      <c r="Q64" s="78"/>
      <c r="R64" s="78"/>
      <c r="S64" s="78"/>
      <c r="T64" s="78"/>
      <c r="U64" s="78"/>
      <c r="V64" s="77"/>
      <c r="W64" s="77"/>
      <c r="X64" s="78"/>
      <c r="Y64" s="78"/>
    </row>
    <row r="65" spans="1:25" s="21" customFormat="1" ht="15" customHeight="1" x14ac:dyDescent="0.2">
      <c r="A65" s="20"/>
      <c r="B65" s="75" t="s">
        <v>72</v>
      </c>
      <c r="C65" s="82"/>
      <c r="D65" s="82"/>
      <c r="E65" s="82"/>
      <c r="F65" s="82"/>
      <c r="G65" s="82"/>
      <c r="H65" s="82"/>
      <c r="I65" s="82"/>
      <c r="J65" s="82"/>
      <c r="K65" s="82"/>
      <c r="L65" s="82"/>
      <c r="M65" s="82"/>
      <c r="N65" s="82"/>
      <c r="O65" s="82"/>
      <c r="P65" s="82"/>
      <c r="Q65" s="82"/>
      <c r="R65" s="82"/>
      <c r="S65" s="82"/>
      <c r="T65" s="82"/>
      <c r="U65" s="82"/>
      <c r="V65" s="83"/>
      <c r="W65" s="81"/>
      <c r="X65" s="82"/>
      <c r="Y65" s="82"/>
    </row>
    <row r="66" spans="1:25" s="38" customFormat="1" ht="15" customHeight="1" x14ac:dyDescent="0.2">
      <c r="A66" s="40"/>
      <c r="B66" s="75" t="s">
        <v>77</v>
      </c>
      <c r="C66" s="37"/>
      <c r="D66" s="37"/>
      <c r="E66" s="37"/>
      <c r="F66" s="37"/>
      <c r="G66" s="37"/>
      <c r="H66" s="37"/>
      <c r="I66" s="37"/>
      <c r="J66" s="37"/>
      <c r="K66" s="37"/>
      <c r="L66" s="37"/>
      <c r="M66" s="37"/>
      <c r="N66" s="37"/>
      <c r="O66" s="37"/>
      <c r="P66" s="37"/>
      <c r="Q66" s="37"/>
      <c r="R66" s="37"/>
      <c r="S66" s="37"/>
      <c r="T66" s="37"/>
      <c r="U66" s="37"/>
      <c r="V66" s="42"/>
      <c r="W66" s="43"/>
      <c r="X66" s="37"/>
      <c r="Y66" s="37"/>
    </row>
    <row r="67" spans="1:25" s="38" customFormat="1" ht="15" customHeight="1" x14ac:dyDescent="0.2">
      <c r="A67" s="40"/>
      <c r="B67" s="37"/>
      <c r="C67" s="1"/>
      <c r="D67" s="1"/>
      <c r="E67" s="1"/>
      <c r="F67" s="1"/>
      <c r="G67" s="1"/>
      <c r="H67" s="1"/>
      <c r="I67" s="1"/>
      <c r="J67" s="1"/>
      <c r="K67" s="1"/>
      <c r="L67" s="1"/>
      <c r="M67" s="1"/>
      <c r="N67" s="1"/>
      <c r="O67" s="1"/>
      <c r="P67" s="1"/>
      <c r="Q67" s="1"/>
      <c r="R67" s="1"/>
      <c r="S67" s="1"/>
      <c r="T67" s="1"/>
      <c r="U67" s="1"/>
      <c r="V67" s="5"/>
      <c r="W67" s="6"/>
      <c r="X67" s="1"/>
      <c r="Y67" s="1"/>
    </row>
    <row r="68" spans="1:25" ht="15" customHeight="1" x14ac:dyDescent="0.2">
      <c r="B68" s="37"/>
      <c r="C68" s="84" t="str">
        <f>IF(ISTEXT(C7),LEFT(C7,3),TEXT(C7,"#,##0"))</f>
        <v>11,392,474</v>
      </c>
    </row>
    <row r="69" spans="1:25" ht="15" customHeight="1" x14ac:dyDescent="0.2">
      <c r="D69" s="84" t="str">
        <f>IF(ISTEXT(T7),LEFT(T7,3),TEXT(T7,"#,##0"))</f>
        <v>324,487</v>
      </c>
      <c r="F69" s="84" t="str">
        <f>IF(ISTEXT(R7),LEFT(R7,3),TEXT(R7,"#,##0"))</f>
        <v>2,730,993</v>
      </c>
    </row>
  </sheetData>
  <sortState ref="A8:Y58">
    <sortCondition ref="B8:B58"/>
  </sortState>
  <mergeCells count="15">
    <mergeCell ref="Y4:Y5"/>
    <mergeCell ref="D5:E5"/>
    <mergeCell ref="F5:G5"/>
    <mergeCell ref="H5:I5"/>
    <mergeCell ref="J5:K5"/>
    <mergeCell ref="L5:M5"/>
    <mergeCell ref="R4:S5"/>
    <mergeCell ref="T4:U5"/>
    <mergeCell ref="N5:O5"/>
    <mergeCell ref="P5:Q5"/>
    <mergeCell ref="B4:B5"/>
    <mergeCell ref="C4:C5"/>
    <mergeCell ref="D4:Q4"/>
    <mergeCell ref="V4:W5"/>
    <mergeCell ref="X4:X5"/>
  </mergeCells>
  <phoneticPr fontId="21" type="noConversion"/>
  <printOptions horizontalCentered="1"/>
  <pageMargins left="0.25" right="0.25" top="1" bottom="1" header="0.5" footer="0.5"/>
  <pageSetup paperSize="3" scale="71" orientation="landscape" horizontalDpi="4294967292" verticalDpi="4294967292" r:id="rId1"/>
  <extLst>
    <ext xmlns:mx="http://schemas.microsoft.com/office/mac/excel/2008/main" uri="{64002731-A6B0-56B0-2670-7721B7C09600}">
      <mx:PLV Mode="0" OnePage="0" WScale="4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081BCB3C9A584CBC1F9AD4BCC16BF3" ma:contentTypeVersion="9" ma:contentTypeDescription="Create a new document." ma:contentTypeScope="" ma:versionID="b4b2f0c048893d293d2e9d3e447a28ce">
  <xsd:schema xmlns:xsd="http://www.w3.org/2001/XMLSchema" xmlns:xs="http://www.w3.org/2001/XMLSchema" xmlns:p="http://schemas.microsoft.com/office/2006/metadata/properties" xmlns:ns3="39301b0c-04ee-4ff9-8077-5b05bb580007" xmlns:ns4="ea83d6f1-a2ee-4a54-8167-9e56f8f8ddf3" targetNamespace="http://schemas.microsoft.com/office/2006/metadata/properties" ma:root="true" ma:fieldsID="90bdc5602b31b102214b13933ed5bc96" ns3:_="" ns4:_="">
    <xsd:import namespace="39301b0c-04ee-4ff9-8077-5b05bb580007"/>
    <xsd:import namespace="ea83d6f1-a2ee-4a54-8167-9e56f8f8ddf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301b0c-04ee-4ff9-8077-5b05bb58000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83d6f1-a2ee-4a54-8167-9e56f8f8ddf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C9A869-9465-475D-BE5D-7052FDD77ADB}">
  <ds:schemaRefs>
    <ds:schemaRef ds:uri="http://purl.org/dc/elements/1.1/"/>
    <ds:schemaRef ds:uri="ea83d6f1-a2ee-4a54-8167-9e56f8f8ddf3"/>
    <ds:schemaRef ds:uri="http://www.w3.org/XML/1998/namespace"/>
    <ds:schemaRef ds:uri="39301b0c-04ee-4ff9-8077-5b05bb580007"/>
    <ds:schemaRef ds:uri="http://purl.org/dc/dcmityp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CC7A6F8-613B-458E-9880-C0BE0C59CEA9}">
  <ds:schemaRefs>
    <ds:schemaRef ds:uri="http://schemas.microsoft.com/sharepoint/v3/contenttype/forms"/>
  </ds:schemaRefs>
</ds:datastoreItem>
</file>

<file path=customXml/itemProps3.xml><?xml version="1.0" encoding="utf-8"?>
<ds:datastoreItem xmlns:ds="http://schemas.openxmlformats.org/officeDocument/2006/customXml" ds:itemID="{ED688DCD-8C76-4BE1-9E5C-0A3B4301B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301b0c-04ee-4ff9-8077-5b05bb580007"/>
    <ds:schemaRef ds:uri="ea83d6f1-a2ee-4a54-8167-9e56f8f8dd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Total</vt:lpstr>
      <vt:lpstr>Total!Print_Area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Office for Civil Rights</dc:creator>
  <cp:keywords/>
  <dc:description/>
  <cp:lastModifiedBy>Hector Tello</cp:lastModifiedBy>
  <cp:revision/>
  <dcterms:created xsi:type="dcterms:W3CDTF">2014-03-02T22:16:30Z</dcterms:created>
  <dcterms:modified xsi:type="dcterms:W3CDTF">2020-04-25T01:23:41Z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0x01010042081BCB3C9A584CBC1F9AD4BCC16BF3</vt:lpwstr>
  </property>
</Properties>
</file>