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8265" yWindow="1155" windowWidth="20730" windowHeight="11760" tabRatio="1000" activeTab="1"/>
  </bookViews>
  <sheets>
    <sheet name="Index" sheetId="32" r:id="rId1"/>
    <sheet name="SwD 504 Enrollment" sheetId="12" r:id="rId2"/>
    <sheet name="SwD 504 Enrollment - Male" sheetId="33" r:id="rId3"/>
    <sheet name="SwD 504 Enrollment - Female" sheetId="34" r:id="rId4"/>
  </sheets>
  <definedNames>
    <definedName name="_xlnm.Print_Area" localSheetId="1">'SwD 504 Enrollment'!$B$1:$V$62</definedName>
    <definedName name="_xlnm.Print_Area" localSheetId="3">'SwD 504 Enrollment - Female'!$B$1:$V$62</definedName>
    <definedName name="_xlnm.Print_Area" localSheetId="2">'SwD 504 Enrollment - Male'!$B$1:$V$62</definedName>
  </definedNames>
  <calcPr calcId="145621"/>
</workbook>
</file>

<file path=xl/calcChain.xml><?xml version="1.0" encoding="utf-8"?>
<calcChain xmlns="http://schemas.openxmlformats.org/spreadsheetml/2006/main">
  <c r="B60" i="34" l="1"/>
  <c r="B60" i="33"/>
  <c r="B60" i="12"/>
  <c r="D6" i="32"/>
  <c r="C6" i="32"/>
  <c r="D5" i="32"/>
  <c r="C5" i="32"/>
  <c r="D4" i="32"/>
  <c r="C4" i="32"/>
</calcChain>
</file>

<file path=xl/sharedStrings.xml><?xml version="1.0" encoding="utf-8"?>
<sst xmlns="http://schemas.openxmlformats.org/spreadsheetml/2006/main" count="320" uniqueCount="81">
  <si>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</si>
  <si>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</si>
  <si>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</si>
  <si>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</si>
  <si>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</si>
  <si>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</si>
  <si>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</si>
  <si>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</si>
  <si>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</si>
  <si>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</si>
  <si>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Number of Schools</t>
  </si>
  <si>
    <t>Race/Ethnicity</t>
  </si>
  <si>
    <t>Percent of Schools Reporting</t>
  </si>
  <si>
    <t xml:space="preserve"> Total</t>
  </si>
  <si>
    <t xml:space="preserve"> Male</t>
  </si>
  <si>
    <t xml:space="preserve"> Female</t>
  </si>
  <si>
    <t>Worksheet</t>
  </si>
  <si>
    <t>Tables</t>
  </si>
  <si>
    <t>Student Enrollment</t>
  </si>
  <si>
    <t xml:space="preserve">Total </t>
  </si>
  <si>
    <t>English Language Learners</t>
  </si>
  <si>
    <t>102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</si>
  <si>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</si>
  <si>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</si>
  <si>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</si>
  <si>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</si>
  <si>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</si>
  <si>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</si>
  <si>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</si>
  <si>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</si>
  <si>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</si>
  <si>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</si>
  <si>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</si>
  <si>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</si>
  <si>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</si>
  <si>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</si>
  <si>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</si>
  <si>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</si>
  <si>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</si>
  <si>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</si>
  <si>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</si>
  <si>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</si>
  <si>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</si>
  <si>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</si>
  <si>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</si>
  <si>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</si>
  <si>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</si>
  <si>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</si>
  <si>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</si>
  <si>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</si>
  <si>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</si>
  <si>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</si>
  <si>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</si>
  <si>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</si>
  <si>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</si>
  <si>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</si>
  <si>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</si>
  <si>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</si>
  <si>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</si>
  <si>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</si>
  <si>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</si>
  <si>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</si>
  <si>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</si>
  <si>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</si>
  <si>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</si>
  <si>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</si>
  <si>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</si>
  <si>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</si>
  <si>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</si>
  <si>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</si>
  <si>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</si>
  <si>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</si>
  <si>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</si>
  <si>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</si>
  <si>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Number and percentage of public school female students with disabilities served solely under Section 504 of the Rehabilitation Act of 1973 overall and by race/ethnicity, and those who are English language learners, by state: School Year 2013-14</t>
  </si>
  <si>
    <t xml:space="preserve">            The ‘1 to 3’ reference indicates that the data have been suppressed based on the schools’ reported n-size, and that a midpoint was used to calculate the total.</t>
  </si>
  <si>
    <t>Number and percentage of public school male students with disabilities served solely under Section 504 of the Rehabilitation Act of 1973 overall and by race/ethnicity, and those who are English language learners, by state: School Year 2013-14</t>
  </si>
  <si>
    <t>Number and percentage of public school students with disabilities served solely under Section 504 of the Rehabilitation Act of 1973 overall and by race/ethnicity, and those who are English language learners, by state: School Year 2013-14</t>
  </si>
  <si>
    <t xml:space="preserve">            Data reported in this table represent 100.0%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</si>
  <si>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</si>
  <si>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on the Data Notes page, under Additional Resources at  http://ocrdata.ed.gov/DataNotes.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</si>
</sst>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9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3"/>
      <name val="Arial"/>
      <family val="2"/>
    </font>
    <font>
      <b/>
      <sz val="16"/>
      <color theme="0"/>
      <name val="Arial"/>
      <family val="2"/>
    </font>
    <font>
      <b/>
      <sz val="14"/>
      <color theme="3"/>
      <name val="Arial"/>
      <family val="2"/>
    </font>
    <font>
      <b/>
      <sz val="14"/>
      <color theme="0"/>
      <name val="Arial"/>
      <family val="2"/>
    </font>
    <font>
      <b/>
      <sz val="14"/>
      <color theme="3"/>
      <name val="Arial Narrow"/>
      <family val="2"/>
    </font>
    <font>
      <sz val="14"/>
      <name val="Arial"/>
      <family val="2"/>
    </font>
    <font>
      <b/>
      <sz val="10"/>
      <color rgb="FF333399"/>
      <name val="Arial"/>
      <family val="2"/>
    </font>
    <font>
      <sz val="10"/>
      <color rgb="FF333399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rgb="FF333399"/>
      <name val="Arial"/>
      <family val="2"/>
    </font>
    <font>
      <u/>
      <sz val="10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2828150273141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</borders>
  <cellStyleXfs count="140">
    <xf numFmtId="0" fontId="0" fillId="0" borderId="0"/>
    <xf numFmtId="0" fontId="2" fillId="0" borderId="0"/>
    <xf numFmtId="0" fontId="4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3">
    <xf numFmtId="0" fontId="0" fillId="0" borderId="0" xfId="0"/>
    <xf numFmtId="1" fontId="3" fillId="0" borderId="0" xfId="1" applyNumberFormat="1" applyFont="1" applyAlignment="1">
      <alignment wrapText="1"/>
    </xf>
    <xf numFmtId="0" fontId="5" fillId="0" borderId="0" xfId="2" applyFont="1"/>
    <xf numFmtId="0" fontId="5" fillId="0" borderId="0" xfId="2" applyFont="1" applyBorder="1"/>
    <xf numFmtId="0" fontId="5" fillId="0" borderId="0" xfId="2" applyFont="1" applyAlignment="1"/>
    <xf numFmtId="0" fontId="8" fillId="0" borderId="0" xfId="4" applyFont="1" applyFill="1"/>
    <xf numFmtId="0" fontId="8" fillId="0" borderId="0" xfId="4" applyFont="1" applyBorder="1"/>
    <xf numFmtId="0" fontId="8" fillId="0" borderId="0" xfId="4" applyFont="1"/>
    <xf numFmtId="1" fontId="3" fillId="0" borderId="0" xfId="1" applyNumberFormat="1" applyFont="1" applyBorder="1" applyAlignment="1">
      <alignment wrapText="1"/>
    </xf>
    <xf numFmtId="0" fontId="11" fillId="0" borderId="0" xfId="2" applyFont="1"/>
    <xf numFmtId="0" fontId="11" fillId="0" borderId="0" xfId="2" applyFont="1" applyAlignment="1"/>
    <xf numFmtId="0" fontId="11" fillId="0" borderId="0" xfId="4" applyFont="1" applyFill="1"/>
    <xf numFmtId="0" fontId="11" fillId="0" borderId="0" xfId="4" applyFont="1"/>
    <xf numFmtId="0" fontId="14" fillId="0" borderId="0" xfId="0" applyFont="1"/>
    <xf numFmtId="0" fontId="16" fillId="0" borderId="0" xfId="0" applyFont="1"/>
    <xf numFmtId="0" fontId="17" fillId="2" borderId="0" xfId="0" applyFont="1" applyFill="1"/>
    <xf numFmtId="0" fontId="14" fillId="0" borderId="0" xfId="0" applyFont="1" applyBorder="1"/>
    <xf numFmtId="0" fontId="18" fillId="0" borderId="0" xfId="0" applyFont="1"/>
    <xf numFmtId="0" fontId="6" fillId="0" borderId="0" xfId="0" applyFont="1" applyBorder="1"/>
    <xf numFmtId="0" fontId="6" fillId="0" borderId="0" xfId="0" applyFont="1"/>
    <xf numFmtId="0" fontId="19" fillId="2" borderId="0" xfId="0" applyFont="1" applyFill="1" applyBorder="1" applyAlignment="1">
      <alignment vertical="center"/>
    </xf>
    <xf numFmtId="0" fontId="19" fillId="0" borderId="0" xfId="0" quotePrefix="1" applyFont="1" applyFill="1" applyAlignment="1">
      <alignment vertical="top"/>
    </xf>
    <xf numFmtId="0" fontId="19" fillId="0" borderId="0" xfId="0" applyFont="1" applyFill="1" applyAlignment="1">
      <alignment vertical="top"/>
    </xf>
    <xf numFmtId="0" fontId="18" fillId="0" borderId="0" xfId="0" applyFont="1" applyAlignment="1">
      <alignment vertical="top"/>
    </xf>
    <xf numFmtId="0" fontId="18" fillId="0" borderId="0" xfId="0" applyFont="1" applyBorder="1" applyAlignment="1">
      <alignment vertical="top"/>
    </xf>
    <xf numFmtId="0" fontId="15" fillId="0" borderId="0" xfId="0" applyFont="1" applyFill="1"/>
    <xf numFmtId="0" fontId="12" fillId="0" borderId="0" xfId="0" applyFont="1" applyFill="1"/>
    <xf numFmtId="0" fontId="18" fillId="0" borderId="9" xfId="0" applyFont="1" applyBorder="1" applyAlignment="1">
      <alignment horizontal="left" vertical="top"/>
    </xf>
    <xf numFmtId="0" fontId="20" fillId="0" borderId="9" xfId="100" applyNumberFormat="1" applyFont="1" applyBorder="1" applyAlignment="1">
      <alignment horizontal="left" vertical="top" wrapText="1"/>
    </xf>
    <xf numFmtId="0" fontId="21" fillId="0" borderId="0" xfId="2" applyFont="1" applyAlignment="1">
      <alignment horizontal="left"/>
    </xf>
    <xf numFmtId="0" fontId="22" fillId="0" borderId="1" xfId="1" applyFont="1" applyBorder="1"/>
    <xf numFmtId="1" fontId="23" fillId="0" borderId="1" xfId="1" applyNumberFormat="1" applyFont="1" applyBorder="1" applyAlignment="1">
      <alignment wrapText="1"/>
    </xf>
    <xf numFmtId="0" fontId="24" fillId="0" borderId="0" xfId="2" applyFont="1" applyBorder="1"/>
    <xf numFmtId="1" fontId="25" fillId="0" borderId="24" xfId="3" applyNumberFormat="1" applyFont="1" applyFill="1" applyBorder="1" applyAlignment="1"/>
    <xf numFmtId="1" fontId="25" fillId="0" borderId="2" xfId="3" applyNumberFormat="1" applyFont="1" applyFill="1" applyBorder="1" applyAlignment="1"/>
    <xf numFmtId="1" fontId="25" fillId="0" borderId="12" xfId="3" applyNumberFormat="1" applyFont="1" applyFill="1" applyBorder="1" applyAlignment="1">
      <alignment horizontal="right" wrapText="1"/>
    </xf>
    <xf numFmtId="1" fontId="25" fillId="0" borderId="11" xfId="3" applyNumberFormat="1" applyFont="1" applyFill="1" applyBorder="1" applyAlignment="1">
      <alignment horizontal="right" wrapText="1"/>
    </xf>
    <xf numFmtId="1" fontId="25" fillId="0" borderId="16" xfId="3" applyNumberFormat="1" applyFont="1" applyFill="1" applyBorder="1" applyAlignment="1">
      <alignment horizontal="right" wrapText="1"/>
    </xf>
    <xf numFmtId="1" fontId="25" fillId="0" borderId="1" xfId="3" applyNumberFormat="1" applyFont="1" applyFill="1" applyBorder="1" applyAlignment="1">
      <alignment horizontal="right" wrapText="1"/>
    </xf>
    <xf numFmtId="1" fontId="25" fillId="0" borderId="17" xfId="3" applyNumberFormat="1" applyFont="1" applyFill="1" applyBorder="1" applyAlignment="1">
      <alignment horizontal="right" wrapText="1"/>
    </xf>
    <xf numFmtId="1" fontId="25" fillId="0" borderId="18" xfId="3" applyNumberFormat="1" applyFont="1" applyFill="1" applyBorder="1" applyAlignment="1">
      <alignment horizontal="right" wrapText="1"/>
    </xf>
    <xf numFmtId="1" fontId="25" fillId="0" borderId="19" xfId="3" applyNumberFormat="1" applyFont="1" applyFill="1" applyBorder="1" applyAlignment="1">
      <alignment horizontal="right" wrapText="1"/>
    </xf>
    <xf numFmtId="1" fontId="25" fillId="0" borderId="22" xfId="3" applyNumberFormat="1" applyFont="1" applyFill="1" applyBorder="1" applyAlignment="1">
      <alignment wrapText="1"/>
    </xf>
    <xf numFmtId="1" fontId="25" fillId="0" borderId="18" xfId="3" applyNumberFormat="1" applyFont="1" applyFill="1" applyBorder="1" applyAlignment="1">
      <alignment wrapText="1"/>
    </xf>
    <xf numFmtId="0" fontId="26" fillId="3" borderId="13" xfId="3" applyFont="1" applyFill="1" applyBorder="1" applyAlignment="1">
      <alignment horizontal="left" vertical="center"/>
    </xf>
    <xf numFmtId="165" fontId="26" fillId="3" borderId="21" xfId="2" applyNumberFormat="1" applyFont="1" applyFill="1" applyBorder="1" applyAlignment="1">
      <alignment horizontal="right"/>
    </xf>
    <xf numFmtId="164" fontId="26" fillId="3" borderId="5" xfId="2" applyNumberFormat="1" applyFont="1" applyFill="1" applyBorder="1" applyAlignment="1">
      <alignment horizontal="right"/>
    </xf>
    <xf numFmtId="165" fontId="26" fillId="3" borderId="14" xfId="2" applyNumberFormat="1" applyFont="1" applyFill="1" applyBorder="1" applyAlignment="1">
      <alignment horizontal="right"/>
    </xf>
    <xf numFmtId="164" fontId="26" fillId="3" borderId="15" xfId="2" applyNumberFormat="1" applyFont="1" applyFill="1" applyBorder="1" applyAlignment="1">
      <alignment horizontal="right"/>
    </xf>
    <xf numFmtId="165" fontId="26" fillId="3" borderId="0" xfId="2" applyNumberFormat="1" applyFont="1" applyFill="1" applyBorder="1" applyAlignment="1">
      <alignment horizontal="right"/>
    </xf>
    <xf numFmtId="165" fontId="26" fillId="3" borderId="20" xfId="2" applyNumberFormat="1" applyFont="1" applyFill="1" applyBorder="1" applyAlignment="1">
      <alignment horizontal="right"/>
    </xf>
    <xf numFmtId="165" fontId="26" fillId="3" borderId="15" xfId="2" applyNumberFormat="1" applyFont="1" applyFill="1" applyBorder="1" applyAlignment="1">
      <alignment horizontal="right"/>
    </xf>
    <xf numFmtId="164" fontId="26" fillId="3" borderId="0" xfId="2" applyNumberFormat="1" applyFont="1" applyFill="1" applyBorder="1" applyAlignment="1">
      <alignment horizontal="right"/>
    </xf>
    <xf numFmtId="37" fontId="26" fillId="3" borderId="21" xfId="4" applyNumberFormat="1" applyFont="1" applyFill="1" applyBorder="1" applyAlignment="1">
      <alignment horizontal="right"/>
    </xf>
    <xf numFmtId="164" fontId="26" fillId="3" borderId="20" xfId="2" applyNumberFormat="1" applyFont="1" applyFill="1" applyBorder="1" applyAlignment="1">
      <alignment horizontal="right"/>
    </xf>
    <xf numFmtId="0" fontId="26" fillId="0" borderId="0" xfId="1" applyFont="1" applyFill="1" applyBorder="1"/>
    <xf numFmtId="165" fontId="24" fillId="0" borderId="21" xfId="2" applyNumberFormat="1" applyFont="1" applyFill="1" applyBorder="1" applyAlignment="1">
      <alignment horizontal="right"/>
    </xf>
    <xf numFmtId="164" fontId="24" fillId="0" borderId="5" xfId="2" applyNumberFormat="1" applyFont="1" applyFill="1" applyBorder="1" applyAlignment="1">
      <alignment horizontal="right"/>
    </xf>
    <xf numFmtId="165" fontId="24" fillId="0" borderId="14" xfId="2" applyNumberFormat="1" applyFont="1" applyFill="1" applyBorder="1" applyAlignment="1">
      <alignment horizontal="right"/>
    </xf>
    <xf numFmtId="164" fontId="24" fillId="0" borderId="15" xfId="2" applyNumberFormat="1" applyFont="1" applyFill="1" applyBorder="1" applyAlignment="1">
      <alignment horizontal="right"/>
    </xf>
    <xf numFmtId="165" fontId="24" fillId="0" borderId="0" xfId="2" applyNumberFormat="1" applyFont="1" applyFill="1" applyBorder="1" applyAlignment="1">
      <alignment horizontal="right"/>
    </xf>
    <xf numFmtId="165" fontId="24" fillId="0" borderId="20" xfId="2" applyNumberFormat="1" applyFont="1" applyFill="1" applyBorder="1" applyAlignment="1">
      <alignment horizontal="right"/>
    </xf>
    <xf numFmtId="164" fontId="26" fillId="0" borderId="5" xfId="2" applyNumberFormat="1" applyFont="1" applyFill="1" applyBorder="1" applyAlignment="1">
      <alignment horizontal="right"/>
    </xf>
    <xf numFmtId="165" fontId="24" fillId="0" borderId="15" xfId="2" applyNumberFormat="1" applyFont="1" applyFill="1" applyBorder="1" applyAlignment="1">
      <alignment horizontal="right"/>
    </xf>
    <xf numFmtId="164" fontId="24" fillId="0" borderId="0" xfId="2" applyNumberFormat="1" applyFont="1" applyFill="1" applyBorder="1" applyAlignment="1">
      <alignment horizontal="right"/>
    </xf>
    <xf numFmtId="37" fontId="26" fillId="0" borderId="21" xfId="4" applyNumberFormat="1" applyFont="1" applyFill="1" applyBorder="1" applyAlignment="1">
      <alignment horizontal="right"/>
    </xf>
    <xf numFmtId="164" fontId="26" fillId="0" borderId="20" xfId="2" applyNumberFormat="1" applyFont="1" applyFill="1" applyBorder="1" applyAlignment="1">
      <alignment horizontal="right"/>
    </xf>
    <xf numFmtId="0" fontId="26" fillId="3" borderId="0" xfId="1" applyFont="1" applyFill="1" applyBorder="1"/>
    <xf numFmtId="165" fontId="24" fillId="3" borderId="21" xfId="2" applyNumberFormat="1" applyFont="1" applyFill="1" applyBorder="1" applyAlignment="1">
      <alignment horizontal="right"/>
    </xf>
    <xf numFmtId="164" fontId="24" fillId="3" borderId="5" xfId="2" applyNumberFormat="1" applyFont="1" applyFill="1" applyBorder="1" applyAlignment="1">
      <alignment horizontal="right"/>
    </xf>
    <xf numFmtId="165" fontId="24" fillId="3" borderId="14" xfId="2" applyNumberFormat="1" applyFont="1" applyFill="1" applyBorder="1" applyAlignment="1">
      <alignment horizontal="right"/>
    </xf>
    <xf numFmtId="164" fontId="24" fillId="3" borderId="15" xfId="2" applyNumberFormat="1" applyFont="1" applyFill="1" applyBorder="1" applyAlignment="1">
      <alignment horizontal="right"/>
    </xf>
    <xf numFmtId="165" fontId="24" fillId="3" borderId="0" xfId="2" applyNumberFormat="1" applyFont="1" applyFill="1" applyBorder="1" applyAlignment="1">
      <alignment horizontal="right"/>
    </xf>
    <xf numFmtId="165" fontId="24" fillId="3" borderId="0" xfId="2" quotePrefix="1" applyNumberFormat="1" applyFont="1" applyFill="1" applyBorder="1" applyAlignment="1">
      <alignment horizontal="right"/>
    </xf>
    <xf numFmtId="165" fontId="24" fillId="3" borderId="20" xfId="2" applyNumberFormat="1" applyFont="1" applyFill="1" applyBorder="1" applyAlignment="1">
      <alignment horizontal="right"/>
    </xf>
    <xf numFmtId="165" fontId="24" fillId="3" borderId="15" xfId="2" applyNumberFormat="1" applyFont="1" applyFill="1" applyBorder="1" applyAlignment="1">
      <alignment horizontal="right"/>
    </xf>
    <xf numFmtId="164" fontId="24" fillId="3" borderId="0" xfId="2" applyNumberFormat="1" applyFont="1" applyFill="1" applyBorder="1" applyAlignment="1">
      <alignment horizontal="right"/>
    </xf>
    <xf numFmtId="165" fontId="24" fillId="0" borderId="0" xfId="2" quotePrefix="1" applyNumberFormat="1" applyFont="1" applyFill="1" applyBorder="1" applyAlignment="1">
      <alignment horizontal="right"/>
    </xf>
    <xf numFmtId="165" fontId="24" fillId="3" borderId="14" xfId="2" quotePrefix="1" applyNumberFormat="1" applyFont="1" applyFill="1" applyBorder="1" applyAlignment="1">
      <alignment horizontal="right"/>
    </xf>
    <xf numFmtId="165" fontId="24" fillId="0" borderId="20" xfId="2" quotePrefix="1" applyNumberFormat="1" applyFont="1" applyFill="1" applyBorder="1" applyAlignment="1">
      <alignment horizontal="right"/>
    </xf>
    <xf numFmtId="165" fontId="24" fillId="0" borderId="14" xfId="2" quotePrefix="1" applyNumberFormat="1" applyFont="1" applyFill="1" applyBorder="1" applyAlignment="1">
      <alignment horizontal="right"/>
    </xf>
    <xf numFmtId="165" fontId="24" fillId="0" borderId="15" xfId="2" quotePrefix="1" applyNumberFormat="1" applyFont="1" applyFill="1" applyBorder="1" applyAlignment="1">
      <alignment horizontal="right"/>
    </xf>
    <xf numFmtId="165" fontId="24" fillId="3" borderId="15" xfId="2" quotePrefix="1" applyNumberFormat="1" applyFont="1" applyFill="1" applyBorder="1" applyAlignment="1">
      <alignment horizontal="right"/>
    </xf>
    <xf numFmtId="0" fontId="26" fillId="0" borderId="1" xfId="1" applyFont="1" applyFill="1" applyBorder="1"/>
    <xf numFmtId="165" fontId="24" fillId="0" borderId="22" xfId="2" applyNumberFormat="1" applyFont="1" applyFill="1" applyBorder="1" applyAlignment="1">
      <alignment horizontal="right"/>
    </xf>
    <xf numFmtId="164" fontId="24" fillId="0" borderId="11" xfId="2" applyNumberFormat="1" applyFont="1" applyFill="1" applyBorder="1" applyAlignment="1">
      <alignment horizontal="right"/>
    </xf>
    <xf numFmtId="165" fontId="24" fillId="0" borderId="12" xfId="2" applyNumberFormat="1" applyFont="1" applyFill="1" applyBorder="1" applyAlignment="1">
      <alignment horizontal="right"/>
    </xf>
    <xf numFmtId="164" fontId="24" fillId="0" borderId="16" xfId="2" applyNumberFormat="1" applyFont="1" applyFill="1" applyBorder="1" applyAlignment="1">
      <alignment horizontal="right"/>
    </xf>
    <xf numFmtId="165" fontId="24" fillId="0" borderId="1" xfId="2" quotePrefix="1" applyNumberFormat="1" applyFont="1" applyFill="1" applyBorder="1" applyAlignment="1">
      <alignment horizontal="right"/>
    </xf>
    <xf numFmtId="165" fontId="24" fillId="0" borderId="1" xfId="2" applyNumberFormat="1" applyFont="1" applyFill="1" applyBorder="1" applyAlignment="1">
      <alignment horizontal="right"/>
    </xf>
    <xf numFmtId="165" fontId="24" fillId="0" borderId="18" xfId="2" quotePrefix="1" applyNumberFormat="1" applyFont="1" applyFill="1" applyBorder="1" applyAlignment="1">
      <alignment horizontal="right"/>
    </xf>
    <xf numFmtId="164" fontId="26" fillId="0" borderId="11" xfId="2" applyNumberFormat="1" applyFont="1" applyFill="1" applyBorder="1" applyAlignment="1">
      <alignment horizontal="right"/>
    </xf>
    <xf numFmtId="165" fontId="24" fillId="0" borderId="16" xfId="2" quotePrefix="1" applyNumberFormat="1" applyFont="1" applyFill="1" applyBorder="1" applyAlignment="1">
      <alignment horizontal="right"/>
    </xf>
    <xf numFmtId="164" fontId="24" fillId="0" borderId="1" xfId="2" applyNumberFormat="1" applyFont="1" applyFill="1" applyBorder="1" applyAlignment="1">
      <alignment horizontal="right"/>
    </xf>
    <xf numFmtId="37" fontId="26" fillId="0" borderId="22" xfId="4" applyNumberFormat="1" applyFont="1" applyFill="1" applyBorder="1" applyAlignment="1">
      <alignment horizontal="right"/>
    </xf>
    <xf numFmtId="164" fontId="26" fillId="0" borderId="18" xfId="2" applyNumberFormat="1" applyFont="1" applyFill="1" applyBorder="1" applyAlignment="1">
      <alignment horizontal="right"/>
    </xf>
    <xf numFmtId="0" fontId="24" fillId="0" borderId="0" xfId="2" quotePrefix="1" applyFont="1"/>
    <xf numFmtId="0" fontId="24" fillId="0" borderId="0" xfId="2" applyFont="1"/>
    <xf numFmtId="0" fontId="26" fillId="0" borderId="0" xfId="4" applyFont="1" applyBorder="1"/>
    <xf numFmtId="0" fontId="26" fillId="0" borderId="0" xfId="2" quotePrefix="1" applyFont="1" applyFill="1" applyAlignment="1">
      <alignment horizontal="left"/>
    </xf>
    <xf numFmtId="165" fontId="24" fillId="0" borderId="18" xfId="2" applyNumberFormat="1" applyFont="1" applyFill="1" applyBorder="1" applyAlignment="1">
      <alignment horizontal="right"/>
    </xf>
    <xf numFmtId="165" fontId="24" fillId="0" borderId="16" xfId="2" applyNumberFormat="1" applyFont="1" applyFill="1" applyBorder="1" applyAlignment="1">
      <alignment horizontal="right"/>
    </xf>
    <xf numFmtId="0" fontId="26" fillId="0" borderId="0" xfId="4" applyFont="1" applyFill="1" applyBorder="1"/>
    <xf numFmtId="1" fontId="25" fillId="0" borderId="25" xfId="3" applyNumberFormat="1" applyFont="1" applyFill="1" applyBorder="1" applyAlignment="1">
      <alignment horizontal="center" wrapText="1"/>
    </xf>
    <xf numFmtId="1" fontId="25" fillId="0" borderId="27" xfId="3" applyNumberFormat="1" applyFont="1" applyFill="1" applyBorder="1" applyAlignment="1">
      <alignment horizontal="center" wrapText="1"/>
    </xf>
    <xf numFmtId="0" fontId="27" fillId="0" borderId="0" xfId="23" applyFont="1" applyAlignment="1">
      <alignment wrapText="1"/>
    </xf>
    <xf numFmtId="0" fontId="25" fillId="0" borderId="0" xfId="3" applyFont="1" applyFill="1" applyBorder="1" applyAlignment="1">
      <alignment horizontal="left"/>
    </xf>
    <xf numFmtId="0" fontId="25" fillId="0" borderId="1" xfId="3" applyFont="1" applyFill="1" applyBorder="1" applyAlignment="1">
      <alignment horizontal="left"/>
    </xf>
    <xf numFmtId="1" fontId="25" fillId="0" borderId="8" xfId="3" applyNumberFormat="1" applyFont="1" applyFill="1" applyBorder="1" applyAlignment="1">
      <alignment horizontal="center" wrapText="1"/>
    </xf>
    <xf numFmtId="1" fontId="25" fillId="0" borderId="7" xfId="3" applyNumberFormat="1" applyFont="1" applyFill="1" applyBorder="1" applyAlignment="1">
      <alignment horizontal="center" wrapText="1"/>
    </xf>
    <xf numFmtId="1" fontId="25" fillId="0" borderId="3" xfId="3" applyNumberFormat="1" applyFont="1" applyFill="1" applyBorder="1" applyAlignment="1">
      <alignment horizontal="center"/>
    </xf>
    <xf numFmtId="1" fontId="25" fillId="0" borderId="4" xfId="3" applyNumberFormat="1" applyFont="1" applyFill="1" applyBorder="1" applyAlignment="1">
      <alignment horizontal="center"/>
    </xf>
    <xf numFmtId="1" fontId="25" fillId="0" borderId="28" xfId="3" applyNumberFormat="1" applyFont="1" applyFill="1" applyBorder="1" applyAlignment="1">
      <alignment horizontal="center"/>
    </xf>
    <xf numFmtId="1" fontId="25" fillId="0" borderId="24" xfId="3" applyNumberFormat="1" applyFont="1" applyFill="1" applyBorder="1" applyAlignment="1">
      <alignment horizontal="center" wrapText="1"/>
    </xf>
    <xf numFmtId="1" fontId="25" fillId="0" borderId="13" xfId="3" applyNumberFormat="1" applyFont="1" applyFill="1" applyBorder="1" applyAlignment="1">
      <alignment horizontal="center" wrapText="1"/>
    </xf>
    <xf numFmtId="1" fontId="25" fillId="0" borderId="26" xfId="3" applyNumberFormat="1" applyFont="1" applyFill="1" applyBorder="1" applyAlignment="1">
      <alignment horizontal="center" wrapText="1"/>
    </xf>
    <xf numFmtId="1" fontId="25" fillId="0" borderId="6" xfId="3" applyNumberFormat="1" applyFont="1" applyFill="1" applyBorder="1" applyAlignment="1">
      <alignment horizontal="center" wrapText="1"/>
    </xf>
    <xf numFmtId="1" fontId="25" fillId="0" borderId="9" xfId="3" applyNumberFormat="1" applyFont="1" applyFill="1" applyBorder="1" applyAlignment="1">
      <alignment horizontal="center" wrapText="1"/>
    </xf>
    <xf numFmtId="1" fontId="25" fillId="0" borderId="10" xfId="3" applyNumberFormat="1" applyFont="1" applyFill="1" applyBorder="1" applyAlignment="1">
      <alignment horizontal="center" wrapText="1"/>
    </xf>
    <xf numFmtId="1" fontId="25" fillId="0" borderId="23" xfId="3" applyNumberFormat="1" applyFont="1" applyFill="1" applyBorder="1" applyAlignment="1">
      <alignment horizontal="center" wrapText="1"/>
    </xf>
    <xf numFmtId="1" fontId="25" fillId="0" borderId="21" xfId="3" applyNumberFormat="1" applyFont="1" applyFill="1" applyBorder="1" applyAlignment="1">
      <alignment horizontal="center" wrapText="1"/>
    </xf>
    <xf numFmtId="1" fontId="25" fillId="0" borderId="29" xfId="3" applyNumberFormat="1" applyFont="1" applyFill="1" applyBorder="1" applyAlignment="1">
      <alignment horizontal="center" wrapText="1"/>
    </xf>
    <xf numFmtId="1" fontId="25" fillId="0" borderId="20" xfId="3" applyNumberFormat="1" applyFont="1" applyFill="1" applyBorder="1" applyAlignment="1">
      <alignment horizontal="center" wrapText="1"/>
    </xf>
  </cellXfs>
  <cellStyles count="140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G6"/>
  <sheetViews>
    <sheetView showGridLines="0" workbookViewId="0">
      <selection activeCell="B1" sqref="B1"/>
    </sheetView>
  </sheetViews>
  <sheetFormatPr defaultColWidth="11" defaultRowHeight="15.95" customHeight="1" x14ac:dyDescent="0.2"/>
  <cols>
    <col min="1" max="1" width="6.1640625" style="25" bestFit="1" customWidth="1"/>
    <col min="2" max="2" width="10.1640625" style="25" bestFit="1" customWidth="1"/>
    <col min="3" max="3" width="23" style="13" customWidth="1"/>
    <col min="4" max="4" width="151" style="13" customWidth="1"/>
    <col min="5" max="7" width="11" style="16"/>
    <col min="8" max="16384" width="11" style="13"/>
  </cols>
  <sheetData>
    <row r="1" spans="1:7" ht="32.1" customHeight="1" x14ac:dyDescent="0.3">
      <c r="C1" s="15" t="s">
        <v>16</v>
      </c>
      <c r="D1" s="15" t="s">
        <v>17</v>
      </c>
    </row>
    <row r="2" spans="1:7" ht="15.95" customHeight="1" x14ac:dyDescent="0.25">
      <c r="D2" s="14"/>
    </row>
    <row r="3" spans="1:7" s="19" customFormat="1" ht="32.1" customHeight="1" x14ac:dyDescent="0.25">
      <c r="A3" s="26"/>
      <c r="B3" s="26"/>
      <c r="C3" s="17"/>
      <c r="D3" s="20" t="s">
        <v>18</v>
      </c>
      <c r="E3" s="18"/>
      <c r="F3" s="18"/>
      <c r="G3" s="18"/>
    </row>
    <row r="4" spans="1:7" s="23" customFormat="1" ht="50.1" customHeight="1" x14ac:dyDescent="0.2">
      <c r="A4" s="21" t="s">
        <v>21</v>
      </c>
      <c r="B4" s="22" t="s">
        <v>13</v>
      </c>
      <c r="C4" s="27" t="str">
        <f>CONCATENATE("SCH ",A4,B4)</f>
        <v>SCH 102 Total</v>
      </c>
      <c r="D4" s="28" t="str">
        <f>'SwD 504 Enrollment'!B2:B2</f>
        <v>Number and percentage of public school students with disabilities served solely under Section 504 of the Rehabilitation Act of 1973 overall and by race/ethnicity, and those who are English language learners, by state: School Year 2013-14</v>
      </c>
      <c r="E4" s="24"/>
      <c r="F4" s="24"/>
      <c r="G4" s="24"/>
    </row>
    <row r="5" spans="1:7" s="23" customFormat="1" ht="50.1" customHeight="1" x14ac:dyDescent="0.2">
      <c r="A5" s="21" t="s">
        <v>21</v>
      </c>
      <c r="B5" s="22" t="s">
        <v>14</v>
      </c>
      <c r="C5" s="27" t="str">
        <f t="shared" ref="C5:C6" si="0">CONCATENATE("SCH ",A5,B5)</f>
        <v>SCH 102 Male</v>
      </c>
      <c r="D5" s="28" t="str">
        <f>'SwD 504 Enrollment - Male'!B2:B2</f>
        <v>Number and percentage of public school male students with disabilities served solely under Section 504 of the Rehabilitation Act of 1973 overall and by race/ethnicity, and those who are English language learners, by state: School Year 2013-14</v>
      </c>
      <c r="E5" s="24"/>
      <c r="F5" s="24"/>
      <c r="G5" s="24"/>
    </row>
    <row r="6" spans="1:7" s="23" customFormat="1" ht="50.1" customHeight="1" x14ac:dyDescent="0.2">
      <c r="A6" s="21" t="s">
        <v>21</v>
      </c>
      <c r="B6" s="22" t="s">
        <v>15</v>
      </c>
      <c r="C6" s="27" t="str">
        <f t="shared" si="0"/>
        <v>SCH 102 Female</v>
      </c>
      <c r="D6" s="28" t="str">
        <f>'SwD 504 Enrollment - Female'!B2:B2</f>
        <v>Number and percentage of public school female students with disabilities served solely under Section 504 of the Rehabilitation Act of 1973 overall and by race/ethnicity, and those who are English language learners, by state: School Year 2013-14</v>
      </c>
      <c r="E6" s="24"/>
      <c r="F6" s="24"/>
      <c r="G6" s="24"/>
    </row>
  </sheetData>
  <phoneticPr fontId="13" type="noConversion"/>
  <hyperlinks>
    <hyperlink ref="D4" location="'Overall Enrollment'!A1" display="'Overall Enrollment'!A1"/>
    <hyperlink ref="D5" location="'Overall Enrollment - Male'!A1" display="'Overall Enrollment - Male'!A1"/>
    <hyperlink ref="D6" location="'Overall Enrollment - Female'!A1" display="'Overall Enrollment - Female'!A1"/>
  </hyperlinks>
  <pageMargins left="0.75" right="0.75" top="1" bottom="1" header="0.5" footer="0.5"/>
  <pageSetup scale="78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3"/>
  <sheetViews>
    <sheetView showGridLines="0" tabSelected="1" zoomScale="80" zoomScaleNormal="80" workbookViewId="0">
      <selection activeCell="B1" sqref="B1"/>
    </sheetView>
  </sheetViews>
  <sheetFormatPr defaultColWidth="12.1640625" defaultRowHeight="14.25" x14ac:dyDescent="0.2"/>
  <cols>
    <col min="1" max="1" width="13" style="12" customWidth="1"/>
    <col min="2" max="2" width="21" style="2" customWidth="1"/>
    <col min="3" max="18" width="13" style="2" customWidth="1"/>
    <col min="19" max="19" width="13" style="3" customWidth="1"/>
    <col min="20" max="20" width="13" style="6" customWidth="1"/>
    <col min="21" max="22" width="13" style="2" customWidth="1"/>
    <col min="23" max="16384" width="12.1640625" style="7"/>
  </cols>
  <sheetData>
    <row r="1" spans="1:22" s="2" customFormat="1" ht="15" customHeight="1" x14ac:dyDescent="0.2">
      <c r="A1" s="9"/>
      <c r="B1" s="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8"/>
      <c r="T1" s="3"/>
      <c r="U1" s="1"/>
      <c r="V1" s="1"/>
    </row>
    <row r="2" spans="1:22" s="29" customFormat="1" ht="36" customHeight="1" x14ac:dyDescent="0.25">
      <c r="B2" s="105" t="s">
        <v>77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</row>
    <row r="3" spans="1:22" s="2" customFormat="1" ht="15" customHeight="1" thickBot="1" x14ac:dyDescent="0.25">
      <c r="A3" s="9"/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2"/>
      <c r="U3" s="31"/>
      <c r="V3" s="31"/>
    </row>
    <row r="4" spans="1:22" s="4" customFormat="1" ht="15" customHeight="1" x14ac:dyDescent="0.2">
      <c r="A4" s="10"/>
      <c r="B4" s="106" t="s">
        <v>0</v>
      </c>
      <c r="C4" s="33"/>
      <c r="D4" s="34"/>
      <c r="E4" s="110" t="s">
        <v>11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2"/>
      <c r="S4" s="113" t="s">
        <v>20</v>
      </c>
      <c r="T4" s="114"/>
      <c r="U4" s="119" t="s">
        <v>10</v>
      </c>
      <c r="V4" s="121" t="s">
        <v>12</v>
      </c>
    </row>
    <row r="5" spans="1:22" s="4" customFormat="1" ht="30" customHeight="1" x14ac:dyDescent="0.2">
      <c r="A5" s="10"/>
      <c r="B5" s="106"/>
      <c r="C5" s="103" t="s">
        <v>19</v>
      </c>
      <c r="D5" s="104"/>
      <c r="E5" s="116" t="s">
        <v>1</v>
      </c>
      <c r="F5" s="109"/>
      <c r="G5" s="117" t="s">
        <v>2</v>
      </c>
      <c r="H5" s="109"/>
      <c r="I5" s="108" t="s">
        <v>3</v>
      </c>
      <c r="J5" s="109"/>
      <c r="K5" s="108" t="s">
        <v>4</v>
      </c>
      <c r="L5" s="109"/>
      <c r="M5" s="108" t="s">
        <v>5</v>
      </c>
      <c r="N5" s="109"/>
      <c r="O5" s="108" t="s">
        <v>6</v>
      </c>
      <c r="P5" s="109"/>
      <c r="Q5" s="108" t="s">
        <v>7</v>
      </c>
      <c r="R5" s="118"/>
      <c r="S5" s="103"/>
      <c r="T5" s="115"/>
      <c r="U5" s="120"/>
      <c r="V5" s="122"/>
    </row>
    <row r="6" spans="1:22" s="4" customFormat="1" ht="15" customHeight="1" thickBot="1" x14ac:dyDescent="0.25">
      <c r="A6" s="10"/>
      <c r="B6" s="107"/>
      <c r="C6" s="35" t="s">
        <v>8</v>
      </c>
      <c r="D6" s="36" t="s">
        <v>9</v>
      </c>
      <c r="E6" s="35" t="s">
        <v>8</v>
      </c>
      <c r="F6" s="37" t="s">
        <v>9</v>
      </c>
      <c r="G6" s="38" t="s">
        <v>8</v>
      </c>
      <c r="H6" s="39" t="s">
        <v>9</v>
      </c>
      <c r="I6" s="38" t="s">
        <v>8</v>
      </c>
      <c r="J6" s="39" t="s">
        <v>9</v>
      </c>
      <c r="K6" s="38" t="s">
        <v>8</v>
      </c>
      <c r="L6" s="39" t="s">
        <v>9</v>
      </c>
      <c r="M6" s="38" t="s">
        <v>8</v>
      </c>
      <c r="N6" s="39" t="s">
        <v>9</v>
      </c>
      <c r="O6" s="38" t="s">
        <v>8</v>
      </c>
      <c r="P6" s="39" t="s">
        <v>9</v>
      </c>
      <c r="Q6" s="40" t="s">
        <v>8</v>
      </c>
      <c r="R6" s="41" t="s">
        <v>9</v>
      </c>
      <c r="S6" s="38" t="s">
        <v>8</v>
      </c>
      <c r="T6" s="38" t="s">
        <v>9</v>
      </c>
      <c r="U6" s="42"/>
      <c r="V6" s="43"/>
    </row>
    <row r="7" spans="1:22" s="5" customFormat="1" ht="15" customHeight="1" x14ac:dyDescent="0.2">
      <c r="A7" s="11"/>
      <c r="B7" s="44" t="s">
        <v>22</v>
      </c>
      <c r="C7" s="45">
        <v>901223</v>
      </c>
      <c r="D7" s="46">
        <v>100</v>
      </c>
      <c r="E7" s="47">
        <v>6382</v>
      </c>
      <c r="F7" s="48">
        <v>0.70809999999999995</v>
      </c>
      <c r="G7" s="49">
        <v>15811</v>
      </c>
      <c r="H7" s="48">
        <v>1.7544</v>
      </c>
      <c r="I7" s="49">
        <v>155202</v>
      </c>
      <c r="J7" s="48">
        <v>17.221299999999999</v>
      </c>
      <c r="K7" s="49">
        <v>115625</v>
      </c>
      <c r="L7" s="48">
        <v>12.829800000000001</v>
      </c>
      <c r="M7" s="49">
        <v>579293</v>
      </c>
      <c r="N7" s="48">
        <v>64.278499999999994</v>
      </c>
      <c r="O7" s="49">
        <v>2046</v>
      </c>
      <c r="P7" s="48">
        <v>0.22700000000000001</v>
      </c>
      <c r="Q7" s="50">
        <v>26864</v>
      </c>
      <c r="R7" s="46">
        <v>2.9807999999999999</v>
      </c>
      <c r="S7" s="51">
        <v>36603</v>
      </c>
      <c r="T7" s="52">
        <v>4.0614999999999988</v>
      </c>
      <c r="U7" s="53">
        <v>95507</v>
      </c>
      <c r="V7" s="54">
        <v>99.977999999999994</v>
      </c>
    </row>
    <row r="8" spans="1:22" ht="15" customHeight="1" x14ac:dyDescent="0.2">
      <c r="B8" s="55" t="s">
        <v>23</v>
      </c>
      <c r="C8" s="56">
        <v>6353</v>
      </c>
      <c r="D8" s="57">
        <v>100</v>
      </c>
      <c r="E8" s="58">
        <v>39</v>
      </c>
      <c r="F8" s="59">
        <v>0.6139</v>
      </c>
      <c r="G8" s="60">
        <v>36</v>
      </c>
      <c r="H8" s="59">
        <v>0.56669999999999998</v>
      </c>
      <c r="I8" s="60">
        <v>112</v>
      </c>
      <c r="J8" s="59">
        <v>1.7628999999999999</v>
      </c>
      <c r="K8" s="60">
        <v>1712</v>
      </c>
      <c r="L8" s="59">
        <v>26.947900000000001</v>
      </c>
      <c r="M8" s="60">
        <v>4337</v>
      </c>
      <c r="N8" s="59">
        <v>68.266999999999996</v>
      </c>
      <c r="O8" s="77" t="s">
        <v>79</v>
      </c>
      <c r="P8" s="59">
        <v>3.15E-2</v>
      </c>
      <c r="Q8" s="61">
        <v>115</v>
      </c>
      <c r="R8" s="62">
        <v>1.8102</v>
      </c>
      <c r="S8" s="63">
        <v>142</v>
      </c>
      <c r="T8" s="64">
        <v>2.2351999999999999</v>
      </c>
      <c r="U8" s="65">
        <v>1397</v>
      </c>
      <c r="V8" s="66">
        <v>100</v>
      </c>
    </row>
    <row r="9" spans="1:22" ht="15" customHeight="1" x14ac:dyDescent="0.2">
      <c r="B9" s="67" t="s">
        <v>24</v>
      </c>
      <c r="C9" s="68">
        <v>1192</v>
      </c>
      <c r="D9" s="69">
        <v>100</v>
      </c>
      <c r="E9" s="70">
        <v>139</v>
      </c>
      <c r="F9" s="71">
        <v>11.661099999999999</v>
      </c>
      <c r="G9" s="72">
        <v>34</v>
      </c>
      <c r="H9" s="71">
        <v>2.8523000000000001</v>
      </c>
      <c r="I9" s="72">
        <v>74</v>
      </c>
      <c r="J9" s="71">
        <v>6.2081</v>
      </c>
      <c r="K9" s="72">
        <v>43</v>
      </c>
      <c r="L9" s="71">
        <v>3.6074000000000002</v>
      </c>
      <c r="M9" s="72">
        <v>792</v>
      </c>
      <c r="N9" s="71">
        <v>66.442999999999998</v>
      </c>
      <c r="O9" s="72">
        <v>10</v>
      </c>
      <c r="P9" s="71">
        <v>0.83889999999999998</v>
      </c>
      <c r="Q9" s="74">
        <v>100</v>
      </c>
      <c r="R9" s="46">
        <v>8.3893000000000004</v>
      </c>
      <c r="S9" s="75">
        <v>21</v>
      </c>
      <c r="T9" s="76">
        <v>1.7617</v>
      </c>
      <c r="U9" s="53">
        <v>495</v>
      </c>
      <c r="V9" s="54">
        <v>100</v>
      </c>
    </row>
    <row r="10" spans="1:22" ht="15" customHeight="1" x14ac:dyDescent="0.2">
      <c r="B10" s="55" t="s">
        <v>25</v>
      </c>
      <c r="C10" s="56">
        <v>14193</v>
      </c>
      <c r="D10" s="57">
        <v>100</v>
      </c>
      <c r="E10" s="58">
        <v>342</v>
      </c>
      <c r="F10" s="59">
        <v>2.4096000000000002</v>
      </c>
      <c r="G10" s="60">
        <v>207</v>
      </c>
      <c r="H10" s="59">
        <v>1.4584999999999999</v>
      </c>
      <c r="I10" s="60">
        <v>3525</v>
      </c>
      <c r="J10" s="59">
        <v>24.836200000000005</v>
      </c>
      <c r="K10" s="60">
        <v>630</v>
      </c>
      <c r="L10" s="59">
        <v>4.4387999999999996</v>
      </c>
      <c r="M10" s="60">
        <v>9150</v>
      </c>
      <c r="N10" s="59">
        <v>64.468400000000003</v>
      </c>
      <c r="O10" s="60">
        <v>35</v>
      </c>
      <c r="P10" s="59">
        <v>0.24660000000000001</v>
      </c>
      <c r="Q10" s="61">
        <v>304</v>
      </c>
      <c r="R10" s="62">
        <v>2.1419000000000001</v>
      </c>
      <c r="S10" s="63">
        <v>299</v>
      </c>
      <c r="T10" s="64">
        <v>2.1067</v>
      </c>
      <c r="U10" s="65">
        <v>1913</v>
      </c>
      <c r="V10" s="66">
        <v>100</v>
      </c>
    </row>
    <row r="11" spans="1:22" ht="15" customHeight="1" x14ac:dyDescent="0.2">
      <c r="B11" s="67" t="s">
        <v>26</v>
      </c>
      <c r="C11" s="68">
        <v>13466</v>
      </c>
      <c r="D11" s="69">
        <v>100</v>
      </c>
      <c r="E11" s="70">
        <v>97</v>
      </c>
      <c r="F11" s="71">
        <v>0.72030000000000005</v>
      </c>
      <c r="G11" s="72">
        <v>54</v>
      </c>
      <c r="H11" s="71">
        <v>0.40100000000000002</v>
      </c>
      <c r="I11" s="72">
        <v>585</v>
      </c>
      <c r="J11" s="71">
        <v>4.3442999999999996</v>
      </c>
      <c r="K11" s="72">
        <v>2033</v>
      </c>
      <c r="L11" s="71">
        <v>15.097300000000001</v>
      </c>
      <c r="M11" s="72">
        <v>10425</v>
      </c>
      <c r="N11" s="71">
        <v>77.417199999999994</v>
      </c>
      <c r="O11" s="72">
        <v>22</v>
      </c>
      <c r="P11" s="71">
        <v>0.16339999999999999</v>
      </c>
      <c r="Q11" s="74">
        <v>250</v>
      </c>
      <c r="R11" s="46">
        <v>1.8565</v>
      </c>
      <c r="S11" s="75">
        <v>343</v>
      </c>
      <c r="T11" s="76">
        <v>2.5472000000000001</v>
      </c>
      <c r="U11" s="53">
        <v>1085</v>
      </c>
      <c r="V11" s="54">
        <v>100</v>
      </c>
    </row>
    <row r="12" spans="1:22" ht="15" customHeight="1" x14ac:dyDescent="0.2">
      <c r="B12" s="55" t="s">
        <v>27</v>
      </c>
      <c r="C12" s="56">
        <v>57745</v>
      </c>
      <c r="D12" s="57">
        <v>100</v>
      </c>
      <c r="E12" s="58">
        <v>591</v>
      </c>
      <c r="F12" s="59">
        <v>1.0235000000000001</v>
      </c>
      <c r="G12" s="60">
        <v>3204</v>
      </c>
      <c r="H12" s="59">
        <v>5.5484999999999998</v>
      </c>
      <c r="I12" s="60">
        <v>17607</v>
      </c>
      <c r="J12" s="59">
        <v>30.491</v>
      </c>
      <c r="K12" s="60">
        <v>3636</v>
      </c>
      <c r="L12" s="59">
        <v>6.2965999999999998</v>
      </c>
      <c r="M12" s="60">
        <v>29823</v>
      </c>
      <c r="N12" s="59">
        <v>51.646000000000001</v>
      </c>
      <c r="O12" s="60">
        <v>310</v>
      </c>
      <c r="P12" s="59">
        <v>0.53680000000000005</v>
      </c>
      <c r="Q12" s="61">
        <v>2574</v>
      </c>
      <c r="R12" s="62">
        <v>4.4574999999999996</v>
      </c>
      <c r="S12" s="63">
        <v>3829</v>
      </c>
      <c r="T12" s="64">
        <v>6.6308999999999996</v>
      </c>
      <c r="U12" s="65">
        <v>9883</v>
      </c>
      <c r="V12" s="66">
        <v>99.989900000000006</v>
      </c>
    </row>
    <row r="13" spans="1:22" ht="15" customHeight="1" x14ac:dyDescent="0.2">
      <c r="B13" s="67" t="s">
        <v>28</v>
      </c>
      <c r="C13" s="68">
        <v>9573</v>
      </c>
      <c r="D13" s="69">
        <v>100</v>
      </c>
      <c r="E13" s="70">
        <v>62</v>
      </c>
      <c r="F13" s="71">
        <v>0.64770000000000005</v>
      </c>
      <c r="G13" s="72">
        <v>155</v>
      </c>
      <c r="H13" s="71">
        <v>1.6191</v>
      </c>
      <c r="I13" s="72">
        <v>1463</v>
      </c>
      <c r="J13" s="71">
        <v>15.2826</v>
      </c>
      <c r="K13" s="72">
        <v>197</v>
      </c>
      <c r="L13" s="71">
        <v>2.0579000000000001</v>
      </c>
      <c r="M13" s="72">
        <v>7339</v>
      </c>
      <c r="N13" s="71">
        <v>76.663499999999999</v>
      </c>
      <c r="O13" s="72">
        <v>13</v>
      </c>
      <c r="P13" s="71">
        <v>0.1358</v>
      </c>
      <c r="Q13" s="74">
        <v>344</v>
      </c>
      <c r="R13" s="46">
        <v>3.5933999999999999</v>
      </c>
      <c r="S13" s="75">
        <v>222</v>
      </c>
      <c r="T13" s="76">
        <v>2.319</v>
      </c>
      <c r="U13" s="53">
        <v>1841</v>
      </c>
      <c r="V13" s="54">
        <v>100</v>
      </c>
    </row>
    <row r="14" spans="1:22" ht="15" customHeight="1" x14ac:dyDescent="0.2">
      <c r="B14" s="55" t="s">
        <v>29</v>
      </c>
      <c r="C14" s="56">
        <v>19495</v>
      </c>
      <c r="D14" s="57">
        <v>100</v>
      </c>
      <c r="E14" s="58">
        <v>50</v>
      </c>
      <c r="F14" s="59">
        <v>0.25650000000000001</v>
      </c>
      <c r="G14" s="60">
        <v>409</v>
      </c>
      <c r="H14" s="59">
        <v>2.0979999999999999</v>
      </c>
      <c r="I14" s="60">
        <v>2718</v>
      </c>
      <c r="J14" s="59">
        <v>13.942</v>
      </c>
      <c r="K14" s="60">
        <v>1485</v>
      </c>
      <c r="L14" s="59">
        <v>7.6173000000000002</v>
      </c>
      <c r="M14" s="60">
        <v>14402</v>
      </c>
      <c r="N14" s="59">
        <v>73.875399999999999</v>
      </c>
      <c r="O14" s="60">
        <v>12</v>
      </c>
      <c r="P14" s="59">
        <v>6.1600000000000002E-2</v>
      </c>
      <c r="Q14" s="61">
        <v>419</v>
      </c>
      <c r="R14" s="62">
        <v>2.1493000000000002</v>
      </c>
      <c r="S14" s="63">
        <v>488</v>
      </c>
      <c r="T14" s="64">
        <v>2.5032000000000001</v>
      </c>
      <c r="U14" s="65">
        <v>1140</v>
      </c>
      <c r="V14" s="66">
        <v>99.912300000000002</v>
      </c>
    </row>
    <row r="15" spans="1:22" ht="15" customHeight="1" x14ac:dyDescent="0.2">
      <c r="B15" s="67" t="s">
        <v>30</v>
      </c>
      <c r="C15" s="68">
        <v>3582</v>
      </c>
      <c r="D15" s="69">
        <v>100</v>
      </c>
      <c r="E15" s="70">
        <v>18</v>
      </c>
      <c r="F15" s="71">
        <v>0.50249999999999995</v>
      </c>
      <c r="G15" s="72">
        <v>36</v>
      </c>
      <c r="H15" s="71">
        <v>1.0049999999999999</v>
      </c>
      <c r="I15" s="72">
        <v>202</v>
      </c>
      <c r="J15" s="71">
        <v>5.6393000000000004</v>
      </c>
      <c r="K15" s="72">
        <v>780</v>
      </c>
      <c r="L15" s="71">
        <v>21.775500000000001</v>
      </c>
      <c r="M15" s="72">
        <v>2468</v>
      </c>
      <c r="N15" s="71">
        <v>68.900099999999995</v>
      </c>
      <c r="O15" s="72" t="s">
        <v>79</v>
      </c>
      <c r="P15" s="71">
        <v>5.5800000000000002E-2</v>
      </c>
      <c r="Q15" s="74">
        <v>76</v>
      </c>
      <c r="R15" s="46">
        <v>2.1217000000000001</v>
      </c>
      <c r="S15" s="75">
        <v>76</v>
      </c>
      <c r="T15" s="76">
        <v>2.1217000000000001</v>
      </c>
      <c r="U15" s="53">
        <v>227</v>
      </c>
      <c r="V15" s="54">
        <v>100</v>
      </c>
    </row>
    <row r="16" spans="1:22" ht="15" customHeight="1" x14ac:dyDescent="0.2">
      <c r="B16" s="55" t="s">
        <v>31</v>
      </c>
      <c r="C16" s="56">
        <v>811</v>
      </c>
      <c r="D16" s="57">
        <v>100</v>
      </c>
      <c r="E16" s="58">
        <v>0</v>
      </c>
      <c r="F16" s="59">
        <v>0</v>
      </c>
      <c r="G16" s="60">
        <v>7</v>
      </c>
      <c r="H16" s="59">
        <v>0.86309999999999998</v>
      </c>
      <c r="I16" s="60">
        <v>74</v>
      </c>
      <c r="J16" s="59">
        <v>9.1244999999999994</v>
      </c>
      <c r="K16" s="60">
        <v>542</v>
      </c>
      <c r="L16" s="59">
        <v>66.831100000000006</v>
      </c>
      <c r="M16" s="60">
        <v>157</v>
      </c>
      <c r="N16" s="59">
        <v>19.358799999999999</v>
      </c>
      <c r="O16" s="77" t="s">
        <v>79</v>
      </c>
      <c r="P16" s="59">
        <v>0.12330000000000001</v>
      </c>
      <c r="Q16" s="61">
        <v>30</v>
      </c>
      <c r="R16" s="62">
        <v>3.6991000000000001</v>
      </c>
      <c r="S16" s="63">
        <v>35</v>
      </c>
      <c r="T16" s="64">
        <v>4.3156999999999988</v>
      </c>
      <c r="U16" s="65">
        <v>204</v>
      </c>
      <c r="V16" s="66">
        <v>100</v>
      </c>
    </row>
    <row r="17" spans="2:22" ht="15" customHeight="1" x14ac:dyDescent="0.2">
      <c r="B17" s="67" t="s">
        <v>32</v>
      </c>
      <c r="C17" s="68">
        <v>60674</v>
      </c>
      <c r="D17" s="69">
        <v>100</v>
      </c>
      <c r="E17" s="70">
        <v>231</v>
      </c>
      <c r="F17" s="71">
        <v>0.38069999999999998</v>
      </c>
      <c r="G17" s="72">
        <v>475</v>
      </c>
      <c r="H17" s="71">
        <v>0.78290000000000004</v>
      </c>
      <c r="I17" s="72">
        <v>10801</v>
      </c>
      <c r="J17" s="71">
        <v>17.8017</v>
      </c>
      <c r="K17" s="72">
        <v>9511</v>
      </c>
      <c r="L17" s="71">
        <v>15.675599999999999</v>
      </c>
      <c r="M17" s="72">
        <v>37276</v>
      </c>
      <c r="N17" s="71">
        <v>61.436500000000002</v>
      </c>
      <c r="O17" s="72">
        <v>42</v>
      </c>
      <c r="P17" s="71">
        <v>6.9199999999999998E-2</v>
      </c>
      <c r="Q17" s="74">
        <v>2338</v>
      </c>
      <c r="R17" s="46">
        <v>3.8534000000000002</v>
      </c>
      <c r="S17" s="75">
        <v>1475</v>
      </c>
      <c r="T17" s="76">
        <v>2.431</v>
      </c>
      <c r="U17" s="53">
        <v>3954</v>
      </c>
      <c r="V17" s="54">
        <v>100</v>
      </c>
    </row>
    <row r="18" spans="2:22" ht="15" customHeight="1" x14ac:dyDescent="0.2">
      <c r="B18" s="55" t="s">
        <v>33</v>
      </c>
      <c r="C18" s="56">
        <v>21451</v>
      </c>
      <c r="D18" s="57">
        <v>100</v>
      </c>
      <c r="E18" s="58">
        <v>46</v>
      </c>
      <c r="F18" s="59">
        <v>0.21440000000000001</v>
      </c>
      <c r="G18" s="60">
        <v>253</v>
      </c>
      <c r="H18" s="59">
        <v>1.1794</v>
      </c>
      <c r="I18" s="60">
        <v>1156</v>
      </c>
      <c r="J18" s="59">
        <v>5.3890000000000002</v>
      </c>
      <c r="K18" s="60">
        <v>6758</v>
      </c>
      <c r="L18" s="59">
        <v>31.5044</v>
      </c>
      <c r="M18" s="60">
        <v>12597</v>
      </c>
      <c r="N18" s="59">
        <v>58.724499999999999</v>
      </c>
      <c r="O18" s="60">
        <v>15</v>
      </c>
      <c r="P18" s="59">
        <v>6.9900000000000004E-2</v>
      </c>
      <c r="Q18" s="61">
        <v>626</v>
      </c>
      <c r="R18" s="62">
        <v>2.9182999999999999</v>
      </c>
      <c r="S18" s="63">
        <v>482</v>
      </c>
      <c r="T18" s="64">
        <v>2.2469999999999999</v>
      </c>
      <c r="U18" s="65">
        <v>2444</v>
      </c>
      <c r="V18" s="66">
        <v>99.795400000000001</v>
      </c>
    </row>
    <row r="19" spans="2:22" ht="15" customHeight="1" x14ac:dyDescent="0.2">
      <c r="B19" s="67" t="s">
        <v>34</v>
      </c>
      <c r="C19" s="68">
        <v>2770</v>
      </c>
      <c r="D19" s="69">
        <v>100</v>
      </c>
      <c r="E19" s="70">
        <v>22</v>
      </c>
      <c r="F19" s="71">
        <v>0.79420000000000002</v>
      </c>
      <c r="G19" s="72">
        <v>576</v>
      </c>
      <c r="H19" s="71">
        <v>20.7942</v>
      </c>
      <c r="I19" s="72">
        <v>249</v>
      </c>
      <c r="J19" s="71">
        <v>8.9892000000000003</v>
      </c>
      <c r="K19" s="72">
        <v>62</v>
      </c>
      <c r="L19" s="71">
        <v>2.2383000000000002</v>
      </c>
      <c r="M19" s="72">
        <v>699</v>
      </c>
      <c r="N19" s="71">
        <v>25.2347</v>
      </c>
      <c r="O19" s="72">
        <v>881</v>
      </c>
      <c r="P19" s="71">
        <v>31.805099999999999</v>
      </c>
      <c r="Q19" s="74">
        <v>281</v>
      </c>
      <c r="R19" s="46">
        <v>10.144399999999997</v>
      </c>
      <c r="S19" s="75">
        <v>77</v>
      </c>
      <c r="T19" s="76">
        <v>2.7797999999999994</v>
      </c>
      <c r="U19" s="53">
        <v>287</v>
      </c>
      <c r="V19" s="54">
        <v>100</v>
      </c>
    </row>
    <row r="20" spans="2:22" ht="15" customHeight="1" x14ac:dyDescent="0.2">
      <c r="B20" s="55" t="s">
        <v>35</v>
      </c>
      <c r="C20" s="56">
        <v>5631</v>
      </c>
      <c r="D20" s="57">
        <v>100</v>
      </c>
      <c r="E20" s="58">
        <v>63</v>
      </c>
      <c r="F20" s="59">
        <v>1.1188</v>
      </c>
      <c r="G20" s="60">
        <v>38</v>
      </c>
      <c r="H20" s="59">
        <v>0.67479999999999996</v>
      </c>
      <c r="I20" s="60">
        <v>530</v>
      </c>
      <c r="J20" s="59">
        <v>9.4122000000000003</v>
      </c>
      <c r="K20" s="60">
        <v>78</v>
      </c>
      <c r="L20" s="59">
        <v>1.3852</v>
      </c>
      <c r="M20" s="60">
        <v>4756</v>
      </c>
      <c r="N20" s="59">
        <v>84.460999999999999</v>
      </c>
      <c r="O20" s="60">
        <v>11</v>
      </c>
      <c r="P20" s="59">
        <v>0.1953</v>
      </c>
      <c r="Q20" s="61">
        <v>155</v>
      </c>
      <c r="R20" s="62">
        <v>2.7526000000000002</v>
      </c>
      <c r="S20" s="63">
        <v>350</v>
      </c>
      <c r="T20" s="64">
        <v>6.2156000000000002</v>
      </c>
      <c r="U20" s="65">
        <v>715</v>
      </c>
      <c r="V20" s="66">
        <v>100</v>
      </c>
    </row>
    <row r="21" spans="2:22" ht="15" customHeight="1" x14ac:dyDescent="0.2">
      <c r="B21" s="67" t="s">
        <v>36</v>
      </c>
      <c r="C21" s="68">
        <v>40813</v>
      </c>
      <c r="D21" s="69">
        <v>100</v>
      </c>
      <c r="E21" s="70">
        <v>122</v>
      </c>
      <c r="F21" s="71">
        <v>0.2989</v>
      </c>
      <c r="G21" s="72">
        <v>1166</v>
      </c>
      <c r="H21" s="71">
        <v>2.8569</v>
      </c>
      <c r="I21" s="72">
        <v>8252</v>
      </c>
      <c r="J21" s="71">
        <v>20.219000000000001</v>
      </c>
      <c r="K21" s="72">
        <v>6079</v>
      </c>
      <c r="L21" s="71">
        <v>14.8948</v>
      </c>
      <c r="M21" s="72">
        <v>23871</v>
      </c>
      <c r="N21" s="71">
        <v>58.488700000000001</v>
      </c>
      <c r="O21" s="72">
        <v>52</v>
      </c>
      <c r="P21" s="71">
        <v>0.12740000000000001</v>
      </c>
      <c r="Q21" s="74">
        <v>1271</v>
      </c>
      <c r="R21" s="46">
        <v>3.1141999999999999</v>
      </c>
      <c r="S21" s="75">
        <v>2235</v>
      </c>
      <c r="T21" s="76">
        <v>5.4762000000000004</v>
      </c>
      <c r="U21" s="53">
        <v>4134</v>
      </c>
      <c r="V21" s="54">
        <v>99.951599999999999</v>
      </c>
    </row>
    <row r="22" spans="2:22" ht="15" customHeight="1" x14ac:dyDescent="0.2">
      <c r="B22" s="55" t="s">
        <v>37</v>
      </c>
      <c r="C22" s="56">
        <v>15851</v>
      </c>
      <c r="D22" s="57">
        <v>100</v>
      </c>
      <c r="E22" s="58">
        <v>44</v>
      </c>
      <c r="F22" s="59">
        <v>0.27760000000000001</v>
      </c>
      <c r="G22" s="60">
        <v>96</v>
      </c>
      <c r="H22" s="59">
        <v>0.60560000000000003</v>
      </c>
      <c r="I22" s="60">
        <v>930</v>
      </c>
      <c r="J22" s="59">
        <v>5.8670999999999998</v>
      </c>
      <c r="K22" s="60">
        <v>1575</v>
      </c>
      <c r="L22" s="59">
        <v>9.9362999999999992</v>
      </c>
      <c r="M22" s="60">
        <v>12389</v>
      </c>
      <c r="N22" s="59">
        <v>78.159099999999995</v>
      </c>
      <c r="O22" s="60">
        <v>4</v>
      </c>
      <c r="P22" s="59">
        <v>2.52E-2</v>
      </c>
      <c r="Q22" s="61">
        <v>813</v>
      </c>
      <c r="R22" s="62">
        <v>5.1289999999999996</v>
      </c>
      <c r="S22" s="63">
        <v>457</v>
      </c>
      <c r="T22" s="64">
        <v>2.8831000000000002</v>
      </c>
      <c r="U22" s="65">
        <v>1864</v>
      </c>
      <c r="V22" s="66">
        <v>100</v>
      </c>
    </row>
    <row r="23" spans="2:22" ht="15" customHeight="1" x14ac:dyDescent="0.2">
      <c r="B23" s="67" t="s">
        <v>38</v>
      </c>
      <c r="C23" s="68">
        <v>5946</v>
      </c>
      <c r="D23" s="69">
        <v>100</v>
      </c>
      <c r="E23" s="70">
        <v>24</v>
      </c>
      <c r="F23" s="71">
        <v>0.40360000000000001</v>
      </c>
      <c r="G23" s="72">
        <v>80</v>
      </c>
      <c r="H23" s="71">
        <v>1.3453999999999999</v>
      </c>
      <c r="I23" s="72">
        <v>273</v>
      </c>
      <c r="J23" s="71">
        <v>4.5913000000000004</v>
      </c>
      <c r="K23" s="72">
        <v>210</v>
      </c>
      <c r="L23" s="71">
        <v>3.5318000000000001</v>
      </c>
      <c r="M23" s="72">
        <v>5193</v>
      </c>
      <c r="N23" s="71">
        <v>87.335999999999999</v>
      </c>
      <c r="O23" s="73">
        <v>4</v>
      </c>
      <c r="P23" s="71">
        <v>6.7299999999999999E-2</v>
      </c>
      <c r="Q23" s="74">
        <v>162</v>
      </c>
      <c r="R23" s="46">
        <v>2.7244999999999999</v>
      </c>
      <c r="S23" s="75">
        <v>99</v>
      </c>
      <c r="T23" s="76">
        <v>1.665</v>
      </c>
      <c r="U23" s="53">
        <v>1424</v>
      </c>
      <c r="V23" s="54">
        <v>100</v>
      </c>
    </row>
    <row r="24" spans="2:22" ht="15" customHeight="1" x14ac:dyDescent="0.2">
      <c r="B24" s="55" t="s">
        <v>39</v>
      </c>
      <c r="C24" s="56">
        <v>4172</v>
      </c>
      <c r="D24" s="57">
        <v>100</v>
      </c>
      <c r="E24" s="58">
        <v>36</v>
      </c>
      <c r="F24" s="59">
        <v>0.8629</v>
      </c>
      <c r="G24" s="60">
        <v>52</v>
      </c>
      <c r="H24" s="59">
        <v>1.2464</v>
      </c>
      <c r="I24" s="60">
        <v>261</v>
      </c>
      <c r="J24" s="59">
        <v>6.2560000000000002</v>
      </c>
      <c r="K24" s="60">
        <v>156</v>
      </c>
      <c r="L24" s="59">
        <v>3.7391999999999999</v>
      </c>
      <c r="M24" s="60">
        <v>3444</v>
      </c>
      <c r="N24" s="59">
        <v>82.550299999999979</v>
      </c>
      <c r="O24" s="60">
        <v>6</v>
      </c>
      <c r="P24" s="59">
        <v>0.14380000000000001</v>
      </c>
      <c r="Q24" s="61">
        <v>217</v>
      </c>
      <c r="R24" s="62">
        <v>5.2012999999999998</v>
      </c>
      <c r="S24" s="63">
        <v>154</v>
      </c>
      <c r="T24" s="64">
        <v>3.6913</v>
      </c>
      <c r="U24" s="65">
        <v>1396</v>
      </c>
      <c r="V24" s="66">
        <v>100</v>
      </c>
    </row>
    <row r="25" spans="2:22" ht="15" customHeight="1" x14ac:dyDescent="0.2">
      <c r="B25" s="67" t="s">
        <v>40</v>
      </c>
      <c r="C25" s="68">
        <v>9206</v>
      </c>
      <c r="D25" s="69">
        <v>100</v>
      </c>
      <c r="E25" s="70">
        <v>17</v>
      </c>
      <c r="F25" s="71">
        <v>0.1847</v>
      </c>
      <c r="G25" s="72">
        <v>55</v>
      </c>
      <c r="H25" s="71">
        <v>0.59740000000000004</v>
      </c>
      <c r="I25" s="72">
        <v>243</v>
      </c>
      <c r="J25" s="71">
        <v>2.6396000000000006</v>
      </c>
      <c r="K25" s="72">
        <v>734</v>
      </c>
      <c r="L25" s="71">
        <v>7.9730999999999996</v>
      </c>
      <c r="M25" s="72">
        <v>7891</v>
      </c>
      <c r="N25" s="71">
        <v>85.715800000000002</v>
      </c>
      <c r="O25" s="72" t="s">
        <v>79</v>
      </c>
      <c r="P25" s="71">
        <v>2.1700000000000001E-2</v>
      </c>
      <c r="Q25" s="74">
        <v>264</v>
      </c>
      <c r="R25" s="46">
        <v>2.8677000000000001</v>
      </c>
      <c r="S25" s="75">
        <v>29</v>
      </c>
      <c r="T25" s="76">
        <v>0.315</v>
      </c>
      <c r="U25" s="53">
        <v>1422</v>
      </c>
      <c r="V25" s="54">
        <v>100</v>
      </c>
    </row>
    <row r="26" spans="2:22" ht="15" customHeight="1" x14ac:dyDescent="0.2">
      <c r="B26" s="55" t="s">
        <v>41</v>
      </c>
      <c r="C26" s="56">
        <v>35358</v>
      </c>
      <c r="D26" s="57">
        <v>100</v>
      </c>
      <c r="E26" s="58">
        <v>391</v>
      </c>
      <c r="F26" s="59">
        <v>1.1057999999999999</v>
      </c>
      <c r="G26" s="60">
        <v>98</v>
      </c>
      <c r="H26" s="59">
        <v>0.2772</v>
      </c>
      <c r="I26" s="60">
        <v>713</v>
      </c>
      <c r="J26" s="59">
        <v>2.0165000000000002</v>
      </c>
      <c r="K26" s="60">
        <v>19044</v>
      </c>
      <c r="L26" s="59">
        <v>53.860500000000002</v>
      </c>
      <c r="M26" s="60">
        <v>14672</v>
      </c>
      <c r="N26" s="59">
        <v>41.495600000000003</v>
      </c>
      <c r="O26" s="77">
        <v>19</v>
      </c>
      <c r="P26" s="59">
        <v>5.3699999999999998E-2</v>
      </c>
      <c r="Q26" s="61">
        <v>421</v>
      </c>
      <c r="R26" s="62">
        <v>1.1907000000000001</v>
      </c>
      <c r="S26" s="63">
        <v>320</v>
      </c>
      <c r="T26" s="64">
        <v>0.90500000000000003</v>
      </c>
      <c r="U26" s="65">
        <v>1343</v>
      </c>
      <c r="V26" s="66">
        <v>100</v>
      </c>
    </row>
    <row r="27" spans="2:22" ht="15" customHeight="1" x14ac:dyDescent="0.2">
      <c r="B27" s="67" t="s">
        <v>42</v>
      </c>
      <c r="C27" s="68">
        <v>5983</v>
      </c>
      <c r="D27" s="69">
        <v>100</v>
      </c>
      <c r="E27" s="70">
        <v>43</v>
      </c>
      <c r="F27" s="71">
        <v>0.71870000000000001</v>
      </c>
      <c r="G27" s="72">
        <v>39</v>
      </c>
      <c r="H27" s="71">
        <v>0.65180000000000005</v>
      </c>
      <c r="I27" s="72">
        <v>91</v>
      </c>
      <c r="J27" s="71">
        <v>1.5209999999999999</v>
      </c>
      <c r="K27" s="72">
        <v>95</v>
      </c>
      <c r="L27" s="71">
        <v>1.5878000000000001</v>
      </c>
      <c r="M27" s="72">
        <v>5623</v>
      </c>
      <c r="N27" s="71">
        <v>93.983000000000004</v>
      </c>
      <c r="O27" s="72">
        <v>6</v>
      </c>
      <c r="P27" s="71">
        <v>0.1003</v>
      </c>
      <c r="Q27" s="74">
        <v>86</v>
      </c>
      <c r="R27" s="46">
        <v>1.4374</v>
      </c>
      <c r="S27" s="75">
        <v>162</v>
      </c>
      <c r="T27" s="76">
        <v>2.7077</v>
      </c>
      <c r="U27" s="53">
        <v>573</v>
      </c>
      <c r="V27" s="54">
        <v>100</v>
      </c>
    </row>
    <row r="28" spans="2:22" ht="15" customHeight="1" x14ac:dyDescent="0.2">
      <c r="B28" s="55" t="s">
        <v>43</v>
      </c>
      <c r="C28" s="56">
        <v>24456</v>
      </c>
      <c r="D28" s="57">
        <v>100</v>
      </c>
      <c r="E28" s="58">
        <v>68</v>
      </c>
      <c r="F28" s="59">
        <v>0.27810000000000001</v>
      </c>
      <c r="G28" s="60">
        <v>376</v>
      </c>
      <c r="H28" s="59">
        <v>1.5375000000000001</v>
      </c>
      <c r="I28" s="60">
        <v>1588</v>
      </c>
      <c r="J28" s="59">
        <v>6.4932999999999996</v>
      </c>
      <c r="K28" s="60">
        <v>7011</v>
      </c>
      <c r="L28" s="59">
        <v>28.6678</v>
      </c>
      <c r="M28" s="60">
        <v>14310</v>
      </c>
      <c r="N28" s="59">
        <v>58.513199999999998</v>
      </c>
      <c r="O28" s="60">
        <v>19</v>
      </c>
      <c r="P28" s="59">
        <v>7.7700000000000005E-2</v>
      </c>
      <c r="Q28" s="61">
        <v>1084</v>
      </c>
      <c r="R28" s="62">
        <v>4.4325000000000001</v>
      </c>
      <c r="S28" s="63">
        <v>265</v>
      </c>
      <c r="T28" s="64">
        <v>1.0835999999999999</v>
      </c>
      <c r="U28" s="65">
        <v>1435</v>
      </c>
      <c r="V28" s="66">
        <v>100</v>
      </c>
    </row>
    <row r="29" spans="2:22" ht="15" customHeight="1" x14ac:dyDescent="0.2">
      <c r="B29" s="67" t="s">
        <v>44</v>
      </c>
      <c r="C29" s="68">
        <v>36521</v>
      </c>
      <c r="D29" s="69">
        <v>100</v>
      </c>
      <c r="E29" s="70">
        <v>64</v>
      </c>
      <c r="F29" s="71">
        <v>0.17519999999999999</v>
      </c>
      <c r="G29" s="72">
        <v>837</v>
      </c>
      <c r="H29" s="71">
        <v>2.2917999999999994</v>
      </c>
      <c r="I29" s="72">
        <v>4330</v>
      </c>
      <c r="J29" s="71">
        <v>11.856199999999999</v>
      </c>
      <c r="K29" s="72">
        <v>1660</v>
      </c>
      <c r="L29" s="71">
        <v>4.5453000000000001</v>
      </c>
      <c r="M29" s="72">
        <v>28390</v>
      </c>
      <c r="N29" s="71">
        <v>77.736099999999979</v>
      </c>
      <c r="O29" s="72">
        <v>9</v>
      </c>
      <c r="P29" s="71">
        <v>2.46E-2</v>
      </c>
      <c r="Q29" s="74">
        <v>1231</v>
      </c>
      <c r="R29" s="46">
        <v>3.3706999999999998</v>
      </c>
      <c r="S29" s="75">
        <v>2077</v>
      </c>
      <c r="T29" s="76">
        <v>5.6871</v>
      </c>
      <c r="U29" s="53">
        <v>1859</v>
      </c>
      <c r="V29" s="54">
        <v>99.946200000000005</v>
      </c>
    </row>
    <row r="30" spans="2:22" ht="15" customHeight="1" x14ac:dyDescent="0.2">
      <c r="B30" s="55" t="s">
        <v>45</v>
      </c>
      <c r="C30" s="56">
        <v>14355</v>
      </c>
      <c r="D30" s="57">
        <v>100</v>
      </c>
      <c r="E30" s="58">
        <v>150</v>
      </c>
      <c r="F30" s="59">
        <v>1.0448999999999999</v>
      </c>
      <c r="G30" s="60">
        <v>155</v>
      </c>
      <c r="H30" s="59">
        <v>1.0798000000000001</v>
      </c>
      <c r="I30" s="60">
        <v>513</v>
      </c>
      <c r="J30" s="59">
        <v>3.5737000000000001</v>
      </c>
      <c r="K30" s="60">
        <v>1421</v>
      </c>
      <c r="L30" s="59">
        <v>9.8989999999999991</v>
      </c>
      <c r="M30" s="60">
        <v>11685</v>
      </c>
      <c r="N30" s="59">
        <v>81.400199999999998</v>
      </c>
      <c r="O30" s="60">
        <v>12</v>
      </c>
      <c r="P30" s="59">
        <v>8.3599999999999994E-2</v>
      </c>
      <c r="Q30" s="61">
        <v>419</v>
      </c>
      <c r="R30" s="62">
        <v>2.9188000000000001</v>
      </c>
      <c r="S30" s="63">
        <v>254</v>
      </c>
      <c r="T30" s="64">
        <v>1.7694000000000001</v>
      </c>
      <c r="U30" s="65">
        <v>3672</v>
      </c>
      <c r="V30" s="66">
        <v>99.972800000000007</v>
      </c>
    </row>
    <row r="31" spans="2:22" ht="15" customHeight="1" x14ac:dyDescent="0.2">
      <c r="B31" s="67" t="s">
        <v>46</v>
      </c>
      <c r="C31" s="68">
        <v>10237</v>
      </c>
      <c r="D31" s="69">
        <v>100</v>
      </c>
      <c r="E31" s="70">
        <v>200</v>
      </c>
      <c r="F31" s="71">
        <v>1.9537</v>
      </c>
      <c r="G31" s="72">
        <v>234</v>
      </c>
      <c r="H31" s="71">
        <v>2.2858000000000001</v>
      </c>
      <c r="I31" s="72">
        <v>422</v>
      </c>
      <c r="J31" s="71">
        <v>4.1223000000000001</v>
      </c>
      <c r="K31" s="72">
        <v>532</v>
      </c>
      <c r="L31" s="71">
        <v>5.1967999999999996</v>
      </c>
      <c r="M31" s="72">
        <v>8582</v>
      </c>
      <c r="N31" s="71">
        <v>83.833200000000005</v>
      </c>
      <c r="O31" s="72" t="s">
        <v>79</v>
      </c>
      <c r="P31" s="71">
        <v>9.7999999999999997E-3</v>
      </c>
      <c r="Q31" s="74">
        <v>266</v>
      </c>
      <c r="R31" s="46">
        <v>2.5983999999999998</v>
      </c>
      <c r="S31" s="75">
        <v>237</v>
      </c>
      <c r="T31" s="76">
        <v>2.3151000000000002</v>
      </c>
      <c r="U31" s="53">
        <v>2056</v>
      </c>
      <c r="V31" s="54">
        <v>100</v>
      </c>
    </row>
    <row r="32" spans="2:22" ht="15" customHeight="1" x14ac:dyDescent="0.2">
      <c r="B32" s="55" t="s">
        <v>47</v>
      </c>
      <c r="C32" s="56">
        <v>1468</v>
      </c>
      <c r="D32" s="57">
        <v>100</v>
      </c>
      <c r="E32" s="80">
        <v>0</v>
      </c>
      <c r="F32" s="59">
        <v>0</v>
      </c>
      <c r="G32" s="60">
        <v>4</v>
      </c>
      <c r="H32" s="59">
        <v>0.27250000000000002</v>
      </c>
      <c r="I32" s="60">
        <v>13</v>
      </c>
      <c r="J32" s="59">
        <v>0.88560000000000005</v>
      </c>
      <c r="K32" s="60">
        <v>583</v>
      </c>
      <c r="L32" s="59">
        <v>39.713900000000002</v>
      </c>
      <c r="M32" s="60">
        <v>866</v>
      </c>
      <c r="N32" s="59">
        <v>58.991799999999998</v>
      </c>
      <c r="O32" s="77">
        <v>0</v>
      </c>
      <c r="P32" s="59">
        <v>0</v>
      </c>
      <c r="Q32" s="61" t="s">
        <v>79</v>
      </c>
      <c r="R32" s="62">
        <v>0.13619999999999999</v>
      </c>
      <c r="S32" s="63">
        <v>27</v>
      </c>
      <c r="T32" s="64">
        <v>1.8391999999999999</v>
      </c>
      <c r="U32" s="65">
        <v>967</v>
      </c>
      <c r="V32" s="66">
        <v>100</v>
      </c>
    </row>
    <row r="33" spans="2:22" ht="15" customHeight="1" x14ac:dyDescent="0.2">
      <c r="B33" s="67" t="s">
        <v>48</v>
      </c>
      <c r="C33" s="68">
        <v>12247</v>
      </c>
      <c r="D33" s="69">
        <v>100</v>
      </c>
      <c r="E33" s="70">
        <v>55</v>
      </c>
      <c r="F33" s="71">
        <v>0.4491</v>
      </c>
      <c r="G33" s="72">
        <v>102</v>
      </c>
      <c r="H33" s="71">
        <v>0.83289999999999997</v>
      </c>
      <c r="I33" s="72">
        <v>412</v>
      </c>
      <c r="J33" s="71">
        <v>3.3641000000000001</v>
      </c>
      <c r="K33" s="72">
        <v>1121</v>
      </c>
      <c r="L33" s="71">
        <v>9.1532999999999998</v>
      </c>
      <c r="M33" s="72">
        <v>10229</v>
      </c>
      <c r="N33" s="71">
        <v>83.522499999999994</v>
      </c>
      <c r="O33" s="72">
        <v>9</v>
      </c>
      <c r="P33" s="71">
        <v>7.3499999999999996E-2</v>
      </c>
      <c r="Q33" s="74">
        <v>319</v>
      </c>
      <c r="R33" s="46">
        <v>2.6046999999999998</v>
      </c>
      <c r="S33" s="75">
        <v>239</v>
      </c>
      <c r="T33" s="76">
        <v>1.9515</v>
      </c>
      <c r="U33" s="53">
        <v>2281</v>
      </c>
      <c r="V33" s="54">
        <v>100</v>
      </c>
    </row>
    <row r="34" spans="2:22" ht="15" customHeight="1" x14ac:dyDescent="0.2">
      <c r="B34" s="55" t="s">
        <v>49</v>
      </c>
      <c r="C34" s="56">
        <v>1659</v>
      </c>
      <c r="D34" s="57">
        <v>100</v>
      </c>
      <c r="E34" s="58">
        <v>90</v>
      </c>
      <c r="F34" s="59">
        <v>5.4249999999999998</v>
      </c>
      <c r="G34" s="60">
        <v>14</v>
      </c>
      <c r="H34" s="59">
        <v>0.84389999999999998</v>
      </c>
      <c r="I34" s="60">
        <v>54</v>
      </c>
      <c r="J34" s="59">
        <v>3.2549999999999999</v>
      </c>
      <c r="K34" s="60">
        <v>13</v>
      </c>
      <c r="L34" s="59">
        <v>0.78359999999999996</v>
      </c>
      <c r="M34" s="60">
        <v>1463</v>
      </c>
      <c r="N34" s="59">
        <v>88.185699999999997</v>
      </c>
      <c r="O34" s="77" t="s">
        <v>79</v>
      </c>
      <c r="P34" s="59">
        <v>0.1206</v>
      </c>
      <c r="Q34" s="61">
        <v>23</v>
      </c>
      <c r="R34" s="62">
        <v>1.3864000000000001</v>
      </c>
      <c r="S34" s="63">
        <v>16</v>
      </c>
      <c r="T34" s="64">
        <v>0.96440000000000003</v>
      </c>
      <c r="U34" s="65">
        <v>794</v>
      </c>
      <c r="V34" s="66">
        <v>100</v>
      </c>
    </row>
    <row r="35" spans="2:22" ht="15" customHeight="1" x14ac:dyDescent="0.2">
      <c r="B35" s="67" t="s">
        <v>50</v>
      </c>
      <c r="C35" s="68">
        <v>2211</v>
      </c>
      <c r="D35" s="69">
        <v>100</v>
      </c>
      <c r="E35" s="70">
        <v>31</v>
      </c>
      <c r="F35" s="71">
        <v>1.4020999999999999</v>
      </c>
      <c r="G35" s="72">
        <v>25</v>
      </c>
      <c r="H35" s="71">
        <v>1.1307</v>
      </c>
      <c r="I35" s="72">
        <v>161</v>
      </c>
      <c r="J35" s="71">
        <v>7.2817999999999996</v>
      </c>
      <c r="K35" s="72">
        <v>79</v>
      </c>
      <c r="L35" s="71">
        <v>3.573</v>
      </c>
      <c r="M35" s="72">
        <v>1838</v>
      </c>
      <c r="N35" s="71">
        <v>83.129800000000003</v>
      </c>
      <c r="O35" s="73">
        <v>6</v>
      </c>
      <c r="P35" s="71">
        <v>0.27139999999999997</v>
      </c>
      <c r="Q35" s="74">
        <v>71</v>
      </c>
      <c r="R35" s="46">
        <v>3.2111999999999998</v>
      </c>
      <c r="S35" s="75">
        <v>34</v>
      </c>
      <c r="T35" s="76">
        <v>1.5378000000000001</v>
      </c>
      <c r="U35" s="53">
        <v>1050</v>
      </c>
      <c r="V35" s="54">
        <v>100</v>
      </c>
    </row>
    <row r="36" spans="2:22" ht="15" customHeight="1" x14ac:dyDescent="0.2">
      <c r="B36" s="55" t="s">
        <v>51</v>
      </c>
      <c r="C36" s="56">
        <v>6094</v>
      </c>
      <c r="D36" s="57">
        <v>100</v>
      </c>
      <c r="E36" s="58">
        <v>61</v>
      </c>
      <c r="F36" s="59">
        <v>1.0009999999999999</v>
      </c>
      <c r="G36" s="60">
        <v>144</v>
      </c>
      <c r="H36" s="59">
        <v>2.363</v>
      </c>
      <c r="I36" s="60">
        <v>1216</v>
      </c>
      <c r="J36" s="59">
        <v>19.9541</v>
      </c>
      <c r="K36" s="60">
        <v>591</v>
      </c>
      <c r="L36" s="59">
        <v>9.6981000000000002</v>
      </c>
      <c r="M36" s="60">
        <v>3621</v>
      </c>
      <c r="N36" s="59">
        <v>59.4191</v>
      </c>
      <c r="O36" s="60">
        <v>59</v>
      </c>
      <c r="P36" s="59">
        <v>0.96819999999999995</v>
      </c>
      <c r="Q36" s="61">
        <v>402</v>
      </c>
      <c r="R36" s="62">
        <v>6.5967000000000002</v>
      </c>
      <c r="S36" s="63">
        <v>243</v>
      </c>
      <c r="T36" s="64">
        <v>3.9874999999999998</v>
      </c>
      <c r="U36" s="65">
        <v>652</v>
      </c>
      <c r="V36" s="66">
        <v>100</v>
      </c>
    </row>
    <row r="37" spans="2:22" ht="15" customHeight="1" x14ac:dyDescent="0.2">
      <c r="B37" s="67" t="s">
        <v>52</v>
      </c>
      <c r="C37" s="68">
        <v>10210</v>
      </c>
      <c r="D37" s="69">
        <v>100</v>
      </c>
      <c r="E37" s="70">
        <v>25</v>
      </c>
      <c r="F37" s="71">
        <v>0.24490000000000001</v>
      </c>
      <c r="G37" s="72">
        <v>123</v>
      </c>
      <c r="H37" s="71">
        <v>1.2047000000000001</v>
      </c>
      <c r="I37" s="72">
        <v>423</v>
      </c>
      <c r="J37" s="71">
        <v>4.1429999999999998</v>
      </c>
      <c r="K37" s="72">
        <v>165</v>
      </c>
      <c r="L37" s="71">
        <v>1.6161000000000001</v>
      </c>
      <c r="M37" s="72">
        <v>9303</v>
      </c>
      <c r="N37" s="71">
        <v>91.116600000000005</v>
      </c>
      <c r="O37" s="72">
        <v>5</v>
      </c>
      <c r="P37" s="71">
        <v>4.9000000000000002E-2</v>
      </c>
      <c r="Q37" s="74">
        <v>166</v>
      </c>
      <c r="R37" s="46">
        <v>1.6258999999999999</v>
      </c>
      <c r="S37" s="75">
        <v>166</v>
      </c>
      <c r="T37" s="76">
        <v>1.6258999999999999</v>
      </c>
      <c r="U37" s="53">
        <v>482</v>
      </c>
      <c r="V37" s="54">
        <v>100</v>
      </c>
    </row>
    <row r="38" spans="2:22" ht="15" customHeight="1" x14ac:dyDescent="0.2">
      <c r="B38" s="55" t="s">
        <v>53</v>
      </c>
      <c r="C38" s="56">
        <v>30393</v>
      </c>
      <c r="D38" s="57">
        <v>100</v>
      </c>
      <c r="E38" s="58">
        <v>35</v>
      </c>
      <c r="F38" s="59">
        <v>0.1152</v>
      </c>
      <c r="G38" s="60">
        <v>955</v>
      </c>
      <c r="H38" s="59">
        <v>3.1421999999999999</v>
      </c>
      <c r="I38" s="60">
        <v>5304</v>
      </c>
      <c r="J38" s="59">
        <v>17.4514</v>
      </c>
      <c r="K38" s="60">
        <v>3028</v>
      </c>
      <c r="L38" s="59">
        <v>9.9627999999999997</v>
      </c>
      <c r="M38" s="60">
        <v>20665</v>
      </c>
      <c r="N38" s="59">
        <v>67.992599999999996</v>
      </c>
      <c r="O38" s="60">
        <v>36</v>
      </c>
      <c r="P38" s="59">
        <v>0.11840000000000001</v>
      </c>
      <c r="Q38" s="61">
        <v>370</v>
      </c>
      <c r="R38" s="62">
        <v>1.2174</v>
      </c>
      <c r="S38" s="63">
        <v>558</v>
      </c>
      <c r="T38" s="64">
        <v>1.8359000000000001</v>
      </c>
      <c r="U38" s="65">
        <v>2469</v>
      </c>
      <c r="V38" s="66">
        <v>99.959500000000006</v>
      </c>
    </row>
    <row r="39" spans="2:22" ht="15" customHeight="1" x14ac:dyDescent="0.2">
      <c r="B39" s="67" t="s">
        <v>54</v>
      </c>
      <c r="C39" s="68">
        <v>1716</v>
      </c>
      <c r="D39" s="69">
        <v>100</v>
      </c>
      <c r="E39" s="70">
        <v>178</v>
      </c>
      <c r="F39" s="71">
        <v>10.372999999999999</v>
      </c>
      <c r="G39" s="72">
        <v>16</v>
      </c>
      <c r="H39" s="71">
        <v>0.93240000000000001</v>
      </c>
      <c r="I39" s="72">
        <v>901</v>
      </c>
      <c r="J39" s="71">
        <v>52.505800000000001</v>
      </c>
      <c r="K39" s="72">
        <v>30</v>
      </c>
      <c r="L39" s="71">
        <v>1.7483</v>
      </c>
      <c r="M39" s="72">
        <v>562</v>
      </c>
      <c r="N39" s="71">
        <v>32.750599999999999</v>
      </c>
      <c r="O39" s="72" t="s">
        <v>79</v>
      </c>
      <c r="P39" s="71">
        <v>0.17480000000000001</v>
      </c>
      <c r="Q39" s="74">
        <v>26</v>
      </c>
      <c r="R39" s="46">
        <v>1.5152000000000001</v>
      </c>
      <c r="S39" s="75">
        <v>222</v>
      </c>
      <c r="T39" s="76">
        <v>12.937099999999997</v>
      </c>
      <c r="U39" s="53">
        <v>872</v>
      </c>
      <c r="V39" s="54">
        <v>100</v>
      </c>
    </row>
    <row r="40" spans="2:22" ht="15" customHeight="1" x14ac:dyDescent="0.2">
      <c r="B40" s="55" t="s">
        <v>55</v>
      </c>
      <c r="C40" s="56">
        <v>51047</v>
      </c>
      <c r="D40" s="57">
        <v>100</v>
      </c>
      <c r="E40" s="58">
        <v>230</v>
      </c>
      <c r="F40" s="59">
        <v>0.4506</v>
      </c>
      <c r="G40" s="60">
        <v>1047</v>
      </c>
      <c r="H40" s="59">
        <v>2.0510999999999999</v>
      </c>
      <c r="I40" s="60">
        <v>4452</v>
      </c>
      <c r="J40" s="59">
        <v>8.7213999999999992</v>
      </c>
      <c r="K40" s="60">
        <v>4574</v>
      </c>
      <c r="L40" s="59">
        <v>8.9603999999999999</v>
      </c>
      <c r="M40" s="60">
        <v>39977</v>
      </c>
      <c r="N40" s="59">
        <v>78.314099999999996</v>
      </c>
      <c r="O40" s="60">
        <v>29</v>
      </c>
      <c r="P40" s="59">
        <v>5.680000000000001E-2</v>
      </c>
      <c r="Q40" s="61">
        <v>738</v>
      </c>
      <c r="R40" s="62">
        <v>1.4457</v>
      </c>
      <c r="S40" s="63">
        <v>709</v>
      </c>
      <c r="T40" s="64">
        <v>1.3889</v>
      </c>
      <c r="U40" s="65">
        <v>4894</v>
      </c>
      <c r="V40" s="66">
        <v>100</v>
      </c>
    </row>
    <row r="41" spans="2:22" ht="15" customHeight="1" x14ac:dyDescent="0.2">
      <c r="B41" s="67" t="s">
        <v>56</v>
      </c>
      <c r="C41" s="68">
        <v>22368</v>
      </c>
      <c r="D41" s="69">
        <v>100</v>
      </c>
      <c r="E41" s="70">
        <v>222</v>
      </c>
      <c r="F41" s="71">
        <v>0.99250000000000005</v>
      </c>
      <c r="G41" s="72">
        <v>164</v>
      </c>
      <c r="H41" s="71">
        <v>0.73319999999999996</v>
      </c>
      <c r="I41" s="72">
        <v>1172</v>
      </c>
      <c r="J41" s="71">
        <v>5.2396000000000003</v>
      </c>
      <c r="K41" s="72">
        <v>4687</v>
      </c>
      <c r="L41" s="71">
        <v>20.954000000000001</v>
      </c>
      <c r="M41" s="72">
        <v>15318</v>
      </c>
      <c r="N41" s="71">
        <v>68.481800000000021</v>
      </c>
      <c r="O41" s="72">
        <v>10</v>
      </c>
      <c r="P41" s="71">
        <v>4.469999999999999E-2</v>
      </c>
      <c r="Q41" s="74">
        <v>795</v>
      </c>
      <c r="R41" s="46">
        <v>3.5541999999999998</v>
      </c>
      <c r="S41" s="75">
        <v>250</v>
      </c>
      <c r="T41" s="76">
        <v>1.1176999999999997</v>
      </c>
      <c r="U41" s="53">
        <v>2587</v>
      </c>
      <c r="V41" s="54">
        <v>100</v>
      </c>
    </row>
    <row r="42" spans="2:22" ht="15" customHeight="1" x14ac:dyDescent="0.2">
      <c r="B42" s="55" t="s">
        <v>57</v>
      </c>
      <c r="C42" s="56">
        <v>2096</v>
      </c>
      <c r="D42" s="57">
        <v>100</v>
      </c>
      <c r="E42" s="58">
        <v>192</v>
      </c>
      <c r="F42" s="59">
        <v>9.1602999999999994</v>
      </c>
      <c r="G42" s="60">
        <v>15</v>
      </c>
      <c r="H42" s="59">
        <v>0.71560000000000001</v>
      </c>
      <c r="I42" s="60">
        <v>30</v>
      </c>
      <c r="J42" s="59">
        <v>1.4313</v>
      </c>
      <c r="K42" s="60">
        <v>78</v>
      </c>
      <c r="L42" s="59">
        <v>3.7214</v>
      </c>
      <c r="M42" s="60">
        <v>1755</v>
      </c>
      <c r="N42" s="59">
        <v>83.730900000000005</v>
      </c>
      <c r="O42" s="60" t="s">
        <v>79</v>
      </c>
      <c r="P42" s="59">
        <v>9.5399999999999999E-2</v>
      </c>
      <c r="Q42" s="61">
        <v>24</v>
      </c>
      <c r="R42" s="62">
        <v>1.145</v>
      </c>
      <c r="S42" s="63">
        <v>50</v>
      </c>
      <c r="T42" s="64">
        <v>2.3855</v>
      </c>
      <c r="U42" s="65">
        <v>451</v>
      </c>
      <c r="V42" s="66">
        <v>100</v>
      </c>
    </row>
    <row r="43" spans="2:22" ht="15" customHeight="1" x14ac:dyDescent="0.2">
      <c r="B43" s="67" t="s">
        <v>58</v>
      </c>
      <c r="C43" s="68">
        <v>28444</v>
      </c>
      <c r="D43" s="69">
        <v>100</v>
      </c>
      <c r="E43" s="70">
        <v>44</v>
      </c>
      <c r="F43" s="71">
        <v>0.1547</v>
      </c>
      <c r="G43" s="72">
        <v>196</v>
      </c>
      <c r="H43" s="71">
        <v>0.68910000000000005</v>
      </c>
      <c r="I43" s="72">
        <v>861</v>
      </c>
      <c r="J43" s="71">
        <v>3.0270000000000001</v>
      </c>
      <c r="K43" s="72">
        <v>2777</v>
      </c>
      <c r="L43" s="71">
        <v>9.7629999999999999</v>
      </c>
      <c r="M43" s="72">
        <v>23398</v>
      </c>
      <c r="N43" s="71">
        <v>82.259900000000002</v>
      </c>
      <c r="O43" s="72">
        <v>7</v>
      </c>
      <c r="P43" s="71">
        <v>2.46E-2</v>
      </c>
      <c r="Q43" s="74">
        <v>1161</v>
      </c>
      <c r="R43" s="46">
        <v>4.0816999999999988</v>
      </c>
      <c r="S43" s="75">
        <v>368</v>
      </c>
      <c r="T43" s="76">
        <v>1.2938000000000001</v>
      </c>
      <c r="U43" s="53">
        <v>3609</v>
      </c>
      <c r="V43" s="54">
        <v>99.972300000000004</v>
      </c>
    </row>
    <row r="44" spans="2:22" ht="15" customHeight="1" x14ac:dyDescent="0.2">
      <c r="B44" s="55" t="s">
        <v>59</v>
      </c>
      <c r="C44" s="56">
        <v>5914</v>
      </c>
      <c r="D44" s="57">
        <v>100</v>
      </c>
      <c r="E44" s="58">
        <v>805</v>
      </c>
      <c r="F44" s="59">
        <v>13.611800000000001</v>
      </c>
      <c r="G44" s="60">
        <v>42</v>
      </c>
      <c r="H44" s="59">
        <v>0.71020000000000005</v>
      </c>
      <c r="I44" s="60">
        <v>336</v>
      </c>
      <c r="J44" s="59">
        <v>5.6814</v>
      </c>
      <c r="K44" s="60">
        <v>389</v>
      </c>
      <c r="L44" s="59">
        <v>6.5776000000000003</v>
      </c>
      <c r="M44" s="60">
        <v>3919</v>
      </c>
      <c r="N44" s="59">
        <v>66.266499999999979</v>
      </c>
      <c r="O44" s="60">
        <v>5</v>
      </c>
      <c r="P44" s="59">
        <v>8.4500000000000006E-2</v>
      </c>
      <c r="Q44" s="61">
        <v>418</v>
      </c>
      <c r="R44" s="62">
        <v>7.0679999999999996</v>
      </c>
      <c r="S44" s="63">
        <v>209</v>
      </c>
      <c r="T44" s="64">
        <v>3.5339999999999998</v>
      </c>
      <c r="U44" s="65">
        <v>1811</v>
      </c>
      <c r="V44" s="66">
        <v>100</v>
      </c>
    </row>
    <row r="45" spans="2:22" ht="15" customHeight="1" x14ac:dyDescent="0.2">
      <c r="B45" s="67" t="s">
        <v>60</v>
      </c>
      <c r="C45" s="68">
        <v>7661</v>
      </c>
      <c r="D45" s="69">
        <v>100</v>
      </c>
      <c r="E45" s="70">
        <v>118</v>
      </c>
      <c r="F45" s="71">
        <v>1.5403</v>
      </c>
      <c r="G45" s="72">
        <v>157</v>
      </c>
      <c r="H45" s="71">
        <v>2.0493000000000001</v>
      </c>
      <c r="I45" s="72">
        <v>751</v>
      </c>
      <c r="J45" s="71">
        <v>9.8028999999999993</v>
      </c>
      <c r="K45" s="72">
        <v>122</v>
      </c>
      <c r="L45" s="71">
        <v>1.5925</v>
      </c>
      <c r="M45" s="72">
        <v>6061</v>
      </c>
      <c r="N45" s="71">
        <v>79.114999999999995</v>
      </c>
      <c r="O45" s="72">
        <v>24</v>
      </c>
      <c r="P45" s="71">
        <v>0.31330000000000002</v>
      </c>
      <c r="Q45" s="74">
        <v>428</v>
      </c>
      <c r="R45" s="46">
        <v>5.5867000000000004</v>
      </c>
      <c r="S45" s="75">
        <v>139</v>
      </c>
      <c r="T45" s="76">
        <v>1.8144</v>
      </c>
      <c r="U45" s="53">
        <v>1309</v>
      </c>
      <c r="V45" s="54">
        <v>100</v>
      </c>
    </row>
    <row r="46" spans="2:22" ht="15" customHeight="1" x14ac:dyDescent="0.2">
      <c r="B46" s="55" t="s">
        <v>61</v>
      </c>
      <c r="C46" s="56">
        <v>32062</v>
      </c>
      <c r="D46" s="57">
        <v>100</v>
      </c>
      <c r="E46" s="58">
        <v>43</v>
      </c>
      <c r="F46" s="59">
        <v>0.1341</v>
      </c>
      <c r="G46" s="60">
        <v>531</v>
      </c>
      <c r="H46" s="59">
        <v>1.6561999999999999</v>
      </c>
      <c r="I46" s="60">
        <v>1649</v>
      </c>
      <c r="J46" s="59">
        <v>5.1432000000000002</v>
      </c>
      <c r="K46" s="60">
        <v>2348</v>
      </c>
      <c r="L46" s="59">
        <v>7.3232999999999997</v>
      </c>
      <c r="M46" s="60">
        <v>26692</v>
      </c>
      <c r="N46" s="59">
        <v>83.251199999999997</v>
      </c>
      <c r="O46" s="60">
        <v>17</v>
      </c>
      <c r="P46" s="59">
        <v>5.2999999999999999E-2</v>
      </c>
      <c r="Q46" s="61">
        <v>782</v>
      </c>
      <c r="R46" s="62">
        <v>2.4390000000000001</v>
      </c>
      <c r="S46" s="63">
        <v>371</v>
      </c>
      <c r="T46" s="64">
        <v>1.1571</v>
      </c>
      <c r="U46" s="65">
        <v>3056</v>
      </c>
      <c r="V46" s="66">
        <v>100</v>
      </c>
    </row>
    <row r="47" spans="2:22" ht="15" customHeight="1" x14ac:dyDescent="0.2">
      <c r="B47" s="67" t="s">
        <v>62</v>
      </c>
      <c r="C47" s="68">
        <v>2952</v>
      </c>
      <c r="D47" s="69">
        <v>100</v>
      </c>
      <c r="E47" s="70">
        <v>18</v>
      </c>
      <c r="F47" s="71">
        <v>0.60980000000000001</v>
      </c>
      <c r="G47" s="72">
        <v>23</v>
      </c>
      <c r="H47" s="71">
        <v>0.77910000000000001</v>
      </c>
      <c r="I47" s="72">
        <v>264</v>
      </c>
      <c r="J47" s="71">
        <v>8.9430999999999994</v>
      </c>
      <c r="K47" s="72">
        <v>127</v>
      </c>
      <c r="L47" s="71">
        <v>4.3022</v>
      </c>
      <c r="M47" s="72">
        <v>2420</v>
      </c>
      <c r="N47" s="71">
        <v>81.978300000000004</v>
      </c>
      <c r="O47" s="72" t="s">
        <v>79</v>
      </c>
      <c r="P47" s="71">
        <v>3.39E-2</v>
      </c>
      <c r="Q47" s="74">
        <v>99</v>
      </c>
      <c r="R47" s="46">
        <v>3.3536999999999999</v>
      </c>
      <c r="S47" s="75">
        <v>73</v>
      </c>
      <c r="T47" s="76">
        <v>2.4729000000000001</v>
      </c>
      <c r="U47" s="53">
        <v>293</v>
      </c>
      <c r="V47" s="54">
        <v>100</v>
      </c>
    </row>
    <row r="48" spans="2:22" ht="15" customHeight="1" x14ac:dyDescent="0.2">
      <c r="B48" s="55" t="s">
        <v>63</v>
      </c>
      <c r="C48" s="56">
        <v>10431</v>
      </c>
      <c r="D48" s="57">
        <v>100</v>
      </c>
      <c r="E48" s="58">
        <v>35</v>
      </c>
      <c r="F48" s="59">
        <v>0.33550000000000002</v>
      </c>
      <c r="G48" s="60">
        <v>52</v>
      </c>
      <c r="H48" s="59">
        <v>0.4985</v>
      </c>
      <c r="I48" s="60">
        <v>266</v>
      </c>
      <c r="J48" s="59">
        <v>2.5501</v>
      </c>
      <c r="K48" s="60">
        <v>2344</v>
      </c>
      <c r="L48" s="59">
        <v>22.471499999999999</v>
      </c>
      <c r="M48" s="60">
        <v>7444</v>
      </c>
      <c r="N48" s="59">
        <v>71.364199999999997</v>
      </c>
      <c r="O48" s="60">
        <v>6</v>
      </c>
      <c r="P48" s="59">
        <v>5.7500000000000002E-2</v>
      </c>
      <c r="Q48" s="61">
        <v>284</v>
      </c>
      <c r="R48" s="62">
        <v>2.7227000000000001</v>
      </c>
      <c r="S48" s="63">
        <v>242</v>
      </c>
      <c r="T48" s="64">
        <v>2.3199999999999994</v>
      </c>
      <c r="U48" s="65">
        <v>1226</v>
      </c>
      <c r="V48" s="66">
        <v>100</v>
      </c>
    </row>
    <row r="49" spans="1:26" ht="15" customHeight="1" x14ac:dyDescent="0.2">
      <c r="B49" s="67" t="s">
        <v>64</v>
      </c>
      <c r="C49" s="68">
        <v>1284</v>
      </c>
      <c r="D49" s="69">
        <v>100</v>
      </c>
      <c r="E49" s="70">
        <v>79</v>
      </c>
      <c r="F49" s="71">
        <v>6.1525999999999996</v>
      </c>
      <c r="G49" s="72">
        <v>16</v>
      </c>
      <c r="H49" s="71">
        <v>1.2461</v>
      </c>
      <c r="I49" s="72">
        <v>47</v>
      </c>
      <c r="J49" s="71">
        <v>3.6604000000000001</v>
      </c>
      <c r="K49" s="72">
        <v>40</v>
      </c>
      <c r="L49" s="71">
        <v>3.1153</v>
      </c>
      <c r="M49" s="72">
        <v>1067</v>
      </c>
      <c r="N49" s="71">
        <v>83.099699999999999</v>
      </c>
      <c r="O49" s="73" t="s">
        <v>79</v>
      </c>
      <c r="P49" s="71">
        <v>7.7899999999999997E-2</v>
      </c>
      <c r="Q49" s="74">
        <v>34</v>
      </c>
      <c r="R49" s="46">
        <v>2.6480000000000001</v>
      </c>
      <c r="S49" s="75">
        <v>30</v>
      </c>
      <c r="T49" s="76">
        <v>2.3363999999999998</v>
      </c>
      <c r="U49" s="53">
        <v>687</v>
      </c>
      <c r="V49" s="54">
        <v>100</v>
      </c>
    </row>
    <row r="50" spans="1:26" ht="15" customHeight="1" x14ac:dyDescent="0.2">
      <c r="B50" s="55" t="s">
        <v>65</v>
      </c>
      <c r="C50" s="56">
        <v>9317</v>
      </c>
      <c r="D50" s="57">
        <v>100</v>
      </c>
      <c r="E50" s="58">
        <v>11</v>
      </c>
      <c r="F50" s="59">
        <v>0.1181</v>
      </c>
      <c r="G50" s="60">
        <v>45</v>
      </c>
      <c r="H50" s="59">
        <v>0.48299999999999998</v>
      </c>
      <c r="I50" s="60">
        <v>273</v>
      </c>
      <c r="J50" s="59">
        <v>2.9300999999999999</v>
      </c>
      <c r="K50" s="60">
        <v>1519</v>
      </c>
      <c r="L50" s="59">
        <v>16.3035</v>
      </c>
      <c r="M50" s="60">
        <v>7295</v>
      </c>
      <c r="N50" s="59">
        <v>78.297700000000006</v>
      </c>
      <c r="O50" s="60">
        <v>8</v>
      </c>
      <c r="P50" s="59">
        <v>8.5900000000000004E-2</v>
      </c>
      <c r="Q50" s="61">
        <v>166</v>
      </c>
      <c r="R50" s="62">
        <v>1.7817000000000001</v>
      </c>
      <c r="S50" s="63">
        <v>202</v>
      </c>
      <c r="T50" s="64">
        <v>2.1680999999999999</v>
      </c>
      <c r="U50" s="65">
        <v>1798</v>
      </c>
      <c r="V50" s="66">
        <v>99.555099999999996</v>
      </c>
    </row>
    <row r="51" spans="1:26" ht="15" customHeight="1" x14ac:dyDescent="0.2">
      <c r="B51" s="67" t="s">
        <v>66</v>
      </c>
      <c r="C51" s="68">
        <v>183564</v>
      </c>
      <c r="D51" s="69">
        <v>100</v>
      </c>
      <c r="E51" s="70">
        <v>796</v>
      </c>
      <c r="F51" s="71">
        <v>0.43359999999999999</v>
      </c>
      <c r="G51" s="72">
        <v>1697</v>
      </c>
      <c r="H51" s="71">
        <v>0.92449999999999999</v>
      </c>
      <c r="I51" s="72">
        <v>75516</v>
      </c>
      <c r="J51" s="71">
        <v>41.13880000000001</v>
      </c>
      <c r="K51" s="72">
        <v>19719</v>
      </c>
      <c r="L51" s="71">
        <v>10.7423</v>
      </c>
      <c r="M51" s="72">
        <v>81713</v>
      </c>
      <c r="N51" s="71">
        <v>44.514699999999998</v>
      </c>
      <c r="O51" s="72">
        <v>156</v>
      </c>
      <c r="P51" s="71">
        <v>8.5000000000000006E-2</v>
      </c>
      <c r="Q51" s="74">
        <v>3967</v>
      </c>
      <c r="R51" s="46">
        <v>2.1610999999999998</v>
      </c>
      <c r="S51" s="75">
        <v>16926</v>
      </c>
      <c r="T51" s="76">
        <v>9.2208000000000006</v>
      </c>
      <c r="U51" s="53">
        <v>8574</v>
      </c>
      <c r="V51" s="54">
        <v>100</v>
      </c>
    </row>
    <row r="52" spans="1:26" ht="15" customHeight="1" x14ac:dyDescent="0.2">
      <c r="B52" s="55" t="s">
        <v>67</v>
      </c>
      <c r="C52" s="56">
        <v>4600</v>
      </c>
      <c r="D52" s="57">
        <v>100</v>
      </c>
      <c r="E52" s="58">
        <v>37</v>
      </c>
      <c r="F52" s="59">
        <v>0.80430000000000001</v>
      </c>
      <c r="G52" s="60">
        <v>42</v>
      </c>
      <c r="H52" s="59">
        <v>0.91300000000000003</v>
      </c>
      <c r="I52" s="60">
        <v>352</v>
      </c>
      <c r="J52" s="59">
        <v>7.6521999999999997</v>
      </c>
      <c r="K52" s="60">
        <v>60</v>
      </c>
      <c r="L52" s="59">
        <v>1.3043</v>
      </c>
      <c r="M52" s="60">
        <v>3990</v>
      </c>
      <c r="N52" s="59">
        <v>86.739099999999979</v>
      </c>
      <c r="O52" s="60">
        <v>35</v>
      </c>
      <c r="P52" s="59">
        <v>0.76090000000000002</v>
      </c>
      <c r="Q52" s="61">
        <v>84</v>
      </c>
      <c r="R52" s="62">
        <v>1.8261000000000001</v>
      </c>
      <c r="S52" s="63">
        <v>76</v>
      </c>
      <c r="T52" s="64">
        <v>1.6521999999999999</v>
      </c>
      <c r="U52" s="65">
        <v>990</v>
      </c>
      <c r="V52" s="66">
        <v>100</v>
      </c>
    </row>
    <row r="53" spans="1:26" ht="15" customHeight="1" x14ac:dyDescent="0.2">
      <c r="B53" s="67" t="s">
        <v>68</v>
      </c>
      <c r="C53" s="68">
        <v>3701</v>
      </c>
      <c r="D53" s="69">
        <v>100</v>
      </c>
      <c r="E53" s="70">
        <v>40</v>
      </c>
      <c r="F53" s="71">
        <v>1.0808</v>
      </c>
      <c r="G53" s="72">
        <v>34</v>
      </c>
      <c r="H53" s="71">
        <v>0.91869999999999996</v>
      </c>
      <c r="I53" s="72">
        <v>53</v>
      </c>
      <c r="J53" s="71">
        <v>1.4319999999999999</v>
      </c>
      <c r="K53" s="72">
        <v>83</v>
      </c>
      <c r="L53" s="71">
        <v>2.2425999999999999</v>
      </c>
      <c r="M53" s="72">
        <v>3438</v>
      </c>
      <c r="N53" s="71">
        <v>92.893799999999999</v>
      </c>
      <c r="O53" s="72">
        <v>4</v>
      </c>
      <c r="P53" s="71">
        <v>0.1081</v>
      </c>
      <c r="Q53" s="74">
        <v>49</v>
      </c>
      <c r="R53" s="46">
        <v>1.3240000000000001</v>
      </c>
      <c r="S53" s="75">
        <v>64</v>
      </c>
      <c r="T53" s="76">
        <v>1.7293000000000001</v>
      </c>
      <c r="U53" s="53">
        <v>307</v>
      </c>
      <c r="V53" s="54">
        <v>100</v>
      </c>
    </row>
    <row r="54" spans="1:26" ht="15" customHeight="1" x14ac:dyDescent="0.2">
      <c r="B54" s="55" t="s">
        <v>69</v>
      </c>
      <c r="C54" s="56">
        <v>19186</v>
      </c>
      <c r="D54" s="57">
        <v>100</v>
      </c>
      <c r="E54" s="58">
        <v>66</v>
      </c>
      <c r="F54" s="59">
        <v>0.34399999999999997</v>
      </c>
      <c r="G54" s="60">
        <v>366</v>
      </c>
      <c r="H54" s="59">
        <v>1.9076</v>
      </c>
      <c r="I54" s="60">
        <v>1161</v>
      </c>
      <c r="J54" s="59">
        <v>6.0513000000000003</v>
      </c>
      <c r="K54" s="60">
        <v>3712</v>
      </c>
      <c r="L54" s="59">
        <v>19.3474</v>
      </c>
      <c r="M54" s="60">
        <v>13041</v>
      </c>
      <c r="N54" s="59">
        <v>67.971400000000003</v>
      </c>
      <c r="O54" s="60">
        <v>21</v>
      </c>
      <c r="P54" s="59">
        <v>0.1095</v>
      </c>
      <c r="Q54" s="61">
        <v>819</v>
      </c>
      <c r="R54" s="62">
        <v>4.2686999999999999</v>
      </c>
      <c r="S54" s="63">
        <v>402</v>
      </c>
      <c r="T54" s="64">
        <v>2.0952999999999999</v>
      </c>
      <c r="U54" s="65">
        <v>1969</v>
      </c>
      <c r="V54" s="66">
        <v>100</v>
      </c>
    </row>
    <row r="55" spans="1:26" ht="15" customHeight="1" x14ac:dyDescent="0.2">
      <c r="B55" s="67" t="s">
        <v>70</v>
      </c>
      <c r="C55" s="68">
        <v>21672</v>
      </c>
      <c r="D55" s="69">
        <v>100</v>
      </c>
      <c r="E55" s="70">
        <v>249</v>
      </c>
      <c r="F55" s="71">
        <v>1.1489</v>
      </c>
      <c r="G55" s="72">
        <v>1246</v>
      </c>
      <c r="H55" s="71">
        <v>5.7493999999999996</v>
      </c>
      <c r="I55" s="72">
        <v>2423</v>
      </c>
      <c r="J55" s="71">
        <v>11.180300000000001</v>
      </c>
      <c r="K55" s="72">
        <v>820</v>
      </c>
      <c r="L55" s="71">
        <v>3.7837000000000001</v>
      </c>
      <c r="M55" s="72">
        <v>15181</v>
      </c>
      <c r="N55" s="71">
        <v>70.048900000000003</v>
      </c>
      <c r="O55" s="72">
        <v>103</v>
      </c>
      <c r="P55" s="71">
        <v>0.4753</v>
      </c>
      <c r="Q55" s="74">
        <v>1650</v>
      </c>
      <c r="R55" s="46">
        <v>7.6135000000000002</v>
      </c>
      <c r="S55" s="75">
        <v>710</v>
      </c>
      <c r="T55" s="76">
        <v>3.2761</v>
      </c>
      <c r="U55" s="53">
        <v>2282</v>
      </c>
      <c r="V55" s="54">
        <v>100</v>
      </c>
    </row>
    <row r="56" spans="1:26" ht="15" customHeight="1" x14ac:dyDescent="0.2">
      <c r="B56" s="55" t="s">
        <v>71</v>
      </c>
      <c r="C56" s="56">
        <v>3806</v>
      </c>
      <c r="D56" s="57">
        <v>100</v>
      </c>
      <c r="E56" s="58">
        <v>6</v>
      </c>
      <c r="F56" s="59">
        <v>0.15759999999999999</v>
      </c>
      <c r="G56" s="60">
        <v>17</v>
      </c>
      <c r="H56" s="59">
        <v>0.44669999999999999</v>
      </c>
      <c r="I56" s="60">
        <v>15</v>
      </c>
      <c r="J56" s="59">
        <v>0.39410000000000001</v>
      </c>
      <c r="K56" s="60">
        <v>195</v>
      </c>
      <c r="L56" s="59">
        <v>5.1234999999999999</v>
      </c>
      <c r="M56" s="60">
        <v>3537</v>
      </c>
      <c r="N56" s="59">
        <v>92.932199999999995</v>
      </c>
      <c r="O56" s="60">
        <v>0</v>
      </c>
      <c r="P56" s="59">
        <v>0</v>
      </c>
      <c r="Q56" s="61">
        <v>36</v>
      </c>
      <c r="R56" s="62">
        <v>0.94589999999999996</v>
      </c>
      <c r="S56" s="63">
        <v>21</v>
      </c>
      <c r="T56" s="64">
        <v>0.55179999999999996</v>
      </c>
      <c r="U56" s="65">
        <v>730</v>
      </c>
      <c r="V56" s="66">
        <v>100</v>
      </c>
    </row>
    <row r="57" spans="1:26" ht="15" customHeight="1" x14ac:dyDescent="0.2">
      <c r="B57" s="67" t="s">
        <v>72</v>
      </c>
      <c r="C57" s="68">
        <v>4180</v>
      </c>
      <c r="D57" s="69">
        <v>100</v>
      </c>
      <c r="E57" s="70">
        <v>31</v>
      </c>
      <c r="F57" s="71">
        <v>0.74160000000000004</v>
      </c>
      <c r="G57" s="72">
        <v>58</v>
      </c>
      <c r="H57" s="71">
        <v>1.3875999999999999</v>
      </c>
      <c r="I57" s="72">
        <v>317</v>
      </c>
      <c r="J57" s="71">
        <v>7.5837000000000003</v>
      </c>
      <c r="K57" s="72">
        <v>423</v>
      </c>
      <c r="L57" s="71">
        <v>10.1196</v>
      </c>
      <c r="M57" s="72">
        <v>3254</v>
      </c>
      <c r="N57" s="71">
        <v>77.846900000000005</v>
      </c>
      <c r="O57" s="72">
        <v>6</v>
      </c>
      <c r="P57" s="71">
        <v>0.14349999999999999</v>
      </c>
      <c r="Q57" s="74">
        <v>91</v>
      </c>
      <c r="R57" s="46">
        <v>2.177</v>
      </c>
      <c r="S57" s="75">
        <v>108</v>
      </c>
      <c r="T57" s="76">
        <v>2.5836999999999999</v>
      </c>
      <c r="U57" s="53">
        <v>2244</v>
      </c>
      <c r="V57" s="54">
        <v>100</v>
      </c>
    </row>
    <row r="58" spans="1:26" ht="15" customHeight="1" thickBot="1" x14ac:dyDescent="0.25">
      <c r="B58" s="83" t="s">
        <v>73</v>
      </c>
      <c r="C58" s="84">
        <v>1106</v>
      </c>
      <c r="D58" s="85">
        <v>100</v>
      </c>
      <c r="E58" s="86">
        <v>26</v>
      </c>
      <c r="F58" s="87">
        <v>2.3508</v>
      </c>
      <c r="G58" s="89">
        <v>8</v>
      </c>
      <c r="H58" s="87">
        <v>0.72330000000000005</v>
      </c>
      <c r="I58" s="89">
        <v>68</v>
      </c>
      <c r="J58" s="87">
        <v>6.1482999999999999</v>
      </c>
      <c r="K58" s="89">
        <v>14</v>
      </c>
      <c r="L58" s="87">
        <v>1.2658</v>
      </c>
      <c r="M58" s="89">
        <v>975</v>
      </c>
      <c r="N58" s="87">
        <v>88.155500000000004</v>
      </c>
      <c r="O58" s="88" t="s">
        <v>79</v>
      </c>
      <c r="P58" s="87">
        <v>9.0399999999999994E-2</v>
      </c>
      <c r="Q58" s="100">
        <v>14</v>
      </c>
      <c r="R58" s="91">
        <v>1.2658</v>
      </c>
      <c r="S58" s="101">
        <v>20</v>
      </c>
      <c r="T58" s="93">
        <v>1.8083</v>
      </c>
      <c r="U58" s="94">
        <v>360</v>
      </c>
      <c r="V58" s="95">
        <v>100</v>
      </c>
    </row>
    <row r="59" spans="1:26" x14ac:dyDescent="0.2">
      <c r="B59" s="96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32"/>
      <c r="T59" s="98"/>
      <c r="U59" s="97"/>
      <c r="V59" s="97"/>
    </row>
    <row r="60" spans="1:26" x14ac:dyDescent="0.2">
      <c r="B60" s="96" t="str">
        <f>CONCATENATE("NOTE: Table reads (for US Totals): Of all ",TEXT(C7,"#,##0")," public school students with disabilities served solely under Section 504 of the Rehabilitation Act of 1973, ",TEXT(E7,"#,##0")," (",TEXT(F7,"0.0"),"%) are American Indian or Alaska Native.")</f>
        <v>NOTE: Table reads (for US Totals): Of all 901,223 public school students with disabilities served solely under Section 504 of the Rehabilitation Act of 1973, 6,382 (0.7%) are American Indian or Alaska Native.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32"/>
      <c r="T60" s="98"/>
      <c r="U60" s="97"/>
      <c r="V60" s="97"/>
    </row>
    <row r="61" spans="1:26" x14ac:dyDescent="0.2">
      <c r="B61" s="99" t="s">
        <v>75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32"/>
      <c r="T61" s="98"/>
      <c r="U61" s="97"/>
      <c r="V61" s="97"/>
    </row>
    <row r="62" spans="1:26" ht="14.1" customHeight="1" x14ac:dyDescent="0.2">
      <c r="A62" s="7"/>
      <c r="B62" s="102" t="s">
        <v>78</v>
      </c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</row>
    <row r="63" spans="1:26" x14ac:dyDescent="0.2">
      <c r="B63" s="102" t="s">
        <v>80</v>
      </c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6"/>
      <c r="Y63" s="2"/>
      <c r="Z63" s="2"/>
    </row>
  </sheetData>
  <mergeCells count="16">
    <mergeCell ref="B62:Z62"/>
    <mergeCell ref="B63:W63"/>
    <mergeCell ref="C5:D5"/>
    <mergeCell ref="B2:V2"/>
    <mergeCell ref="B4:B6"/>
    <mergeCell ref="K5:L5"/>
    <mergeCell ref="M5:N5"/>
    <mergeCell ref="E4:R4"/>
    <mergeCell ref="S4:T5"/>
    <mergeCell ref="E5:F5"/>
    <mergeCell ref="G5:H5"/>
    <mergeCell ref="I5:J5"/>
    <mergeCell ref="O5:P5"/>
    <mergeCell ref="Q5:R5"/>
    <mergeCell ref="U4:U5"/>
    <mergeCell ref="V4:V5"/>
  </mergeCells>
  <phoneticPr fontId="13" type="noConversion"/>
  <printOptions horizontalCentered="1"/>
  <pageMargins left="0.25" right="0.25" top="1" bottom="1" header="0.5" footer="0.5"/>
  <pageSetup scale="49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3"/>
  <sheetViews>
    <sheetView showGridLines="0" zoomScale="80" zoomScaleNormal="80" workbookViewId="0">
      <selection activeCell="B1" sqref="B1"/>
    </sheetView>
  </sheetViews>
  <sheetFormatPr defaultColWidth="12.1640625" defaultRowHeight="14.25" x14ac:dyDescent="0.2"/>
  <cols>
    <col min="1" max="1" width="13" style="12" customWidth="1"/>
    <col min="2" max="2" width="21" style="2" customWidth="1"/>
    <col min="3" max="18" width="13" style="2" customWidth="1"/>
    <col min="19" max="19" width="13" style="3" customWidth="1"/>
    <col min="20" max="20" width="13" style="6" customWidth="1"/>
    <col min="21" max="22" width="13" style="2" customWidth="1"/>
    <col min="23" max="16384" width="12.1640625" style="7"/>
  </cols>
  <sheetData>
    <row r="1" spans="1:22" s="2" customFormat="1" ht="15" customHeight="1" x14ac:dyDescent="0.2">
      <c r="A1" s="9"/>
      <c r="B1" s="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8"/>
      <c r="T1" s="3"/>
      <c r="U1" s="1"/>
      <c r="V1" s="1"/>
    </row>
    <row r="2" spans="1:22" s="29" customFormat="1" ht="36" customHeight="1" x14ac:dyDescent="0.25">
      <c r="B2" s="105" t="s">
        <v>76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</row>
    <row r="3" spans="1:22" s="2" customFormat="1" ht="15" customHeight="1" thickBot="1" x14ac:dyDescent="0.25">
      <c r="A3" s="9"/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2"/>
      <c r="U3" s="31"/>
      <c r="V3" s="31"/>
    </row>
    <row r="4" spans="1:22" s="4" customFormat="1" ht="15" customHeight="1" x14ac:dyDescent="0.2">
      <c r="A4" s="10"/>
      <c r="B4" s="106" t="s">
        <v>0</v>
      </c>
      <c r="C4" s="33"/>
      <c r="D4" s="34"/>
      <c r="E4" s="110" t="s">
        <v>11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3" t="s">
        <v>20</v>
      </c>
      <c r="T4" s="114"/>
      <c r="U4" s="119" t="s">
        <v>10</v>
      </c>
      <c r="V4" s="121" t="s">
        <v>12</v>
      </c>
    </row>
    <row r="5" spans="1:22" s="4" customFormat="1" ht="30" customHeight="1" x14ac:dyDescent="0.2">
      <c r="A5" s="10"/>
      <c r="B5" s="106"/>
      <c r="C5" s="103" t="s">
        <v>19</v>
      </c>
      <c r="D5" s="104"/>
      <c r="E5" s="116" t="s">
        <v>1</v>
      </c>
      <c r="F5" s="109"/>
      <c r="G5" s="117" t="s">
        <v>2</v>
      </c>
      <c r="H5" s="109"/>
      <c r="I5" s="108" t="s">
        <v>3</v>
      </c>
      <c r="J5" s="109"/>
      <c r="K5" s="108" t="s">
        <v>4</v>
      </c>
      <c r="L5" s="109"/>
      <c r="M5" s="108" t="s">
        <v>5</v>
      </c>
      <c r="N5" s="109"/>
      <c r="O5" s="108" t="s">
        <v>6</v>
      </c>
      <c r="P5" s="109"/>
      <c r="Q5" s="108" t="s">
        <v>7</v>
      </c>
      <c r="R5" s="118"/>
      <c r="S5" s="103"/>
      <c r="T5" s="115"/>
      <c r="U5" s="120"/>
      <c r="V5" s="122"/>
    </row>
    <row r="6" spans="1:22" s="4" customFormat="1" ht="15" customHeight="1" thickBot="1" x14ac:dyDescent="0.25">
      <c r="A6" s="10"/>
      <c r="B6" s="107"/>
      <c r="C6" s="35" t="s">
        <v>8</v>
      </c>
      <c r="D6" s="36" t="s">
        <v>9</v>
      </c>
      <c r="E6" s="35" t="s">
        <v>8</v>
      </c>
      <c r="F6" s="37" t="s">
        <v>9</v>
      </c>
      <c r="G6" s="38" t="s">
        <v>8</v>
      </c>
      <c r="H6" s="39" t="s">
        <v>9</v>
      </c>
      <c r="I6" s="38" t="s">
        <v>8</v>
      </c>
      <c r="J6" s="39" t="s">
        <v>9</v>
      </c>
      <c r="K6" s="38" t="s">
        <v>8</v>
      </c>
      <c r="L6" s="39" t="s">
        <v>9</v>
      </c>
      <c r="M6" s="38" t="s">
        <v>8</v>
      </c>
      <c r="N6" s="39" t="s">
        <v>9</v>
      </c>
      <c r="O6" s="38" t="s">
        <v>8</v>
      </c>
      <c r="P6" s="39" t="s">
        <v>9</v>
      </c>
      <c r="Q6" s="40" t="s">
        <v>8</v>
      </c>
      <c r="R6" s="41" t="s">
        <v>9</v>
      </c>
      <c r="S6" s="38" t="s">
        <v>8</v>
      </c>
      <c r="T6" s="38" t="s">
        <v>9</v>
      </c>
      <c r="U6" s="42"/>
      <c r="V6" s="43"/>
    </row>
    <row r="7" spans="1:22" s="5" customFormat="1" ht="15" customHeight="1" x14ac:dyDescent="0.2">
      <c r="A7" s="11"/>
      <c r="B7" s="44" t="s">
        <v>22</v>
      </c>
      <c r="C7" s="45">
        <v>554963</v>
      </c>
      <c r="D7" s="46">
        <v>61.578899999999997</v>
      </c>
      <c r="E7" s="47">
        <v>3872</v>
      </c>
      <c r="F7" s="48">
        <v>0.42964000000000002</v>
      </c>
      <c r="G7" s="49">
        <v>9169</v>
      </c>
      <c r="H7" s="48">
        <v>1.0174000000000003</v>
      </c>
      <c r="I7" s="49">
        <v>94762</v>
      </c>
      <c r="J7" s="48">
        <v>10.514799999999999</v>
      </c>
      <c r="K7" s="49">
        <v>71439</v>
      </c>
      <c r="L7" s="48">
        <v>7.9268999999999998</v>
      </c>
      <c r="M7" s="49">
        <v>357848</v>
      </c>
      <c r="N7" s="48">
        <v>39.706899999999997</v>
      </c>
      <c r="O7" s="49">
        <v>1294</v>
      </c>
      <c r="P7" s="48">
        <v>0.14360000000000001</v>
      </c>
      <c r="Q7" s="50">
        <v>16579</v>
      </c>
      <c r="R7" s="46">
        <v>1.83961</v>
      </c>
      <c r="S7" s="51">
        <v>23226</v>
      </c>
      <c r="T7" s="52">
        <v>2.5771600000000001</v>
      </c>
      <c r="U7" s="53">
        <v>95507</v>
      </c>
      <c r="V7" s="54">
        <v>99.977999999999994</v>
      </c>
    </row>
    <row r="8" spans="1:22" ht="15" customHeight="1" x14ac:dyDescent="0.2">
      <c r="B8" s="55" t="s">
        <v>23</v>
      </c>
      <c r="C8" s="56">
        <v>3737</v>
      </c>
      <c r="D8" s="57">
        <v>58.822600000000001</v>
      </c>
      <c r="E8" s="58">
        <v>20</v>
      </c>
      <c r="F8" s="59">
        <v>0.31480999999999998</v>
      </c>
      <c r="G8" s="60">
        <v>20</v>
      </c>
      <c r="H8" s="59">
        <v>0.31480000000000002</v>
      </c>
      <c r="I8" s="60">
        <v>55</v>
      </c>
      <c r="J8" s="59">
        <v>0.86570000000000003</v>
      </c>
      <c r="K8" s="60">
        <v>1041</v>
      </c>
      <c r="L8" s="59">
        <v>16.385999999999999</v>
      </c>
      <c r="M8" s="60">
        <v>2529</v>
      </c>
      <c r="N8" s="59">
        <v>39.808</v>
      </c>
      <c r="O8" s="77" t="s">
        <v>79</v>
      </c>
      <c r="P8" s="59">
        <v>1.5699999999999999E-2</v>
      </c>
      <c r="Q8" s="61">
        <v>71</v>
      </c>
      <c r="R8" s="62">
        <v>1.11758</v>
      </c>
      <c r="S8" s="63">
        <v>78</v>
      </c>
      <c r="T8" s="64">
        <v>1.22777</v>
      </c>
      <c r="U8" s="65">
        <v>1397</v>
      </c>
      <c r="V8" s="66">
        <v>100</v>
      </c>
    </row>
    <row r="9" spans="1:22" ht="15" customHeight="1" x14ac:dyDescent="0.2">
      <c r="B9" s="67" t="s">
        <v>24</v>
      </c>
      <c r="C9" s="68">
        <v>715</v>
      </c>
      <c r="D9" s="69">
        <v>59.983199999999997</v>
      </c>
      <c r="E9" s="70">
        <v>71</v>
      </c>
      <c r="F9" s="71">
        <v>5.9563800000000002</v>
      </c>
      <c r="G9" s="72">
        <v>21</v>
      </c>
      <c r="H9" s="71">
        <v>1.7617</v>
      </c>
      <c r="I9" s="72">
        <v>44</v>
      </c>
      <c r="J9" s="71">
        <v>3.6913</v>
      </c>
      <c r="K9" s="72">
        <v>26</v>
      </c>
      <c r="L9" s="71">
        <v>2.1812</v>
      </c>
      <c r="M9" s="72">
        <v>486</v>
      </c>
      <c r="N9" s="71">
        <v>40.771799999999999</v>
      </c>
      <c r="O9" s="72">
        <v>5</v>
      </c>
      <c r="P9" s="71">
        <v>0.41949999999999998</v>
      </c>
      <c r="Q9" s="74">
        <v>62</v>
      </c>
      <c r="R9" s="46">
        <v>5.2013400000000001</v>
      </c>
      <c r="S9" s="75">
        <v>15</v>
      </c>
      <c r="T9" s="76">
        <v>1.2583899999999999</v>
      </c>
      <c r="U9" s="53">
        <v>495</v>
      </c>
      <c r="V9" s="54">
        <v>100</v>
      </c>
    </row>
    <row r="10" spans="1:22" ht="15" customHeight="1" x14ac:dyDescent="0.2">
      <c r="B10" s="55" t="s">
        <v>25</v>
      </c>
      <c r="C10" s="56">
        <v>8982</v>
      </c>
      <c r="D10" s="57">
        <v>63.284700000000001</v>
      </c>
      <c r="E10" s="58">
        <v>216</v>
      </c>
      <c r="F10" s="59">
        <v>1.5218799999999999</v>
      </c>
      <c r="G10" s="60">
        <v>129</v>
      </c>
      <c r="H10" s="59">
        <v>0.90890000000000004</v>
      </c>
      <c r="I10" s="60">
        <v>2216</v>
      </c>
      <c r="J10" s="59">
        <v>15.613300000000001</v>
      </c>
      <c r="K10" s="60">
        <v>424</v>
      </c>
      <c r="L10" s="59">
        <v>2.9874000000000001</v>
      </c>
      <c r="M10" s="60">
        <v>5788</v>
      </c>
      <c r="N10" s="59">
        <v>40.780700000000003</v>
      </c>
      <c r="O10" s="60">
        <v>20</v>
      </c>
      <c r="P10" s="59">
        <v>0.1409</v>
      </c>
      <c r="Q10" s="61">
        <v>189</v>
      </c>
      <c r="R10" s="62">
        <v>1.3316399999999999</v>
      </c>
      <c r="S10" s="63">
        <v>200</v>
      </c>
      <c r="T10" s="64">
        <v>1.4091499999999999</v>
      </c>
      <c r="U10" s="65">
        <v>1913</v>
      </c>
      <c r="V10" s="66">
        <v>100</v>
      </c>
    </row>
    <row r="11" spans="1:22" ht="15" customHeight="1" x14ac:dyDescent="0.2">
      <c r="B11" s="67" t="s">
        <v>26</v>
      </c>
      <c r="C11" s="68">
        <v>8556</v>
      </c>
      <c r="D11" s="69">
        <v>63.537799999999997</v>
      </c>
      <c r="E11" s="70">
        <v>66</v>
      </c>
      <c r="F11" s="71">
        <v>0.49012</v>
      </c>
      <c r="G11" s="72">
        <v>32</v>
      </c>
      <c r="H11" s="71">
        <v>0.23760000000000001</v>
      </c>
      <c r="I11" s="72">
        <v>323</v>
      </c>
      <c r="J11" s="71">
        <v>2.3986000000000001</v>
      </c>
      <c r="K11" s="72">
        <v>1317</v>
      </c>
      <c r="L11" s="71">
        <v>9.7802000000000024</v>
      </c>
      <c r="M11" s="72">
        <v>6649</v>
      </c>
      <c r="N11" s="71">
        <v>49.376199999999997</v>
      </c>
      <c r="O11" s="72">
        <v>17</v>
      </c>
      <c r="P11" s="71">
        <v>0.12620000000000001</v>
      </c>
      <c r="Q11" s="74">
        <v>152</v>
      </c>
      <c r="R11" s="46">
        <v>1.1287700000000001</v>
      </c>
      <c r="S11" s="75">
        <v>215</v>
      </c>
      <c r="T11" s="76">
        <v>1.5966100000000001</v>
      </c>
      <c r="U11" s="53">
        <v>1085</v>
      </c>
      <c r="V11" s="54">
        <v>100</v>
      </c>
    </row>
    <row r="12" spans="1:22" ht="15" customHeight="1" x14ac:dyDescent="0.2">
      <c r="B12" s="55" t="s">
        <v>27</v>
      </c>
      <c r="C12" s="56">
        <v>36229</v>
      </c>
      <c r="D12" s="57">
        <v>62.739600000000003</v>
      </c>
      <c r="E12" s="58">
        <v>344</v>
      </c>
      <c r="F12" s="59">
        <v>0.59572000000000003</v>
      </c>
      <c r="G12" s="60">
        <v>2008</v>
      </c>
      <c r="H12" s="59">
        <v>3.4773999999999998</v>
      </c>
      <c r="I12" s="60">
        <v>11162</v>
      </c>
      <c r="J12" s="59">
        <v>19.329799999999999</v>
      </c>
      <c r="K12" s="60">
        <v>2314</v>
      </c>
      <c r="L12" s="59">
        <v>4.0072999999999999</v>
      </c>
      <c r="M12" s="60">
        <v>18617</v>
      </c>
      <c r="N12" s="59">
        <v>32.24</v>
      </c>
      <c r="O12" s="60">
        <v>193</v>
      </c>
      <c r="P12" s="59">
        <v>0.3342</v>
      </c>
      <c r="Q12" s="61">
        <v>1591</v>
      </c>
      <c r="R12" s="62">
        <v>2.75522</v>
      </c>
      <c r="S12" s="63">
        <v>2476</v>
      </c>
      <c r="T12" s="64">
        <v>4.28782</v>
      </c>
      <c r="U12" s="65">
        <v>9883</v>
      </c>
      <c r="V12" s="66">
        <v>99.989900000000006</v>
      </c>
    </row>
    <row r="13" spans="1:22" ht="15" customHeight="1" x14ac:dyDescent="0.2">
      <c r="B13" s="67" t="s">
        <v>28</v>
      </c>
      <c r="C13" s="68">
        <v>5922</v>
      </c>
      <c r="D13" s="69">
        <v>61.861499999999999</v>
      </c>
      <c r="E13" s="70">
        <v>45</v>
      </c>
      <c r="F13" s="71">
        <v>0.47006999999999999</v>
      </c>
      <c r="G13" s="72">
        <v>69</v>
      </c>
      <c r="H13" s="71">
        <v>0.7208</v>
      </c>
      <c r="I13" s="72">
        <v>849</v>
      </c>
      <c r="J13" s="71">
        <v>8.8687000000000005</v>
      </c>
      <c r="K13" s="72">
        <v>122</v>
      </c>
      <c r="L13" s="71">
        <v>1.2744</v>
      </c>
      <c r="M13" s="72">
        <v>4621</v>
      </c>
      <c r="N13" s="71">
        <v>48.2712</v>
      </c>
      <c r="O13" s="72">
        <v>6</v>
      </c>
      <c r="P13" s="71">
        <v>6.2700000000000006E-2</v>
      </c>
      <c r="Q13" s="74">
        <v>210</v>
      </c>
      <c r="R13" s="46">
        <v>2.19367</v>
      </c>
      <c r="S13" s="75">
        <v>132</v>
      </c>
      <c r="T13" s="76">
        <v>1.3788800000000001</v>
      </c>
      <c r="U13" s="53">
        <v>1841</v>
      </c>
      <c r="V13" s="54">
        <v>100</v>
      </c>
    </row>
    <row r="14" spans="1:22" ht="15" customHeight="1" x14ac:dyDescent="0.2">
      <c r="B14" s="55" t="s">
        <v>29</v>
      </c>
      <c r="C14" s="56">
        <v>11813</v>
      </c>
      <c r="D14" s="57">
        <v>60.594999999999999</v>
      </c>
      <c r="E14" s="58">
        <v>28</v>
      </c>
      <c r="F14" s="59">
        <v>0.14363000000000001</v>
      </c>
      <c r="G14" s="60">
        <v>221</v>
      </c>
      <c r="H14" s="59">
        <v>1.1335999999999999</v>
      </c>
      <c r="I14" s="60">
        <v>1662</v>
      </c>
      <c r="J14" s="59">
        <v>8.5252999999999997</v>
      </c>
      <c r="K14" s="60">
        <v>906</v>
      </c>
      <c r="L14" s="59">
        <v>4.6473000000000004</v>
      </c>
      <c r="M14" s="60">
        <v>8730</v>
      </c>
      <c r="N14" s="59">
        <v>44.780700000000003</v>
      </c>
      <c r="O14" s="77">
        <v>9</v>
      </c>
      <c r="P14" s="59">
        <v>4.6199999999999998E-2</v>
      </c>
      <c r="Q14" s="61">
        <v>257</v>
      </c>
      <c r="R14" s="62">
        <v>1.31829</v>
      </c>
      <c r="S14" s="63">
        <v>318</v>
      </c>
      <c r="T14" s="64">
        <v>1.6311899999999999</v>
      </c>
      <c r="U14" s="65">
        <v>1140</v>
      </c>
      <c r="V14" s="66">
        <v>99.912300000000002</v>
      </c>
    </row>
    <row r="15" spans="1:22" ht="15" customHeight="1" x14ac:dyDescent="0.2">
      <c r="B15" s="67" t="s">
        <v>30</v>
      </c>
      <c r="C15" s="68">
        <v>2334</v>
      </c>
      <c r="D15" s="69">
        <v>65.159099999999995</v>
      </c>
      <c r="E15" s="70">
        <v>12</v>
      </c>
      <c r="F15" s="71">
        <v>0.33500999999999997</v>
      </c>
      <c r="G15" s="72">
        <v>22</v>
      </c>
      <c r="H15" s="71">
        <v>0.61419999999999997</v>
      </c>
      <c r="I15" s="72">
        <v>124</v>
      </c>
      <c r="J15" s="71">
        <v>3.4618000000000002</v>
      </c>
      <c r="K15" s="72">
        <v>529</v>
      </c>
      <c r="L15" s="71">
        <v>14.7683</v>
      </c>
      <c r="M15" s="72">
        <v>1593</v>
      </c>
      <c r="N15" s="71">
        <v>44.4724</v>
      </c>
      <c r="O15" s="72" t="s">
        <v>79</v>
      </c>
      <c r="P15" s="71">
        <v>5.5800000000000002E-2</v>
      </c>
      <c r="Q15" s="74">
        <v>52</v>
      </c>
      <c r="R15" s="46">
        <v>1.4517</v>
      </c>
      <c r="S15" s="75">
        <v>45</v>
      </c>
      <c r="T15" s="76">
        <v>1.2562800000000001</v>
      </c>
      <c r="U15" s="53">
        <v>227</v>
      </c>
      <c r="V15" s="54">
        <v>100</v>
      </c>
    </row>
    <row r="16" spans="1:22" ht="15" customHeight="1" x14ac:dyDescent="0.2">
      <c r="B16" s="55" t="s">
        <v>31</v>
      </c>
      <c r="C16" s="56">
        <v>508</v>
      </c>
      <c r="D16" s="57">
        <v>62.6387</v>
      </c>
      <c r="E16" s="58">
        <v>0</v>
      </c>
      <c r="F16" s="59">
        <v>0</v>
      </c>
      <c r="G16" s="60" t="s">
        <v>79</v>
      </c>
      <c r="H16" s="59">
        <v>0.36990000000000001</v>
      </c>
      <c r="I16" s="60">
        <v>52</v>
      </c>
      <c r="J16" s="59">
        <v>6.4118000000000004</v>
      </c>
      <c r="K16" s="60">
        <v>332</v>
      </c>
      <c r="L16" s="59">
        <v>40.937100000000001</v>
      </c>
      <c r="M16" s="60">
        <v>101</v>
      </c>
      <c r="N16" s="59">
        <v>12.453799999999999</v>
      </c>
      <c r="O16" s="77" t="s">
        <v>79</v>
      </c>
      <c r="P16" s="59">
        <v>0.12330000000000001</v>
      </c>
      <c r="Q16" s="61">
        <v>19</v>
      </c>
      <c r="R16" s="62">
        <v>2.3427899999999999</v>
      </c>
      <c r="S16" s="63">
        <v>25</v>
      </c>
      <c r="T16" s="64">
        <v>3.0826099999999999</v>
      </c>
      <c r="U16" s="65">
        <v>204</v>
      </c>
      <c r="V16" s="66">
        <v>100</v>
      </c>
    </row>
    <row r="17" spans="2:22" ht="15" customHeight="1" x14ac:dyDescent="0.2">
      <c r="B17" s="67" t="s">
        <v>32</v>
      </c>
      <c r="C17" s="68">
        <v>38243</v>
      </c>
      <c r="D17" s="69">
        <v>63.030299999999997</v>
      </c>
      <c r="E17" s="70">
        <v>158</v>
      </c>
      <c r="F17" s="71">
        <v>0.26040999999999997</v>
      </c>
      <c r="G17" s="72">
        <v>257</v>
      </c>
      <c r="H17" s="71">
        <v>0.42359999999999998</v>
      </c>
      <c r="I17" s="72">
        <v>6924</v>
      </c>
      <c r="J17" s="71">
        <v>11.411799999999999</v>
      </c>
      <c r="K17" s="72">
        <v>5993</v>
      </c>
      <c r="L17" s="71">
        <v>9.8773999999999997</v>
      </c>
      <c r="M17" s="72">
        <v>23430</v>
      </c>
      <c r="N17" s="71">
        <v>38.616199999999999</v>
      </c>
      <c r="O17" s="72">
        <v>25</v>
      </c>
      <c r="P17" s="71">
        <v>4.1200000000000001E-2</v>
      </c>
      <c r="Q17" s="74">
        <v>1456</v>
      </c>
      <c r="R17" s="46">
        <v>2.3997099999999998</v>
      </c>
      <c r="S17" s="75">
        <v>972</v>
      </c>
      <c r="T17" s="76">
        <v>1.6020000000000001</v>
      </c>
      <c r="U17" s="53">
        <v>3954</v>
      </c>
      <c r="V17" s="54">
        <v>100</v>
      </c>
    </row>
    <row r="18" spans="2:22" ht="15" customHeight="1" x14ac:dyDescent="0.2">
      <c r="B18" s="55" t="s">
        <v>33</v>
      </c>
      <c r="C18" s="56">
        <v>13087</v>
      </c>
      <c r="D18" s="57">
        <v>61.008800000000001</v>
      </c>
      <c r="E18" s="58">
        <v>25</v>
      </c>
      <c r="F18" s="59">
        <v>0.11654</v>
      </c>
      <c r="G18" s="60">
        <v>145</v>
      </c>
      <c r="H18" s="59">
        <v>0.67600000000000005</v>
      </c>
      <c r="I18" s="60">
        <v>675</v>
      </c>
      <c r="J18" s="59">
        <v>3.1467000000000001</v>
      </c>
      <c r="K18" s="60">
        <v>4129</v>
      </c>
      <c r="L18" s="59">
        <v>19.2485</v>
      </c>
      <c r="M18" s="60">
        <v>7734</v>
      </c>
      <c r="N18" s="59">
        <v>36.054299999999998</v>
      </c>
      <c r="O18" s="60">
        <v>9</v>
      </c>
      <c r="P18" s="59">
        <v>4.2000000000000003E-2</v>
      </c>
      <c r="Q18" s="61">
        <v>370</v>
      </c>
      <c r="R18" s="62">
        <v>1.7248600000000001</v>
      </c>
      <c r="S18" s="63">
        <v>282</v>
      </c>
      <c r="T18" s="64">
        <v>1.3146199999999999</v>
      </c>
      <c r="U18" s="65">
        <v>2444</v>
      </c>
      <c r="V18" s="66">
        <v>99.795400000000001</v>
      </c>
    </row>
    <row r="19" spans="2:22" ht="15" customHeight="1" x14ac:dyDescent="0.2">
      <c r="B19" s="67" t="s">
        <v>34</v>
      </c>
      <c r="C19" s="68">
        <v>1834</v>
      </c>
      <c r="D19" s="69">
        <v>66.209400000000002</v>
      </c>
      <c r="E19" s="70">
        <v>13</v>
      </c>
      <c r="F19" s="71">
        <v>0.46931</v>
      </c>
      <c r="G19" s="72">
        <v>382</v>
      </c>
      <c r="H19" s="71">
        <v>13.7906</v>
      </c>
      <c r="I19" s="72">
        <v>166</v>
      </c>
      <c r="J19" s="71">
        <v>5.9927999999999999</v>
      </c>
      <c r="K19" s="72">
        <v>39</v>
      </c>
      <c r="L19" s="71">
        <v>1.4078999999999999</v>
      </c>
      <c r="M19" s="72">
        <v>471</v>
      </c>
      <c r="N19" s="71">
        <v>17.003599999999999</v>
      </c>
      <c r="O19" s="72">
        <v>583</v>
      </c>
      <c r="P19" s="71">
        <v>21.046900000000001</v>
      </c>
      <c r="Q19" s="74">
        <v>180</v>
      </c>
      <c r="R19" s="46">
        <v>6.4981900000000001</v>
      </c>
      <c r="S19" s="75">
        <v>77</v>
      </c>
      <c r="T19" s="76">
        <v>2.7797800000000001</v>
      </c>
      <c r="U19" s="53">
        <v>287</v>
      </c>
      <c r="V19" s="54">
        <v>100</v>
      </c>
    </row>
    <row r="20" spans="2:22" ht="15" customHeight="1" x14ac:dyDescent="0.2">
      <c r="B20" s="55" t="s">
        <v>35</v>
      </c>
      <c r="C20" s="56">
        <v>3543</v>
      </c>
      <c r="D20" s="57">
        <v>62.919600000000003</v>
      </c>
      <c r="E20" s="58">
        <v>47</v>
      </c>
      <c r="F20" s="59">
        <v>0.83467000000000002</v>
      </c>
      <c r="G20" s="60">
        <v>19</v>
      </c>
      <c r="H20" s="59">
        <v>0.33739999999999998</v>
      </c>
      <c r="I20" s="60">
        <v>332</v>
      </c>
      <c r="J20" s="59">
        <v>5.8959000000000001</v>
      </c>
      <c r="K20" s="60">
        <v>50</v>
      </c>
      <c r="L20" s="59">
        <v>0.88790000000000002</v>
      </c>
      <c r="M20" s="60">
        <v>2991</v>
      </c>
      <c r="N20" s="59">
        <v>53.116700000000002</v>
      </c>
      <c r="O20" s="60">
        <v>9</v>
      </c>
      <c r="P20" s="59">
        <v>0.1598</v>
      </c>
      <c r="Q20" s="61">
        <v>95</v>
      </c>
      <c r="R20" s="62">
        <v>1.68709</v>
      </c>
      <c r="S20" s="63">
        <v>232</v>
      </c>
      <c r="T20" s="64">
        <v>4.12005</v>
      </c>
      <c r="U20" s="65">
        <v>715</v>
      </c>
      <c r="V20" s="66">
        <v>100</v>
      </c>
    </row>
    <row r="21" spans="2:22" ht="15" customHeight="1" x14ac:dyDescent="0.2">
      <c r="B21" s="67" t="s">
        <v>36</v>
      </c>
      <c r="C21" s="68">
        <v>24730</v>
      </c>
      <c r="D21" s="69">
        <v>60.593400000000003</v>
      </c>
      <c r="E21" s="70">
        <v>80</v>
      </c>
      <c r="F21" s="71">
        <v>0.19602</v>
      </c>
      <c r="G21" s="72">
        <v>667</v>
      </c>
      <c r="H21" s="71">
        <v>1.6343000000000001</v>
      </c>
      <c r="I21" s="72">
        <v>4872</v>
      </c>
      <c r="J21" s="71">
        <v>11.9374</v>
      </c>
      <c r="K21" s="72">
        <v>3438</v>
      </c>
      <c r="L21" s="71">
        <v>8.4238</v>
      </c>
      <c r="M21" s="72">
        <v>14856</v>
      </c>
      <c r="N21" s="71">
        <v>36.400199999999998</v>
      </c>
      <c r="O21" s="72">
        <v>27</v>
      </c>
      <c r="P21" s="71">
        <v>6.6199999999999995E-2</v>
      </c>
      <c r="Q21" s="74">
        <v>790</v>
      </c>
      <c r="R21" s="46">
        <v>1.9356599999999999</v>
      </c>
      <c r="S21" s="75">
        <v>1410</v>
      </c>
      <c r="T21" s="76">
        <v>3.45478</v>
      </c>
      <c r="U21" s="53">
        <v>4134</v>
      </c>
      <c r="V21" s="54">
        <v>99.951599999999999</v>
      </c>
    </row>
    <row r="22" spans="2:22" ht="15" customHeight="1" x14ac:dyDescent="0.2">
      <c r="B22" s="55" t="s">
        <v>37</v>
      </c>
      <c r="C22" s="56">
        <v>9381</v>
      </c>
      <c r="D22" s="57">
        <v>59.182400000000001</v>
      </c>
      <c r="E22" s="58">
        <v>28</v>
      </c>
      <c r="F22" s="59">
        <v>0.17665</v>
      </c>
      <c r="G22" s="60">
        <v>40</v>
      </c>
      <c r="H22" s="59">
        <v>0.25240000000000001</v>
      </c>
      <c r="I22" s="60">
        <v>532</v>
      </c>
      <c r="J22" s="59">
        <v>3.3563000000000001</v>
      </c>
      <c r="K22" s="60">
        <v>925</v>
      </c>
      <c r="L22" s="59">
        <v>5.8356000000000003</v>
      </c>
      <c r="M22" s="60">
        <v>7392</v>
      </c>
      <c r="N22" s="59">
        <v>46.634300000000003</v>
      </c>
      <c r="O22" s="77">
        <v>0</v>
      </c>
      <c r="P22" s="59">
        <v>0</v>
      </c>
      <c r="Q22" s="61">
        <v>464</v>
      </c>
      <c r="R22" s="62">
        <v>2.92726</v>
      </c>
      <c r="S22" s="63">
        <v>291</v>
      </c>
      <c r="T22" s="64">
        <v>1.83585</v>
      </c>
      <c r="U22" s="65">
        <v>1864</v>
      </c>
      <c r="V22" s="66">
        <v>100</v>
      </c>
    </row>
    <row r="23" spans="2:22" ht="15" customHeight="1" x14ac:dyDescent="0.2">
      <c r="B23" s="67" t="s">
        <v>38</v>
      </c>
      <c r="C23" s="68">
        <v>3794</v>
      </c>
      <c r="D23" s="69">
        <v>63.807600000000001</v>
      </c>
      <c r="E23" s="70">
        <v>15</v>
      </c>
      <c r="F23" s="71">
        <v>0.25226999999999999</v>
      </c>
      <c r="G23" s="72">
        <v>51</v>
      </c>
      <c r="H23" s="71">
        <v>0.85770000000000002</v>
      </c>
      <c r="I23" s="72">
        <v>171</v>
      </c>
      <c r="J23" s="71">
        <v>2.8759000000000001</v>
      </c>
      <c r="K23" s="72">
        <v>138</v>
      </c>
      <c r="L23" s="71">
        <v>2.3209</v>
      </c>
      <c r="M23" s="72">
        <v>3310</v>
      </c>
      <c r="N23" s="71">
        <v>55.667700000000011</v>
      </c>
      <c r="O23" s="72" t="s">
        <v>79</v>
      </c>
      <c r="P23" s="71">
        <v>3.3599999999999998E-2</v>
      </c>
      <c r="Q23" s="74">
        <v>107</v>
      </c>
      <c r="R23" s="46">
        <v>1.7995300000000001</v>
      </c>
      <c r="S23" s="75">
        <v>68</v>
      </c>
      <c r="T23" s="76">
        <v>1.1436299999999999</v>
      </c>
      <c r="U23" s="53">
        <v>1424</v>
      </c>
      <c r="V23" s="54">
        <v>100</v>
      </c>
    </row>
    <row r="24" spans="2:22" ht="15" customHeight="1" x14ac:dyDescent="0.2">
      <c r="B24" s="55" t="s">
        <v>39</v>
      </c>
      <c r="C24" s="56">
        <v>2508</v>
      </c>
      <c r="D24" s="57">
        <v>60.115099999999998</v>
      </c>
      <c r="E24" s="58">
        <v>24</v>
      </c>
      <c r="F24" s="59">
        <v>0.57525999999999999</v>
      </c>
      <c r="G24" s="60">
        <v>23</v>
      </c>
      <c r="H24" s="59">
        <v>0.55130000000000001</v>
      </c>
      <c r="I24" s="60">
        <v>159</v>
      </c>
      <c r="J24" s="59">
        <v>3.8111000000000002</v>
      </c>
      <c r="K24" s="60">
        <v>93</v>
      </c>
      <c r="L24" s="59">
        <v>2.2290999999999999</v>
      </c>
      <c r="M24" s="60">
        <v>2055</v>
      </c>
      <c r="N24" s="59">
        <v>49.256999999999998</v>
      </c>
      <c r="O24" s="60">
        <v>4</v>
      </c>
      <c r="P24" s="59">
        <v>9.5899999999999999E-2</v>
      </c>
      <c r="Q24" s="61">
        <v>150</v>
      </c>
      <c r="R24" s="62">
        <v>3.5954000000000002</v>
      </c>
      <c r="S24" s="63">
        <v>87</v>
      </c>
      <c r="T24" s="64">
        <v>2.0853299999999999</v>
      </c>
      <c r="U24" s="65">
        <v>1396</v>
      </c>
      <c r="V24" s="66">
        <v>100</v>
      </c>
    </row>
    <row r="25" spans="2:22" ht="15" customHeight="1" x14ac:dyDescent="0.2">
      <c r="B25" s="67" t="s">
        <v>40</v>
      </c>
      <c r="C25" s="68">
        <v>5847</v>
      </c>
      <c r="D25" s="69">
        <v>63.512900000000002</v>
      </c>
      <c r="E25" s="70">
        <v>9</v>
      </c>
      <c r="F25" s="71">
        <v>9.776E-2</v>
      </c>
      <c r="G25" s="72">
        <v>23</v>
      </c>
      <c r="H25" s="71">
        <v>0.24979999999999999</v>
      </c>
      <c r="I25" s="72">
        <v>164</v>
      </c>
      <c r="J25" s="71">
        <v>1.7814000000000001</v>
      </c>
      <c r="K25" s="72">
        <v>483</v>
      </c>
      <c r="L25" s="71">
        <v>5.2465999999999999</v>
      </c>
      <c r="M25" s="72">
        <v>4990</v>
      </c>
      <c r="N25" s="71">
        <v>54.203800000000001</v>
      </c>
      <c r="O25" s="73" t="s">
        <v>79</v>
      </c>
      <c r="P25" s="71">
        <v>2.1700000000000001E-2</v>
      </c>
      <c r="Q25" s="74">
        <v>176</v>
      </c>
      <c r="R25" s="46">
        <v>1.9117999999999999</v>
      </c>
      <c r="S25" s="75">
        <v>20</v>
      </c>
      <c r="T25" s="76">
        <v>0.21725</v>
      </c>
      <c r="U25" s="53">
        <v>1422</v>
      </c>
      <c r="V25" s="54">
        <v>100</v>
      </c>
    </row>
    <row r="26" spans="2:22" ht="15" customHeight="1" x14ac:dyDescent="0.2">
      <c r="B26" s="55" t="s">
        <v>41</v>
      </c>
      <c r="C26" s="56">
        <v>21418</v>
      </c>
      <c r="D26" s="57">
        <v>60.5747</v>
      </c>
      <c r="E26" s="58">
        <v>248</v>
      </c>
      <c r="F26" s="59">
        <v>0.70140000000000002</v>
      </c>
      <c r="G26" s="60">
        <v>61</v>
      </c>
      <c r="H26" s="59">
        <v>0.17249999999999999</v>
      </c>
      <c r="I26" s="60">
        <v>448</v>
      </c>
      <c r="J26" s="59">
        <v>1.2669999999999999</v>
      </c>
      <c r="K26" s="60">
        <v>11283</v>
      </c>
      <c r="L26" s="59">
        <v>31.910699999999999</v>
      </c>
      <c r="M26" s="60">
        <v>9104</v>
      </c>
      <c r="N26" s="59">
        <v>25.748100000000001</v>
      </c>
      <c r="O26" s="60">
        <v>8</v>
      </c>
      <c r="P26" s="59">
        <v>2.2599999999999999E-2</v>
      </c>
      <c r="Q26" s="61">
        <v>266</v>
      </c>
      <c r="R26" s="62">
        <v>0.75229999999999997</v>
      </c>
      <c r="S26" s="63">
        <v>192</v>
      </c>
      <c r="T26" s="64">
        <v>0.54301999999999995</v>
      </c>
      <c r="U26" s="65">
        <v>1343</v>
      </c>
      <c r="V26" s="66">
        <v>100</v>
      </c>
    </row>
    <row r="27" spans="2:22" ht="15" customHeight="1" x14ac:dyDescent="0.2">
      <c r="B27" s="67" t="s">
        <v>42</v>
      </c>
      <c r="C27" s="68">
        <v>3596</v>
      </c>
      <c r="D27" s="69">
        <v>60.1036</v>
      </c>
      <c r="E27" s="70">
        <v>28</v>
      </c>
      <c r="F27" s="71">
        <v>0.46799000000000002</v>
      </c>
      <c r="G27" s="72">
        <v>12</v>
      </c>
      <c r="H27" s="71">
        <v>0.2006</v>
      </c>
      <c r="I27" s="72">
        <v>58</v>
      </c>
      <c r="J27" s="71">
        <v>0.96940000000000004</v>
      </c>
      <c r="K27" s="72">
        <v>61</v>
      </c>
      <c r="L27" s="71">
        <v>1.0196000000000001</v>
      </c>
      <c r="M27" s="72">
        <v>3385</v>
      </c>
      <c r="N27" s="71">
        <v>56.576999999999998</v>
      </c>
      <c r="O27" s="73" t="s">
        <v>79</v>
      </c>
      <c r="P27" s="71">
        <v>3.3399999999999999E-2</v>
      </c>
      <c r="Q27" s="74">
        <v>50</v>
      </c>
      <c r="R27" s="46">
        <v>0.8357</v>
      </c>
      <c r="S27" s="75">
        <v>108</v>
      </c>
      <c r="T27" s="76">
        <v>1.80511</v>
      </c>
      <c r="U27" s="53">
        <v>573</v>
      </c>
      <c r="V27" s="54">
        <v>100</v>
      </c>
    </row>
    <row r="28" spans="2:22" ht="15" customHeight="1" x14ac:dyDescent="0.2">
      <c r="B28" s="55" t="s">
        <v>43</v>
      </c>
      <c r="C28" s="56">
        <v>16321</v>
      </c>
      <c r="D28" s="57">
        <v>66.736199999999997</v>
      </c>
      <c r="E28" s="58">
        <v>47</v>
      </c>
      <c r="F28" s="59">
        <v>0.19217999999999999</v>
      </c>
      <c r="G28" s="60">
        <v>216</v>
      </c>
      <c r="H28" s="59">
        <v>0.88319999999999999</v>
      </c>
      <c r="I28" s="60">
        <v>1050</v>
      </c>
      <c r="J28" s="59">
        <v>4.2934000000000001</v>
      </c>
      <c r="K28" s="60">
        <v>4815</v>
      </c>
      <c r="L28" s="59">
        <v>19.688400000000001</v>
      </c>
      <c r="M28" s="60">
        <v>9457</v>
      </c>
      <c r="N28" s="59">
        <v>38.669400000000003</v>
      </c>
      <c r="O28" s="60">
        <v>14</v>
      </c>
      <c r="P28" s="59">
        <v>5.7200000000000001E-2</v>
      </c>
      <c r="Q28" s="61">
        <v>722</v>
      </c>
      <c r="R28" s="62">
        <v>2.9522400000000002</v>
      </c>
      <c r="S28" s="63">
        <v>187</v>
      </c>
      <c r="T28" s="64">
        <v>0.76463999999999999</v>
      </c>
      <c r="U28" s="65">
        <v>1435</v>
      </c>
      <c r="V28" s="66">
        <v>100</v>
      </c>
    </row>
    <row r="29" spans="2:22" ht="15" customHeight="1" x14ac:dyDescent="0.2">
      <c r="B29" s="67" t="s">
        <v>44</v>
      </c>
      <c r="C29" s="68">
        <v>22796</v>
      </c>
      <c r="D29" s="69">
        <v>62.418900000000001</v>
      </c>
      <c r="E29" s="70">
        <v>46</v>
      </c>
      <c r="F29" s="71">
        <v>0.12595000000000001</v>
      </c>
      <c r="G29" s="72">
        <v>507</v>
      </c>
      <c r="H29" s="71">
        <v>1.3882000000000001</v>
      </c>
      <c r="I29" s="72">
        <v>2785</v>
      </c>
      <c r="J29" s="71">
        <v>7.6257000000000001</v>
      </c>
      <c r="K29" s="72">
        <v>1064</v>
      </c>
      <c r="L29" s="71">
        <v>2.9134000000000002</v>
      </c>
      <c r="M29" s="72">
        <v>17620</v>
      </c>
      <c r="N29" s="71">
        <v>48.246200000000002</v>
      </c>
      <c r="O29" s="72">
        <v>6</v>
      </c>
      <c r="P29" s="71">
        <v>1.6400000000000001E-2</v>
      </c>
      <c r="Q29" s="74">
        <v>768</v>
      </c>
      <c r="R29" s="46">
        <v>2.1029</v>
      </c>
      <c r="S29" s="75">
        <v>1350</v>
      </c>
      <c r="T29" s="76">
        <v>3.6964999999999999</v>
      </c>
      <c r="U29" s="53">
        <v>1859</v>
      </c>
      <c r="V29" s="54">
        <v>99.946200000000005</v>
      </c>
    </row>
    <row r="30" spans="2:22" ht="15" customHeight="1" x14ac:dyDescent="0.2">
      <c r="B30" s="55" t="s">
        <v>45</v>
      </c>
      <c r="C30" s="56">
        <v>8834</v>
      </c>
      <c r="D30" s="57">
        <v>61.539499999999997</v>
      </c>
      <c r="E30" s="58">
        <v>84</v>
      </c>
      <c r="F30" s="59">
        <v>0.58516000000000001</v>
      </c>
      <c r="G30" s="60">
        <v>84</v>
      </c>
      <c r="H30" s="59">
        <v>0.58520000000000005</v>
      </c>
      <c r="I30" s="60">
        <v>329</v>
      </c>
      <c r="J30" s="59">
        <v>2.2919</v>
      </c>
      <c r="K30" s="60">
        <v>881</v>
      </c>
      <c r="L30" s="59">
        <v>6.1372</v>
      </c>
      <c r="M30" s="60">
        <v>7186</v>
      </c>
      <c r="N30" s="59">
        <v>50.059199999999997</v>
      </c>
      <c r="O30" s="60">
        <v>7</v>
      </c>
      <c r="P30" s="59">
        <v>4.8800000000000003E-2</v>
      </c>
      <c r="Q30" s="61">
        <v>263</v>
      </c>
      <c r="R30" s="62">
        <v>1.8321099999999999</v>
      </c>
      <c r="S30" s="63">
        <v>156</v>
      </c>
      <c r="T30" s="64">
        <v>1.08673</v>
      </c>
      <c r="U30" s="65">
        <v>3672</v>
      </c>
      <c r="V30" s="66">
        <v>99.972800000000007</v>
      </c>
    </row>
    <row r="31" spans="2:22" ht="15" customHeight="1" x14ac:dyDescent="0.2">
      <c r="B31" s="67" t="s">
        <v>46</v>
      </c>
      <c r="C31" s="68">
        <v>5976</v>
      </c>
      <c r="D31" s="69">
        <v>58.3765</v>
      </c>
      <c r="E31" s="70">
        <v>133</v>
      </c>
      <c r="F31" s="71">
        <v>1.29921</v>
      </c>
      <c r="G31" s="72">
        <v>112</v>
      </c>
      <c r="H31" s="71">
        <v>1.0941000000000001</v>
      </c>
      <c r="I31" s="72">
        <v>235</v>
      </c>
      <c r="J31" s="71">
        <v>2.2955999999999999</v>
      </c>
      <c r="K31" s="72">
        <v>307</v>
      </c>
      <c r="L31" s="71">
        <v>2.9988999999999999</v>
      </c>
      <c r="M31" s="72">
        <v>5044</v>
      </c>
      <c r="N31" s="71">
        <v>49.272199999999998</v>
      </c>
      <c r="O31" s="73" t="s">
        <v>79</v>
      </c>
      <c r="P31" s="71">
        <v>9.7999999999999997E-3</v>
      </c>
      <c r="Q31" s="74">
        <v>144</v>
      </c>
      <c r="R31" s="46">
        <v>1.40666</v>
      </c>
      <c r="S31" s="75">
        <v>125</v>
      </c>
      <c r="T31" s="76">
        <v>1.22106</v>
      </c>
      <c r="U31" s="53">
        <v>2056</v>
      </c>
      <c r="V31" s="54">
        <v>100</v>
      </c>
    </row>
    <row r="32" spans="2:22" ht="15" customHeight="1" x14ac:dyDescent="0.2">
      <c r="B32" s="55" t="s">
        <v>47</v>
      </c>
      <c r="C32" s="56">
        <v>886</v>
      </c>
      <c r="D32" s="57">
        <v>60.354199999999999</v>
      </c>
      <c r="E32" s="58">
        <v>0</v>
      </c>
      <c r="F32" s="59">
        <v>0</v>
      </c>
      <c r="G32" s="60">
        <v>0</v>
      </c>
      <c r="H32" s="59">
        <v>0</v>
      </c>
      <c r="I32" s="60" t="s">
        <v>79</v>
      </c>
      <c r="J32" s="59">
        <v>0.2044</v>
      </c>
      <c r="K32" s="60">
        <v>359</v>
      </c>
      <c r="L32" s="59">
        <v>24.454999999999995</v>
      </c>
      <c r="M32" s="60">
        <v>524</v>
      </c>
      <c r="N32" s="59">
        <v>35.694800000000001</v>
      </c>
      <c r="O32" s="77">
        <v>0</v>
      </c>
      <c r="P32" s="59">
        <v>0</v>
      </c>
      <c r="Q32" s="61">
        <v>0</v>
      </c>
      <c r="R32" s="62">
        <v>0</v>
      </c>
      <c r="S32" s="63">
        <v>17</v>
      </c>
      <c r="T32" s="64">
        <v>1.15804</v>
      </c>
      <c r="U32" s="65">
        <v>967</v>
      </c>
      <c r="V32" s="66">
        <v>100</v>
      </c>
    </row>
    <row r="33" spans="2:22" ht="15" customHeight="1" x14ac:dyDescent="0.2">
      <c r="B33" s="67" t="s">
        <v>48</v>
      </c>
      <c r="C33" s="68">
        <v>7427</v>
      </c>
      <c r="D33" s="69">
        <v>60.6434</v>
      </c>
      <c r="E33" s="70">
        <v>33</v>
      </c>
      <c r="F33" s="71">
        <v>0.26945000000000002</v>
      </c>
      <c r="G33" s="72">
        <v>53</v>
      </c>
      <c r="H33" s="71">
        <v>0.43280000000000002</v>
      </c>
      <c r="I33" s="72">
        <v>252</v>
      </c>
      <c r="J33" s="71">
        <v>2.0575999999999999</v>
      </c>
      <c r="K33" s="72">
        <v>667</v>
      </c>
      <c r="L33" s="71">
        <v>5.4462000000000002</v>
      </c>
      <c r="M33" s="72">
        <v>6233</v>
      </c>
      <c r="N33" s="71">
        <v>50.894100000000002</v>
      </c>
      <c r="O33" s="73">
        <v>7</v>
      </c>
      <c r="P33" s="71">
        <v>5.7200000000000001E-2</v>
      </c>
      <c r="Q33" s="74">
        <v>182</v>
      </c>
      <c r="R33" s="46">
        <v>1.4860800000000001</v>
      </c>
      <c r="S33" s="75">
        <v>134</v>
      </c>
      <c r="T33" s="76">
        <v>1.09415</v>
      </c>
      <c r="U33" s="53">
        <v>2281</v>
      </c>
      <c r="V33" s="54">
        <v>100</v>
      </c>
    </row>
    <row r="34" spans="2:22" ht="15" customHeight="1" x14ac:dyDescent="0.2">
      <c r="B34" s="55" t="s">
        <v>49</v>
      </c>
      <c r="C34" s="56">
        <v>961</v>
      </c>
      <c r="D34" s="57">
        <v>57.926499999999997</v>
      </c>
      <c r="E34" s="58">
        <v>49</v>
      </c>
      <c r="F34" s="59">
        <v>2.9535900000000002</v>
      </c>
      <c r="G34" s="60">
        <v>5</v>
      </c>
      <c r="H34" s="59">
        <v>0.3014</v>
      </c>
      <c r="I34" s="60">
        <v>25</v>
      </c>
      <c r="J34" s="59">
        <v>1.5068999999999999</v>
      </c>
      <c r="K34" s="60">
        <v>9</v>
      </c>
      <c r="L34" s="59">
        <v>0.54249999999999998</v>
      </c>
      <c r="M34" s="60">
        <v>859</v>
      </c>
      <c r="N34" s="59">
        <v>51.778199999999998</v>
      </c>
      <c r="O34" s="77" t="s">
        <v>79</v>
      </c>
      <c r="P34" s="59">
        <v>0.1206</v>
      </c>
      <c r="Q34" s="61">
        <v>12</v>
      </c>
      <c r="R34" s="62">
        <v>0.72333000000000003</v>
      </c>
      <c r="S34" s="81">
        <v>11</v>
      </c>
      <c r="T34" s="64">
        <v>0.66305000000000003</v>
      </c>
      <c r="U34" s="65">
        <v>794</v>
      </c>
      <c r="V34" s="66">
        <v>100</v>
      </c>
    </row>
    <row r="35" spans="2:22" ht="15" customHeight="1" x14ac:dyDescent="0.2">
      <c r="B35" s="67" t="s">
        <v>50</v>
      </c>
      <c r="C35" s="68">
        <v>1306</v>
      </c>
      <c r="D35" s="69">
        <v>59.068300000000001</v>
      </c>
      <c r="E35" s="70">
        <v>18</v>
      </c>
      <c r="F35" s="71">
        <v>0.81411</v>
      </c>
      <c r="G35" s="72">
        <v>12</v>
      </c>
      <c r="H35" s="71">
        <v>0.54269999999999996</v>
      </c>
      <c r="I35" s="72">
        <v>98</v>
      </c>
      <c r="J35" s="71">
        <v>4.4324000000000012</v>
      </c>
      <c r="K35" s="72">
        <v>44</v>
      </c>
      <c r="L35" s="71">
        <v>1.99</v>
      </c>
      <c r="M35" s="72">
        <v>1087</v>
      </c>
      <c r="N35" s="71">
        <v>49.1633</v>
      </c>
      <c r="O35" s="73" t="s">
        <v>79</v>
      </c>
      <c r="P35" s="71">
        <v>0.13569999999999999</v>
      </c>
      <c r="Q35" s="74">
        <v>44</v>
      </c>
      <c r="R35" s="46">
        <v>1.9900500000000001</v>
      </c>
      <c r="S35" s="75">
        <v>18</v>
      </c>
      <c r="T35" s="76">
        <v>0.81411</v>
      </c>
      <c r="U35" s="53">
        <v>1050</v>
      </c>
      <c r="V35" s="54">
        <v>100</v>
      </c>
    </row>
    <row r="36" spans="2:22" ht="15" customHeight="1" x14ac:dyDescent="0.2">
      <c r="B36" s="55" t="s">
        <v>51</v>
      </c>
      <c r="C36" s="56">
        <v>3757</v>
      </c>
      <c r="D36" s="57">
        <v>61.650799999999997</v>
      </c>
      <c r="E36" s="58">
        <v>35</v>
      </c>
      <c r="F36" s="59">
        <v>0.57433999999999996</v>
      </c>
      <c r="G36" s="60">
        <v>87</v>
      </c>
      <c r="H36" s="59">
        <v>1.4276</v>
      </c>
      <c r="I36" s="60">
        <v>745</v>
      </c>
      <c r="J36" s="59">
        <v>12.225099999999999</v>
      </c>
      <c r="K36" s="60">
        <v>374</v>
      </c>
      <c r="L36" s="59">
        <v>6.1372</v>
      </c>
      <c r="M36" s="60">
        <v>2223</v>
      </c>
      <c r="N36" s="59">
        <v>36.478499999999997</v>
      </c>
      <c r="O36" s="60">
        <v>36</v>
      </c>
      <c r="P36" s="59">
        <v>0.5907</v>
      </c>
      <c r="Q36" s="61">
        <v>257</v>
      </c>
      <c r="R36" s="62">
        <v>4.2172599999999996</v>
      </c>
      <c r="S36" s="63">
        <v>165</v>
      </c>
      <c r="T36" s="64">
        <v>2.7075800000000001</v>
      </c>
      <c r="U36" s="65">
        <v>652</v>
      </c>
      <c r="V36" s="66">
        <v>100</v>
      </c>
    </row>
    <row r="37" spans="2:22" ht="15" customHeight="1" x14ac:dyDescent="0.2">
      <c r="B37" s="67" t="s">
        <v>52</v>
      </c>
      <c r="C37" s="68">
        <v>6263</v>
      </c>
      <c r="D37" s="69">
        <v>61.341799999999999</v>
      </c>
      <c r="E37" s="70">
        <v>16</v>
      </c>
      <c r="F37" s="71">
        <v>0.15670999999999999</v>
      </c>
      <c r="G37" s="72">
        <v>67</v>
      </c>
      <c r="H37" s="71">
        <v>0.65620000000000001</v>
      </c>
      <c r="I37" s="72">
        <v>242</v>
      </c>
      <c r="J37" s="71">
        <v>2.3702000000000001</v>
      </c>
      <c r="K37" s="72">
        <v>106</v>
      </c>
      <c r="L37" s="71">
        <v>1.0382</v>
      </c>
      <c r="M37" s="72">
        <v>5724</v>
      </c>
      <c r="N37" s="71">
        <v>56.0627</v>
      </c>
      <c r="O37" s="73" t="s">
        <v>79</v>
      </c>
      <c r="P37" s="71">
        <v>2.9399999999999999E-2</v>
      </c>
      <c r="Q37" s="74">
        <v>105</v>
      </c>
      <c r="R37" s="46">
        <v>1.0284</v>
      </c>
      <c r="S37" s="75">
        <v>107</v>
      </c>
      <c r="T37" s="76">
        <v>1.04799</v>
      </c>
      <c r="U37" s="53">
        <v>482</v>
      </c>
      <c r="V37" s="54">
        <v>100</v>
      </c>
    </row>
    <row r="38" spans="2:22" ht="15" customHeight="1" x14ac:dyDescent="0.2">
      <c r="B38" s="55" t="s">
        <v>53</v>
      </c>
      <c r="C38" s="56">
        <v>18829</v>
      </c>
      <c r="D38" s="57">
        <v>61.951799999999999</v>
      </c>
      <c r="E38" s="58">
        <v>21</v>
      </c>
      <c r="F38" s="59">
        <v>6.9089999999999999E-2</v>
      </c>
      <c r="G38" s="60">
        <v>533</v>
      </c>
      <c r="H38" s="59">
        <v>1.7537</v>
      </c>
      <c r="I38" s="60">
        <v>3345</v>
      </c>
      <c r="J38" s="59">
        <v>11.005800000000001</v>
      </c>
      <c r="K38" s="60">
        <v>1914</v>
      </c>
      <c r="L38" s="59">
        <v>6.2975000000000003</v>
      </c>
      <c r="M38" s="60">
        <v>12762</v>
      </c>
      <c r="N38" s="59">
        <v>41.989899999999999</v>
      </c>
      <c r="O38" s="60">
        <v>22</v>
      </c>
      <c r="P38" s="59">
        <v>7.2400000000000006E-2</v>
      </c>
      <c r="Q38" s="61">
        <v>232</v>
      </c>
      <c r="R38" s="62">
        <v>0.76332999999999995</v>
      </c>
      <c r="S38" s="63">
        <v>349</v>
      </c>
      <c r="T38" s="64">
        <v>1.14829</v>
      </c>
      <c r="U38" s="65">
        <v>2469</v>
      </c>
      <c r="V38" s="66">
        <v>99.959500000000006</v>
      </c>
    </row>
    <row r="39" spans="2:22" ht="15" customHeight="1" x14ac:dyDescent="0.2">
      <c r="B39" s="67" t="s">
        <v>54</v>
      </c>
      <c r="C39" s="68">
        <v>952</v>
      </c>
      <c r="D39" s="69">
        <v>55.477899999999998</v>
      </c>
      <c r="E39" s="70">
        <v>85</v>
      </c>
      <c r="F39" s="71">
        <v>4.9533800000000001</v>
      </c>
      <c r="G39" s="72">
        <v>8</v>
      </c>
      <c r="H39" s="71">
        <v>0.4662</v>
      </c>
      <c r="I39" s="72">
        <v>493</v>
      </c>
      <c r="J39" s="71">
        <v>28.729600000000001</v>
      </c>
      <c r="K39" s="72">
        <v>15</v>
      </c>
      <c r="L39" s="71">
        <v>0.87409999999999999</v>
      </c>
      <c r="M39" s="72">
        <v>331</v>
      </c>
      <c r="N39" s="71">
        <v>19.289000000000001</v>
      </c>
      <c r="O39" s="73" t="s">
        <v>79</v>
      </c>
      <c r="P39" s="71">
        <v>0.17480000000000001</v>
      </c>
      <c r="Q39" s="74">
        <v>17</v>
      </c>
      <c r="R39" s="46">
        <v>0.99068000000000001</v>
      </c>
      <c r="S39" s="75">
        <v>134</v>
      </c>
      <c r="T39" s="76">
        <v>7.8088600000000001</v>
      </c>
      <c r="U39" s="53">
        <v>872</v>
      </c>
      <c r="V39" s="54">
        <v>100</v>
      </c>
    </row>
    <row r="40" spans="2:22" ht="15" customHeight="1" x14ac:dyDescent="0.2">
      <c r="B40" s="55" t="s">
        <v>55</v>
      </c>
      <c r="C40" s="56">
        <v>31688</v>
      </c>
      <c r="D40" s="57">
        <v>62.076099999999997</v>
      </c>
      <c r="E40" s="58">
        <v>144</v>
      </c>
      <c r="F40" s="59">
        <v>0.28209000000000001</v>
      </c>
      <c r="G40" s="60">
        <v>629</v>
      </c>
      <c r="H40" s="59">
        <v>1.2322</v>
      </c>
      <c r="I40" s="60">
        <v>2689</v>
      </c>
      <c r="J40" s="59">
        <v>5.2676999999999996</v>
      </c>
      <c r="K40" s="60">
        <v>2781</v>
      </c>
      <c r="L40" s="59">
        <v>5.4478999999999997</v>
      </c>
      <c r="M40" s="60">
        <v>24955</v>
      </c>
      <c r="N40" s="59">
        <v>48.886299999999999</v>
      </c>
      <c r="O40" s="60">
        <v>15</v>
      </c>
      <c r="P40" s="59">
        <v>2.9399999999999999E-2</v>
      </c>
      <c r="Q40" s="61">
        <v>475</v>
      </c>
      <c r="R40" s="62">
        <v>0.93052000000000001</v>
      </c>
      <c r="S40" s="63">
        <v>452</v>
      </c>
      <c r="T40" s="64">
        <v>0.88546000000000002</v>
      </c>
      <c r="U40" s="65">
        <v>4894</v>
      </c>
      <c r="V40" s="66">
        <v>100</v>
      </c>
    </row>
    <row r="41" spans="2:22" ht="15" customHeight="1" x14ac:dyDescent="0.2">
      <c r="B41" s="67" t="s">
        <v>56</v>
      </c>
      <c r="C41" s="68">
        <v>13926</v>
      </c>
      <c r="D41" s="69">
        <v>62.258600000000001</v>
      </c>
      <c r="E41" s="70">
        <v>139</v>
      </c>
      <c r="F41" s="71">
        <v>0.62141999999999997</v>
      </c>
      <c r="G41" s="72">
        <v>83</v>
      </c>
      <c r="H41" s="71">
        <v>0.37109999999999999</v>
      </c>
      <c r="I41" s="72">
        <v>743</v>
      </c>
      <c r="J41" s="71">
        <v>3.3216999999999999</v>
      </c>
      <c r="K41" s="72">
        <v>2959</v>
      </c>
      <c r="L41" s="71">
        <v>13.2287</v>
      </c>
      <c r="M41" s="72">
        <v>9511</v>
      </c>
      <c r="N41" s="71">
        <v>42.520600000000002</v>
      </c>
      <c r="O41" s="72">
        <v>6</v>
      </c>
      <c r="P41" s="71">
        <v>2.6800000000000001E-2</v>
      </c>
      <c r="Q41" s="74">
        <v>485</v>
      </c>
      <c r="R41" s="46">
        <v>2.1682800000000002</v>
      </c>
      <c r="S41" s="75">
        <v>171</v>
      </c>
      <c r="T41" s="76">
        <v>0.76448000000000005</v>
      </c>
      <c r="U41" s="53">
        <v>2587</v>
      </c>
      <c r="V41" s="54">
        <v>100</v>
      </c>
    </row>
    <row r="42" spans="2:22" ht="15" customHeight="1" x14ac:dyDescent="0.2">
      <c r="B42" s="55" t="s">
        <v>57</v>
      </c>
      <c r="C42" s="56">
        <v>1346</v>
      </c>
      <c r="D42" s="57">
        <v>64.217600000000004</v>
      </c>
      <c r="E42" s="58">
        <v>135</v>
      </c>
      <c r="F42" s="59">
        <v>6.4408399999999997</v>
      </c>
      <c r="G42" s="60">
        <v>11</v>
      </c>
      <c r="H42" s="59">
        <v>0.52480000000000004</v>
      </c>
      <c r="I42" s="60">
        <v>20</v>
      </c>
      <c r="J42" s="59">
        <v>0.95420000000000005</v>
      </c>
      <c r="K42" s="60">
        <v>53</v>
      </c>
      <c r="L42" s="59">
        <v>2.5286</v>
      </c>
      <c r="M42" s="60">
        <v>1107</v>
      </c>
      <c r="N42" s="59">
        <v>52.814900000000002</v>
      </c>
      <c r="O42" s="60" t="s">
        <v>79</v>
      </c>
      <c r="P42" s="59">
        <v>9.5399999999999999E-2</v>
      </c>
      <c r="Q42" s="61">
        <v>18</v>
      </c>
      <c r="R42" s="62">
        <v>0.85877999999999999</v>
      </c>
      <c r="S42" s="63">
        <v>32</v>
      </c>
      <c r="T42" s="64">
        <v>1.5267200000000001</v>
      </c>
      <c r="U42" s="65">
        <v>451</v>
      </c>
      <c r="V42" s="66">
        <v>100</v>
      </c>
    </row>
    <row r="43" spans="2:22" ht="15" customHeight="1" x14ac:dyDescent="0.2">
      <c r="B43" s="67" t="s">
        <v>58</v>
      </c>
      <c r="C43" s="68">
        <v>17973</v>
      </c>
      <c r="D43" s="69">
        <v>63.1873</v>
      </c>
      <c r="E43" s="70">
        <v>27</v>
      </c>
      <c r="F43" s="71">
        <v>9.4920000000000004E-2</v>
      </c>
      <c r="G43" s="72">
        <v>112</v>
      </c>
      <c r="H43" s="71">
        <v>0.39379999999999998</v>
      </c>
      <c r="I43" s="72">
        <v>575</v>
      </c>
      <c r="J43" s="71">
        <v>2.0215000000000001</v>
      </c>
      <c r="K43" s="72">
        <v>1793</v>
      </c>
      <c r="L43" s="71">
        <v>6.3036000000000003</v>
      </c>
      <c r="M43" s="72">
        <v>14729</v>
      </c>
      <c r="N43" s="71">
        <v>51.782400000000003</v>
      </c>
      <c r="O43" s="73">
        <v>5</v>
      </c>
      <c r="P43" s="71">
        <v>1.7600000000000001E-2</v>
      </c>
      <c r="Q43" s="74">
        <v>732</v>
      </c>
      <c r="R43" s="46">
        <v>2.57348</v>
      </c>
      <c r="S43" s="75">
        <v>232</v>
      </c>
      <c r="T43" s="76">
        <v>0.81564000000000003</v>
      </c>
      <c r="U43" s="53">
        <v>3609</v>
      </c>
      <c r="V43" s="54">
        <v>99.972300000000004</v>
      </c>
    </row>
    <row r="44" spans="2:22" ht="15" customHeight="1" x14ac:dyDescent="0.2">
      <c r="B44" s="55" t="s">
        <v>59</v>
      </c>
      <c r="C44" s="56">
        <v>3531</v>
      </c>
      <c r="D44" s="57">
        <v>59.705800000000004</v>
      </c>
      <c r="E44" s="58">
        <v>461</v>
      </c>
      <c r="F44" s="59">
        <v>7.7950600000000003</v>
      </c>
      <c r="G44" s="60">
        <v>23</v>
      </c>
      <c r="H44" s="59">
        <v>0.38890000000000002</v>
      </c>
      <c r="I44" s="60">
        <v>196</v>
      </c>
      <c r="J44" s="59">
        <v>3.3142</v>
      </c>
      <c r="K44" s="60">
        <v>233</v>
      </c>
      <c r="L44" s="59">
        <v>3.9398</v>
      </c>
      <c r="M44" s="60">
        <v>2347</v>
      </c>
      <c r="N44" s="59">
        <v>39.685499999999998</v>
      </c>
      <c r="O44" s="60" t="s">
        <v>79</v>
      </c>
      <c r="P44" s="59">
        <v>5.0700000000000002E-2</v>
      </c>
      <c r="Q44" s="61">
        <v>268</v>
      </c>
      <c r="R44" s="62">
        <v>4.5316200000000002</v>
      </c>
      <c r="S44" s="63">
        <v>132</v>
      </c>
      <c r="T44" s="64">
        <v>2.2319900000000001</v>
      </c>
      <c r="U44" s="65">
        <v>1811</v>
      </c>
      <c r="V44" s="66">
        <v>100</v>
      </c>
    </row>
    <row r="45" spans="2:22" ht="15" customHeight="1" x14ac:dyDescent="0.2">
      <c r="B45" s="67" t="s">
        <v>60</v>
      </c>
      <c r="C45" s="68">
        <v>4578</v>
      </c>
      <c r="D45" s="69">
        <v>59.757199999999997</v>
      </c>
      <c r="E45" s="70">
        <v>70</v>
      </c>
      <c r="F45" s="71">
        <v>0.91371999999999998</v>
      </c>
      <c r="G45" s="72">
        <v>91</v>
      </c>
      <c r="H45" s="71">
        <v>1.1878</v>
      </c>
      <c r="I45" s="72">
        <v>426</v>
      </c>
      <c r="J45" s="71">
        <v>5.5606</v>
      </c>
      <c r="K45" s="72">
        <v>85</v>
      </c>
      <c r="L45" s="71">
        <v>1.1094999999999999</v>
      </c>
      <c r="M45" s="72">
        <v>3643</v>
      </c>
      <c r="N45" s="71">
        <v>47.552500000000002</v>
      </c>
      <c r="O45" s="72">
        <v>17</v>
      </c>
      <c r="P45" s="71">
        <v>0.22189999999999999</v>
      </c>
      <c r="Q45" s="74">
        <v>246</v>
      </c>
      <c r="R45" s="46">
        <v>3.2110699999999999</v>
      </c>
      <c r="S45" s="75">
        <v>81</v>
      </c>
      <c r="T45" s="76">
        <v>1.0572999999999999</v>
      </c>
      <c r="U45" s="53">
        <v>1309</v>
      </c>
      <c r="V45" s="54">
        <v>100</v>
      </c>
    </row>
    <row r="46" spans="2:22" ht="15" customHeight="1" x14ac:dyDescent="0.2">
      <c r="B46" s="55" t="s">
        <v>61</v>
      </c>
      <c r="C46" s="56">
        <v>20396</v>
      </c>
      <c r="D46" s="57">
        <v>63.614199999999997</v>
      </c>
      <c r="E46" s="58">
        <v>32</v>
      </c>
      <c r="F46" s="59">
        <v>9.9809999999999996E-2</v>
      </c>
      <c r="G46" s="60">
        <v>297</v>
      </c>
      <c r="H46" s="59">
        <v>0.92630000000000001</v>
      </c>
      <c r="I46" s="60">
        <v>1050</v>
      </c>
      <c r="J46" s="59">
        <v>3.2749000000000001</v>
      </c>
      <c r="K46" s="60">
        <v>1504</v>
      </c>
      <c r="L46" s="59">
        <v>4.6909000000000001</v>
      </c>
      <c r="M46" s="60">
        <v>16989</v>
      </c>
      <c r="N46" s="59">
        <v>52.988</v>
      </c>
      <c r="O46" s="60">
        <v>10</v>
      </c>
      <c r="P46" s="59">
        <v>3.1199999999999999E-2</v>
      </c>
      <c r="Q46" s="61">
        <v>514</v>
      </c>
      <c r="R46" s="62">
        <v>1.60314</v>
      </c>
      <c r="S46" s="63">
        <v>255</v>
      </c>
      <c r="T46" s="64">
        <v>0.79532999999999998</v>
      </c>
      <c r="U46" s="65">
        <v>3056</v>
      </c>
      <c r="V46" s="66">
        <v>100</v>
      </c>
    </row>
    <row r="47" spans="2:22" ht="15" customHeight="1" x14ac:dyDescent="0.2">
      <c r="B47" s="67" t="s">
        <v>62</v>
      </c>
      <c r="C47" s="68">
        <v>1857</v>
      </c>
      <c r="D47" s="69">
        <v>62.906500000000001</v>
      </c>
      <c r="E47" s="70">
        <v>13</v>
      </c>
      <c r="F47" s="71">
        <v>0.44037999999999999</v>
      </c>
      <c r="G47" s="72">
        <v>12</v>
      </c>
      <c r="H47" s="71">
        <v>0.40649999999999997</v>
      </c>
      <c r="I47" s="72">
        <v>167</v>
      </c>
      <c r="J47" s="71">
        <v>5.6571999999999996</v>
      </c>
      <c r="K47" s="72">
        <v>70</v>
      </c>
      <c r="L47" s="71">
        <v>2.3713000000000002</v>
      </c>
      <c r="M47" s="72">
        <v>1545</v>
      </c>
      <c r="N47" s="71">
        <v>52.337400000000002</v>
      </c>
      <c r="O47" s="72" t="s">
        <v>79</v>
      </c>
      <c r="P47" s="71">
        <v>3.39E-2</v>
      </c>
      <c r="Q47" s="74">
        <v>49</v>
      </c>
      <c r="R47" s="46">
        <v>1.6598900000000001</v>
      </c>
      <c r="S47" s="75">
        <v>46</v>
      </c>
      <c r="T47" s="76">
        <v>1.55827</v>
      </c>
      <c r="U47" s="53">
        <v>293</v>
      </c>
      <c r="V47" s="54">
        <v>100</v>
      </c>
    </row>
    <row r="48" spans="2:22" ht="15" customHeight="1" x14ac:dyDescent="0.2">
      <c r="B48" s="55" t="s">
        <v>63</v>
      </c>
      <c r="C48" s="56">
        <v>6641</v>
      </c>
      <c r="D48" s="57">
        <v>63.665999999999997</v>
      </c>
      <c r="E48" s="58">
        <v>20</v>
      </c>
      <c r="F48" s="59">
        <v>0.19173999999999999</v>
      </c>
      <c r="G48" s="60">
        <v>27</v>
      </c>
      <c r="H48" s="59">
        <v>0.25879999999999997</v>
      </c>
      <c r="I48" s="60">
        <v>161</v>
      </c>
      <c r="J48" s="59">
        <v>1.5435000000000001</v>
      </c>
      <c r="K48" s="60">
        <v>1558</v>
      </c>
      <c r="L48" s="59">
        <v>14.936199999999999</v>
      </c>
      <c r="M48" s="60">
        <v>4682</v>
      </c>
      <c r="N48" s="59">
        <v>44.885399999999997</v>
      </c>
      <c r="O48" s="60">
        <v>5</v>
      </c>
      <c r="P48" s="59">
        <v>4.7899999999999998E-2</v>
      </c>
      <c r="Q48" s="61">
        <v>188</v>
      </c>
      <c r="R48" s="62">
        <v>1.8023199999999999</v>
      </c>
      <c r="S48" s="63">
        <v>154</v>
      </c>
      <c r="T48" s="64">
        <v>1.47637</v>
      </c>
      <c r="U48" s="65">
        <v>1226</v>
      </c>
      <c r="V48" s="66">
        <v>100</v>
      </c>
    </row>
    <row r="49" spans="1:26" ht="15" customHeight="1" x14ac:dyDescent="0.2">
      <c r="B49" s="67" t="s">
        <v>64</v>
      </c>
      <c r="C49" s="68">
        <v>744</v>
      </c>
      <c r="D49" s="69">
        <v>57.943899999999999</v>
      </c>
      <c r="E49" s="70">
        <v>49</v>
      </c>
      <c r="F49" s="71">
        <v>3.8161999999999998</v>
      </c>
      <c r="G49" s="72">
        <v>4</v>
      </c>
      <c r="H49" s="71">
        <v>0.3115</v>
      </c>
      <c r="I49" s="72">
        <v>32</v>
      </c>
      <c r="J49" s="71">
        <v>2.4922</v>
      </c>
      <c r="K49" s="72">
        <v>22</v>
      </c>
      <c r="L49" s="71">
        <v>1.7134</v>
      </c>
      <c r="M49" s="72">
        <v>614</v>
      </c>
      <c r="N49" s="71">
        <v>47.819299999999998</v>
      </c>
      <c r="O49" s="73">
        <v>0</v>
      </c>
      <c r="P49" s="71">
        <v>0</v>
      </c>
      <c r="Q49" s="74">
        <v>23</v>
      </c>
      <c r="R49" s="46">
        <v>1.79128</v>
      </c>
      <c r="S49" s="75">
        <v>16</v>
      </c>
      <c r="T49" s="76">
        <v>1.2461100000000001</v>
      </c>
      <c r="U49" s="53">
        <v>687</v>
      </c>
      <c r="V49" s="54">
        <v>100</v>
      </c>
    </row>
    <row r="50" spans="1:26" ht="15" customHeight="1" x14ac:dyDescent="0.2">
      <c r="B50" s="55" t="s">
        <v>65</v>
      </c>
      <c r="C50" s="56">
        <v>5699</v>
      </c>
      <c r="D50" s="57">
        <v>61.1678</v>
      </c>
      <c r="E50" s="58">
        <v>7</v>
      </c>
      <c r="F50" s="59">
        <v>7.5130000000000002E-2</v>
      </c>
      <c r="G50" s="60">
        <v>24</v>
      </c>
      <c r="H50" s="59">
        <v>0.2576</v>
      </c>
      <c r="I50" s="60">
        <v>170</v>
      </c>
      <c r="J50" s="59">
        <v>1.8246</v>
      </c>
      <c r="K50" s="60">
        <v>944</v>
      </c>
      <c r="L50" s="59">
        <v>10.132</v>
      </c>
      <c r="M50" s="60">
        <v>4448</v>
      </c>
      <c r="N50" s="59">
        <v>47.740699999999997</v>
      </c>
      <c r="O50" s="60">
        <v>5</v>
      </c>
      <c r="P50" s="59">
        <v>5.3699999999999998E-2</v>
      </c>
      <c r="Q50" s="61">
        <v>101</v>
      </c>
      <c r="R50" s="62">
        <v>1.0840399999999999</v>
      </c>
      <c r="S50" s="63">
        <v>128</v>
      </c>
      <c r="T50" s="64">
        <v>1.3738300000000001</v>
      </c>
      <c r="U50" s="65">
        <v>1798</v>
      </c>
      <c r="V50" s="66">
        <v>99.555099999999996</v>
      </c>
    </row>
    <row r="51" spans="1:26" ht="15" customHeight="1" x14ac:dyDescent="0.2">
      <c r="B51" s="67" t="s">
        <v>66</v>
      </c>
      <c r="C51" s="68">
        <v>109764</v>
      </c>
      <c r="D51" s="69">
        <v>59.795999999999999</v>
      </c>
      <c r="E51" s="70">
        <v>454</v>
      </c>
      <c r="F51" s="71">
        <v>0.24732999999999999</v>
      </c>
      <c r="G51" s="72">
        <v>954</v>
      </c>
      <c r="H51" s="71">
        <v>0.51970000000000005</v>
      </c>
      <c r="I51" s="72">
        <v>45296</v>
      </c>
      <c r="J51" s="71">
        <v>24.675899999999999</v>
      </c>
      <c r="K51" s="72">
        <v>11962</v>
      </c>
      <c r="L51" s="71">
        <v>6.5164999999999997</v>
      </c>
      <c r="M51" s="72">
        <v>48642</v>
      </c>
      <c r="N51" s="71">
        <v>26.498699999999999</v>
      </c>
      <c r="O51" s="72">
        <v>96</v>
      </c>
      <c r="P51" s="71">
        <v>5.2299999999999999E-2</v>
      </c>
      <c r="Q51" s="74">
        <v>2360</v>
      </c>
      <c r="R51" s="46">
        <v>1.28566</v>
      </c>
      <c r="S51" s="75">
        <v>10655</v>
      </c>
      <c r="T51" s="76">
        <v>5.8045200000000001</v>
      </c>
      <c r="U51" s="53">
        <v>8574</v>
      </c>
      <c r="V51" s="54">
        <v>100</v>
      </c>
    </row>
    <row r="52" spans="1:26" ht="15" customHeight="1" x14ac:dyDescent="0.2">
      <c r="B52" s="55" t="s">
        <v>67</v>
      </c>
      <c r="C52" s="56">
        <v>2747</v>
      </c>
      <c r="D52" s="57">
        <v>59.717399999999998</v>
      </c>
      <c r="E52" s="58">
        <v>19</v>
      </c>
      <c r="F52" s="59">
        <v>0.41304000000000002</v>
      </c>
      <c r="G52" s="60">
        <v>21</v>
      </c>
      <c r="H52" s="59">
        <v>0.45650000000000002</v>
      </c>
      <c r="I52" s="60">
        <v>207</v>
      </c>
      <c r="J52" s="59">
        <v>4.5</v>
      </c>
      <c r="K52" s="60">
        <v>37</v>
      </c>
      <c r="L52" s="59">
        <v>0.80430000000000001</v>
      </c>
      <c r="M52" s="60">
        <v>2396</v>
      </c>
      <c r="N52" s="59">
        <v>52.08700000000001</v>
      </c>
      <c r="O52" s="60">
        <v>19</v>
      </c>
      <c r="P52" s="59">
        <v>0.41299999999999998</v>
      </c>
      <c r="Q52" s="61">
        <v>48</v>
      </c>
      <c r="R52" s="62">
        <v>1.04348</v>
      </c>
      <c r="S52" s="63">
        <v>44</v>
      </c>
      <c r="T52" s="64">
        <v>0.95652000000000004</v>
      </c>
      <c r="U52" s="65">
        <v>990</v>
      </c>
      <c r="V52" s="66">
        <v>100</v>
      </c>
    </row>
    <row r="53" spans="1:26" ht="15" customHeight="1" x14ac:dyDescent="0.2">
      <c r="B53" s="67" t="s">
        <v>68</v>
      </c>
      <c r="C53" s="68">
        <v>2272</v>
      </c>
      <c r="D53" s="69">
        <v>61.388800000000003</v>
      </c>
      <c r="E53" s="70">
        <v>27</v>
      </c>
      <c r="F53" s="71">
        <v>0.72953000000000001</v>
      </c>
      <c r="G53" s="72">
        <v>20</v>
      </c>
      <c r="H53" s="71">
        <v>0.54039999999999999</v>
      </c>
      <c r="I53" s="72">
        <v>31</v>
      </c>
      <c r="J53" s="71">
        <v>0.83760000000000001</v>
      </c>
      <c r="K53" s="72">
        <v>49</v>
      </c>
      <c r="L53" s="71">
        <v>1.3240000000000001</v>
      </c>
      <c r="M53" s="72">
        <v>2112</v>
      </c>
      <c r="N53" s="71">
        <v>57.0657</v>
      </c>
      <c r="O53" s="72" t="s">
        <v>79</v>
      </c>
      <c r="P53" s="71">
        <v>8.1100000000000005E-2</v>
      </c>
      <c r="Q53" s="74">
        <v>30</v>
      </c>
      <c r="R53" s="46">
        <v>0.81059000000000003</v>
      </c>
      <c r="S53" s="75">
        <v>35</v>
      </c>
      <c r="T53" s="76">
        <v>0.94569000000000003</v>
      </c>
      <c r="U53" s="53">
        <v>307</v>
      </c>
      <c r="V53" s="54">
        <v>100</v>
      </c>
    </row>
    <row r="54" spans="1:26" ht="15" customHeight="1" x14ac:dyDescent="0.2">
      <c r="B54" s="55" t="s">
        <v>69</v>
      </c>
      <c r="C54" s="56">
        <v>11833</v>
      </c>
      <c r="D54" s="57">
        <v>61.675199999999997</v>
      </c>
      <c r="E54" s="58">
        <v>47</v>
      </c>
      <c r="F54" s="59">
        <v>0.24496999999999999</v>
      </c>
      <c r="G54" s="60">
        <v>217</v>
      </c>
      <c r="H54" s="59">
        <v>1.131</v>
      </c>
      <c r="I54" s="60">
        <v>711</v>
      </c>
      <c r="J54" s="59">
        <v>3.7058</v>
      </c>
      <c r="K54" s="60">
        <v>2339</v>
      </c>
      <c r="L54" s="59">
        <v>12.1912</v>
      </c>
      <c r="M54" s="60">
        <v>8002</v>
      </c>
      <c r="N54" s="59">
        <v>41.707500000000003</v>
      </c>
      <c r="O54" s="60">
        <v>13</v>
      </c>
      <c r="P54" s="59">
        <v>6.7799999999999999E-2</v>
      </c>
      <c r="Q54" s="61">
        <v>504</v>
      </c>
      <c r="R54" s="62">
        <v>2.6269200000000001</v>
      </c>
      <c r="S54" s="63">
        <v>254</v>
      </c>
      <c r="T54" s="64">
        <v>1.3238799999999999</v>
      </c>
      <c r="U54" s="65">
        <v>1969</v>
      </c>
      <c r="V54" s="66">
        <v>100</v>
      </c>
    </row>
    <row r="55" spans="1:26" ht="15" customHeight="1" x14ac:dyDescent="0.2">
      <c r="B55" s="67" t="s">
        <v>70</v>
      </c>
      <c r="C55" s="68">
        <v>13283</v>
      </c>
      <c r="D55" s="69">
        <v>61.2911</v>
      </c>
      <c r="E55" s="70">
        <v>146</v>
      </c>
      <c r="F55" s="71">
        <v>0.67367999999999995</v>
      </c>
      <c r="G55" s="72">
        <v>714</v>
      </c>
      <c r="H55" s="71">
        <v>3.2946</v>
      </c>
      <c r="I55" s="72">
        <v>1466</v>
      </c>
      <c r="J55" s="71">
        <v>6.7645</v>
      </c>
      <c r="K55" s="72">
        <v>490</v>
      </c>
      <c r="L55" s="71">
        <v>2.2610000000000001</v>
      </c>
      <c r="M55" s="72">
        <v>9409</v>
      </c>
      <c r="N55" s="71">
        <v>43.415500000000002</v>
      </c>
      <c r="O55" s="72">
        <v>61</v>
      </c>
      <c r="P55" s="71">
        <v>0.28149999999999997</v>
      </c>
      <c r="Q55" s="74">
        <v>997</v>
      </c>
      <c r="R55" s="46">
        <v>4.6004100000000001</v>
      </c>
      <c r="S55" s="75">
        <v>453</v>
      </c>
      <c r="T55" s="76">
        <v>2.0902500000000006</v>
      </c>
      <c r="U55" s="53">
        <v>2282</v>
      </c>
      <c r="V55" s="54">
        <v>100</v>
      </c>
    </row>
    <row r="56" spans="1:26" ht="15" customHeight="1" x14ac:dyDescent="0.2">
      <c r="B56" s="55" t="s">
        <v>71</v>
      </c>
      <c r="C56" s="56">
        <v>2470</v>
      </c>
      <c r="D56" s="57">
        <v>64.897499999999994</v>
      </c>
      <c r="E56" s="58" t="s">
        <v>79</v>
      </c>
      <c r="F56" s="59">
        <v>7.8820000000000001E-2</v>
      </c>
      <c r="G56" s="60">
        <v>6</v>
      </c>
      <c r="H56" s="59">
        <v>0.15759999999999999</v>
      </c>
      <c r="I56" s="60">
        <v>5</v>
      </c>
      <c r="J56" s="59">
        <v>0.13139999999999999</v>
      </c>
      <c r="K56" s="60">
        <v>129</v>
      </c>
      <c r="L56" s="59">
        <v>3.3894000000000002</v>
      </c>
      <c r="M56" s="60">
        <v>2303</v>
      </c>
      <c r="N56" s="59">
        <v>60.509700000000002</v>
      </c>
      <c r="O56" s="60">
        <v>0</v>
      </c>
      <c r="P56" s="59">
        <v>0</v>
      </c>
      <c r="Q56" s="61">
        <v>24</v>
      </c>
      <c r="R56" s="62">
        <v>0.63058000000000003</v>
      </c>
      <c r="S56" s="63">
        <v>12</v>
      </c>
      <c r="T56" s="64">
        <v>0.31529000000000001</v>
      </c>
      <c r="U56" s="65">
        <v>730</v>
      </c>
      <c r="V56" s="66">
        <v>100</v>
      </c>
    </row>
    <row r="57" spans="1:26" ht="15" customHeight="1" x14ac:dyDescent="0.2">
      <c r="B57" s="67" t="s">
        <v>72</v>
      </c>
      <c r="C57" s="68">
        <v>2494</v>
      </c>
      <c r="D57" s="69">
        <v>59.665100000000002</v>
      </c>
      <c r="E57" s="70">
        <v>19</v>
      </c>
      <c r="F57" s="71">
        <v>0.45455000000000001</v>
      </c>
      <c r="G57" s="72">
        <v>30</v>
      </c>
      <c r="H57" s="71">
        <v>0.7177</v>
      </c>
      <c r="I57" s="72">
        <v>186</v>
      </c>
      <c r="J57" s="71">
        <v>4.4497999999999998</v>
      </c>
      <c r="K57" s="72">
        <v>226</v>
      </c>
      <c r="L57" s="71">
        <v>5.4066999999999998</v>
      </c>
      <c r="M57" s="72">
        <v>1973</v>
      </c>
      <c r="N57" s="71">
        <v>47.201000000000001</v>
      </c>
      <c r="O57" s="73">
        <v>4</v>
      </c>
      <c r="P57" s="71">
        <v>9.569999999999998E-2</v>
      </c>
      <c r="Q57" s="74">
        <v>56</v>
      </c>
      <c r="R57" s="46">
        <v>1.33971</v>
      </c>
      <c r="S57" s="75">
        <v>69</v>
      </c>
      <c r="T57" s="76">
        <v>1.65072</v>
      </c>
      <c r="U57" s="53">
        <v>2244</v>
      </c>
      <c r="V57" s="54">
        <v>100</v>
      </c>
    </row>
    <row r="58" spans="1:26" ht="15" customHeight="1" thickBot="1" x14ac:dyDescent="0.25">
      <c r="B58" s="83" t="s">
        <v>73</v>
      </c>
      <c r="C58" s="84">
        <v>636</v>
      </c>
      <c r="D58" s="85">
        <v>57.5045</v>
      </c>
      <c r="E58" s="86">
        <v>16</v>
      </c>
      <c r="F58" s="87">
        <v>1.44665</v>
      </c>
      <c r="G58" s="88">
        <v>5</v>
      </c>
      <c r="H58" s="87">
        <v>0.4521</v>
      </c>
      <c r="I58" s="89">
        <v>41</v>
      </c>
      <c r="J58" s="87">
        <v>3.7071000000000001</v>
      </c>
      <c r="K58" s="88">
        <v>7</v>
      </c>
      <c r="L58" s="87">
        <v>0.63290000000000002</v>
      </c>
      <c r="M58" s="89">
        <v>559</v>
      </c>
      <c r="N58" s="87">
        <v>50.542499999999997</v>
      </c>
      <c r="O58" s="88">
        <v>0</v>
      </c>
      <c r="P58" s="87">
        <v>0</v>
      </c>
      <c r="Q58" s="100">
        <v>8</v>
      </c>
      <c r="R58" s="91">
        <v>0.72333000000000003</v>
      </c>
      <c r="S58" s="101">
        <v>9</v>
      </c>
      <c r="T58" s="93">
        <v>0.81374000000000002</v>
      </c>
      <c r="U58" s="94">
        <v>360</v>
      </c>
      <c r="V58" s="95">
        <v>100</v>
      </c>
    </row>
    <row r="59" spans="1:26" x14ac:dyDescent="0.2">
      <c r="B59" s="96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32"/>
      <c r="T59" s="98"/>
      <c r="U59" s="97"/>
      <c r="V59" s="97"/>
    </row>
    <row r="60" spans="1:26" x14ac:dyDescent="0.2">
      <c r="B60" s="96" t="str">
        <f>CONCATENATE("NOTE: Table reads (for US Totals): Of all ",TEXT(C7,"#,##0")," public school male students with disabilities served solely under Section 504 of the Rehabilitation Act of 1973, ",TEXT(E7,"#,##0")," (",TEXT(F7,"0.0"),"%) are American Indian or Alaska Native.")</f>
        <v>NOTE: Table reads (for US Totals): Of all 554,963 public school male students with disabilities served solely under Section 504 of the Rehabilitation Act of 1973, 3,872 (0.4%) are American Indian or Alaska Native.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32"/>
      <c r="T60" s="98"/>
      <c r="U60" s="97"/>
      <c r="V60" s="97"/>
    </row>
    <row r="61" spans="1:26" x14ac:dyDescent="0.2">
      <c r="B61" s="99" t="s">
        <v>75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32"/>
      <c r="T61" s="98"/>
      <c r="U61" s="97"/>
      <c r="V61" s="97"/>
    </row>
    <row r="62" spans="1:26" ht="14.1" customHeight="1" x14ac:dyDescent="0.2">
      <c r="A62" s="7"/>
      <c r="B62" s="102" t="s">
        <v>78</v>
      </c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</row>
    <row r="63" spans="1:26" x14ac:dyDescent="0.2">
      <c r="B63" s="102" t="s">
        <v>80</v>
      </c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6"/>
      <c r="Y63" s="2"/>
      <c r="Z63" s="2"/>
    </row>
  </sheetData>
  <mergeCells count="16">
    <mergeCell ref="B62:Z62"/>
    <mergeCell ref="B63:W63"/>
    <mergeCell ref="B4:B6"/>
    <mergeCell ref="E4:R4"/>
    <mergeCell ref="B2:V2"/>
    <mergeCell ref="S4:T5"/>
    <mergeCell ref="E5:F5"/>
    <mergeCell ref="G5:H5"/>
    <mergeCell ref="I5:J5"/>
    <mergeCell ref="K5:L5"/>
    <mergeCell ref="M5:N5"/>
    <mergeCell ref="O5:P5"/>
    <mergeCell ref="Q5:R5"/>
    <mergeCell ref="C5:D5"/>
    <mergeCell ref="U4:U5"/>
    <mergeCell ref="V4:V5"/>
  </mergeCells>
  <phoneticPr fontId="13" type="noConversion"/>
  <printOptions horizontalCentered="1"/>
  <pageMargins left="0.25" right="0.25" top="1" bottom="1" header="0.5" footer="0.5"/>
  <pageSetup scale="49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3"/>
  <sheetViews>
    <sheetView showGridLines="0" zoomScale="80" zoomScaleNormal="80" workbookViewId="0">
      <selection activeCell="B1" sqref="B1"/>
    </sheetView>
  </sheetViews>
  <sheetFormatPr defaultColWidth="12.1640625" defaultRowHeight="14.25" x14ac:dyDescent="0.2"/>
  <cols>
    <col min="1" max="1" width="13" style="12" customWidth="1"/>
    <col min="2" max="2" width="21" style="2" customWidth="1"/>
    <col min="3" max="18" width="13" style="2" customWidth="1"/>
    <col min="19" max="19" width="13" style="3" customWidth="1"/>
    <col min="20" max="20" width="13" style="6" customWidth="1"/>
    <col min="21" max="22" width="13" style="2" customWidth="1"/>
    <col min="23" max="16384" width="12.1640625" style="7"/>
  </cols>
  <sheetData>
    <row r="1" spans="1:22" s="2" customFormat="1" ht="15" customHeight="1" x14ac:dyDescent="0.2">
      <c r="A1" s="9"/>
      <c r="B1" s="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8"/>
      <c r="T1" s="3"/>
      <c r="U1" s="1"/>
      <c r="V1" s="1"/>
    </row>
    <row r="2" spans="1:22" s="29" customFormat="1" ht="36" customHeight="1" x14ac:dyDescent="0.25">
      <c r="B2" s="105" t="s">
        <v>74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</row>
    <row r="3" spans="1:22" s="2" customFormat="1" ht="15" customHeight="1" thickBot="1" x14ac:dyDescent="0.25">
      <c r="A3" s="9"/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2"/>
      <c r="U3" s="31"/>
      <c r="V3" s="31"/>
    </row>
    <row r="4" spans="1:22" s="4" customFormat="1" ht="15" customHeight="1" x14ac:dyDescent="0.2">
      <c r="A4" s="10"/>
      <c r="B4" s="106" t="s">
        <v>0</v>
      </c>
      <c r="C4" s="33"/>
      <c r="D4" s="34"/>
      <c r="E4" s="110" t="s">
        <v>11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3" t="s">
        <v>20</v>
      </c>
      <c r="T4" s="114"/>
      <c r="U4" s="119" t="s">
        <v>10</v>
      </c>
      <c r="V4" s="121" t="s">
        <v>12</v>
      </c>
    </row>
    <row r="5" spans="1:22" s="4" customFormat="1" ht="30" customHeight="1" x14ac:dyDescent="0.2">
      <c r="A5" s="10"/>
      <c r="B5" s="106"/>
      <c r="C5" s="103" t="s">
        <v>19</v>
      </c>
      <c r="D5" s="104"/>
      <c r="E5" s="116" t="s">
        <v>1</v>
      </c>
      <c r="F5" s="109"/>
      <c r="G5" s="117" t="s">
        <v>2</v>
      </c>
      <c r="H5" s="109"/>
      <c r="I5" s="108" t="s">
        <v>3</v>
      </c>
      <c r="J5" s="109"/>
      <c r="K5" s="108" t="s">
        <v>4</v>
      </c>
      <c r="L5" s="109"/>
      <c r="M5" s="108" t="s">
        <v>5</v>
      </c>
      <c r="N5" s="109"/>
      <c r="O5" s="108" t="s">
        <v>6</v>
      </c>
      <c r="P5" s="109"/>
      <c r="Q5" s="108" t="s">
        <v>7</v>
      </c>
      <c r="R5" s="118"/>
      <c r="S5" s="103"/>
      <c r="T5" s="115"/>
      <c r="U5" s="120"/>
      <c r="V5" s="122"/>
    </row>
    <row r="6" spans="1:22" s="4" customFormat="1" ht="15" customHeight="1" thickBot="1" x14ac:dyDescent="0.25">
      <c r="A6" s="10"/>
      <c r="B6" s="107"/>
      <c r="C6" s="35" t="s">
        <v>8</v>
      </c>
      <c r="D6" s="36" t="s">
        <v>9</v>
      </c>
      <c r="E6" s="35" t="s">
        <v>8</v>
      </c>
      <c r="F6" s="37" t="s">
        <v>9</v>
      </c>
      <c r="G6" s="38" t="s">
        <v>8</v>
      </c>
      <c r="H6" s="39" t="s">
        <v>9</v>
      </c>
      <c r="I6" s="38" t="s">
        <v>8</v>
      </c>
      <c r="J6" s="39" t="s">
        <v>9</v>
      </c>
      <c r="K6" s="38" t="s">
        <v>8</v>
      </c>
      <c r="L6" s="39" t="s">
        <v>9</v>
      </c>
      <c r="M6" s="38" t="s">
        <v>8</v>
      </c>
      <c r="N6" s="39" t="s">
        <v>9</v>
      </c>
      <c r="O6" s="38" t="s">
        <v>8</v>
      </c>
      <c r="P6" s="39" t="s">
        <v>9</v>
      </c>
      <c r="Q6" s="40" t="s">
        <v>8</v>
      </c>
      <c r="R6" s="41" t="s">
        <v>9</v>
      </c>
      <c r="S6" s="38" t="s">
        <v>8</v>
      </c>
      <c r="T6" s="38" t="s">
        <v>9</v>
      </c>
      <c r="U6" s="42"/>
      <c r="V6" s="43"/>
    </row>
    <row r="7" spans="1:22" s="5" customFormat="1" ht="15" customHeight="1" x14ac:dyDescent="0.2">
      <c r="A7" s="11"/>
      <c r="B7" s="44" t="s">
        <v>22</v>
      </c>
      <c r="C7" s="45">
        <v>346260</v>
      </c>
      <c r="D7" s="46">
        <v>38.421100000000003</v>
      </c>
      <c r="E7" s="47">
        <v>2510</v>
      </c>
      <c r="F7" s="48">
        <v>0.27850999999999998</v>
      </c>
      <c r="G7" s="49">
        <v>6642</v>
      </c>
      <c r="H7" s="48">
        <v>0.73699999999999999</v>
      </c>
      <c r="I7" s="49">
        <v>60440</v>
      </c>
      <c r="J7" s="48">
        <v>6.7064000000000004</v>
      </c>
      <c r="K7" s="49">
        <v>44186</v>
      </c>
      <c r="L7" s="48">
        <v>4.9028999999999998</v>
      </c>
      <c r="M7" s="49">
        <v>221445</v>
      </c>
      <c r="N7" s="48">
        <v>24.5716</v>
      </c>
      <c r="O7" s="49">
        <v>752</v>
      </c>
      <c r="P7" s="48">
        <v>8.3400000000000002E-2</v>
      </c>
      <c r="Q7" s="50">
        <v>10285</v>
      </c>
      <c r="R7" s="46">
        <v>1.14123</v>
      </c>
      <c r="S7" s="51">
        <v>13377</v>
      </c>
      <c r="T7" s="52">
        <v>1.4843200000000001</v>
      </c>
      <c r="U7" s="53">
        <v>95507</v>
      </c>
      <c r="V7" s="54">
        <v>99.977999999999994</v>
      </c>
    </row>
    <row r="8" spans="1:22" ht="15" customHeight="1" x14ac:dyDescent="0.2">
      <c r="B8" s="55" t="s">
        <v>23</v>
      </c>
      <c r="C8" s="56">
        <v>2616</v>
      </c>
      <c r="D8" s="57">
        <v>41.177399999999999</v>
      </c>
      <c r="E8" s="58">
        <v>19</v>
      </c>
      <c r="F8" s="59">
        <v>0.29907</v>
      </c>
      <c r="G8" s="60">
        <v>16</v>
      </c>
      <c r="H8" s="59">
        <v>0.25185000000000002</v>
      </c>
      <c r="I8" s="60">
        <v>57</v>
      </c>
      <c r="J8" s="59">
        <v>0.8972</v>
      </c>
      <c r="K8" s="60">
        <v>671</v>
      </c>
      <c r="L8" s="59">
        <v>10.5619</v>
      </c>
      <c r="M8" s="60">
        <v>1808</v>
      </c>
      <c r="N8" s="59">
        <v>28.459</v>
      </c>
      <c r="O8" s="60" t="s">
        <v>79</v>
      </c>
      <c r="P8" s="59">
        <v>1.5699999999999999E-2</v>
      </c>
      <c r="Q8" s="61">
        <v>44</v>
      </c>
      <c r="R8" s="62">
        <v>0.69259000000000004</v>
      </c>
      <c r="S8" s="63">
        <v>64</v>
      </c>
      <c r="T8" s="64">
        <v>1.0074000000000001</v>
      </c>
      <c r="U8" s="65">
        <v>1397</v>
      </c>
      <c r="V8" s="66">
        <v>100</v>
      </c>
    </row>
    <row r="9" spans="1:22" ht="15" customHeight="1" x14ac:dyDescent="0.2">
      <c r="B9" s="67" t="s">
        <v>24</v>
      </c>
      <c r="C9" s="68">
        <v>477</v>
      </c>
      <c r="D9" s="69">
        <v>40.016800000000003</v>
      </c>
      <c r="E9" s="70">
        <v>68</v>
      </c>
      <c r="F9" s="71">
        <v>5.7046999999999999</v>
      </c>
      <c r="G9" s="72">
        <v>13</v>
      </c>
      <c r="H9" s="71">
        <v>1.0906</v>
      </c>
      <c r="I9" s="72">
        <v>30</v>
      </c>
      <c r="J9" s="71">
        <v>2.5167999999999999</v>
      </c>
      <c r="K9" s="72">
        <v>17</v>
      </c>
      <c r="L9" s="71">
        <v>1.4261999999999997</v>
      </c>
      <c r="M9" s="72">
        <v>306</v>
      </c>
      <c r="N9" s="71">
        <v>25.671099999999999</v>
      </c>
      <c r="O9" s="73">
        <v>5</v>
      </c>
      <c r="P9" s="71">
        <v>0.41949999999999998</v>
      </c>
      <c r="Q9" s="74">
        <v>38</v>
      </c>
      <c r="R9" s="46">
        <v>3.1879200000000001</v>
      </c>
      <c r="S9" s="75">
        <v>6</v>
      </c>
      <c r="T9" s="76">
        <v>0.50336000000000003</v>
      </c>
      <c r="U9" s="53">
        <v>495</v>
      </c>
      <c r="V9" s="54">
        <v>100</v>
      </c>
    </row>
    <row r="10" spans="1:22" ht="15" customHeight="1" x14ac:dyDescent="0.2">
      <c r="B10" s="55" t="s">
        <v>25</v>
      </c>
      <c r="C10" s="56">
        <v>5211</v>
      </c>
      <c r="D10" s="57">
        <v>36.715299999999999</v>
      </c>
      <c r="E10" s="58">
        <v>126</v>
      </c>
      <c r="F10" s="59">
        <v>0.88775999999999999</v>
      </c>
      <c r="G10" s="60">
        <v>78</v>
      </c>
      <c r="H10" s="59">
        <v>0.54957</v>
      </c>
      <c r="I10" s="60">
        <v>1309</v>
      </c>
      <c r="J10" s="59">
        <v>9.2228999999999992</v>
      </c>
      <c r="K10" s="60">
        <v>206</v>
      </c>
      <c r="L10" s="59">
        <v>1.4514</v>
      </c>
      <c r="M10" s="60">
        <v>3362</v>
      </c>
      <c r="N10" s="59">
        <v>23.6877</v>
      </c>
      <c r="O10" s="60">
        <v>15</v>
      </c>
      <c r="P10" s="59">
        <v>0.1057</v>
      </c>
      <c r="Q10" s="61">
        <v>115</v>
      </c>
      <c r="R10" s="62">
        <v>0.81025999999999998</v>
      </c>
      <c r="S10" s="63">
        <v>99</v>
      </c>
      <c r="T10" s="64">
        <v>0.69752999999999998</v>
      </c>
      <c r="U10" s="65">
        <v>1913</v>
      </c>
      <c r="V10" s="66">
        <v>100</v>
      </c>
    </row>
    <row r="11" spans="1:22" ht="15" customHeight="1" x14ac:dyDescent="0.2">
      <c r="B11" s="67" t="s">
        <v>26</v>
      </c>
      <c r="C11" s="68">
        <v>4910</v>
      </c>
      <c r="D11" s="69">
        <v>36.462200000000003</v>
      </c>
      <c r="E11" s="70">
        <v>31</v>
      </c>
      <c r="F11" s="71">
        <v>0.23021</v>
      </c>
      <c r="G11" s="72">
        <v>22</v>
      </c>
      <c r="H11" s="71">
        <v>0.16336999999999999</v>
      </c>
      <c r="I11" s="72">
        <v>262</v>
      </c>
      <c r="J11" s="71">
        <v>1.9456</v>
      </c>
      <c r="K11" s="72">
        <v>716</v>
      </c>
      <c r="L11" s="71">
        <v>5.3170999999999999</v>
      </c>
      <c r="M11" s="72">
        <v>3776</v>
      </c>
      <c r="N11" s="71">
        <v>28.041</v>
      </c>
      <c r="O11" s="72">
        <v>5</v>
      </c>
      <c r="P11" s="71">
        <v>3.7100000000000001E-2</v>
      </c>
      <c r="Q11" s="74">
        <v>98</v>
      </c>
      <c r="R11" s="46">
        <v>0.72775999999999996</v>
      </c>
      <c r="S11" s="75">
        <v>128</v>
      </c>
      <c r="T11" s="76">
        <v>0.95054000000000005</v>
      </c>
      <c r="U11" s="53">
        <v>1085</v>
      </c>
      <c r="V11" s="54">
        <v>100</v>
      </c>
    </row>
    <row r="12" spans="1:22" ht="15" customHeight="1" x14ac:dyDescent="0.2">
      <c r="B12" s="55" t="s">
        <v>27</v>
      </c>
      <c r="C12" s="56">
        <v>21516</v>
      </c>
      <c r="D12" s="57">
        <v>37.260399999999997</v>
      </c>
      <c r="E12" s="58">
        <v>247</v>
      </c>
      <c r="F12" s="59">
        <v>0.42774000000000001</v>
      </c>
      <c r="G12" s="60">
        <v>1196</v>
      </c>
      <c r="H12" s="59">
        <v>2.07117</v>
      </c>
      <c r="I12" s="60">
        <v>6445</v>
      </c>
      <c r="J12" s="59">
        <v>11.161099999999999</v>
      </c>
      <c r="K12" s="60">
        <v>1322</v>
      </c>
      <c r="L12" s="59">
        <v>2.2894000000000001</v>
      </c>
      <c r="M12" s="60">
        <v>11206</v>
      </c>
      <c r="N12" s="59">
        <v>19.405999999999999</v>
      </c>
      <c r="O12" s="60">
        <v>117</v>
      </c>
      <c r="P12" s="59">
        <v>0.2026</v>
      </c>
      <c r="Q12" s="61">
        <v>983</v>
      </c>
      <c r="R12" s="62">
        <v>1.70231</v>
      </c>
      <c r="S12" s="63">
        <v>1353</v>
      </c>
      <c r="T12" s="64">
        <v>2.3430599999999999</v>
      </c>
      <c r="U12" s="65">
        <v>9883</v>
      </c>
      <c r="V12" s="66">
        <v>99.989900000000006</v>
      </c>
    </row>
    <row r="13" spans="1:22" ht="15" customHeight="1" x14ac:dyDescent="0.2">
      <c r="B13" s="67" t="s">
        <v>28</v>
      </c>
      <c r="C13" s="68">
        <v>3651</v>
      </c>
      <c r="D13" s="69">
        <v>38.138500000000001</v>
      </c>
      <c r="E13" s="70">
        <v>17</v>
      </c>
      <c r="F13" s="71">
        <v>0.17757999999999999</v>
      </c>
      <c r="G13" s="72">
        <v>86</v>
      </c>
      <c r="H13" s="71">
        <v>0.89836000000000005</v>
      </c>
      <c r="I13" s="72">
        <v>614</v>
      </c>
      <c r="J13" s="71">
        <v>6.4138999999999999</v>
      </c>
      <c r="K13" s="72">
        <v>75</v>
      </c>
      <c r="L13" s="71">
        <v>0.78349999999999997</v>
      </c>
      <c r="M13" s="72">
        <v>2718</v>
      </c>
      <c r="N13" s="71">
        <v>28.392399999999999</v>
      </c>
      <c r="O13" s="72">
        <v>7</v>
      </c>
      <c r="P13" s="71">
        <v>7.3099999999999998E-2</v>
      </c>
      <c r="Q13" s="74">
        <v>134</v>
      </c>
      <c r="R13" s="46">
        <v>1.39977</v>
      </c>
      <c r="S13" s="75">
        <v>90</v>
      </c>
      <c r="T13" s="76">
        <v>0.94013999999999998</v>
      </c>
      <c r="U13" s="53">
        <v>1841</v>
      </c>
      <c r="V13" s="54">
        <v>100</v>
      </c>
    </row>
    <row r="14" spans="1:22" ht="15" customHeight="1" x14ac:dyDescent="0.2">
      <c r="B14" s="55" t="s">
        <v>29</v>
      </c>
      <c r="C14" s="56">
        <v>7682</v>
      </c>
      <c r="D14" s="57">
        <v>39.405000000000001</v>
      </c>
      <c r="E14" s="58">
        <v>22</v>
      </c>
      <c r="F14" s="59">
        <v>0.11285000000000001</v>
      </c>
      <c r="G14" s="60">
        <v>188</v>
      </c>
      <c r="H14" s="59">
        <v>0.96435000000000004</v>
      </c>
      <c r="I14" s="60">
        <v>1056</v>
      </c>
      <c r="J14" s="59">
        <v>5.4168000000000003</v>
      </c>
      <c r="K14" s="60">
        <v>579</v>
      </c>
      <c r="L14" s="59">
        <v>2.97</v>
      </c>
      <c r="M14" s="60">
        <v>5672</v>
      </c>
      <c r="N14" s="59">
        <v>29.0946</v>
      </c>
      <c r="O14" s="77" t="s">
        <v>79</v>
      </c>
      <c r="P14" s="59">
        <v>1.54E-2</v>
      </c>
      <c r="Q14" s="61">
        <v>162</v>
      </c>
      <c r="R14" s="62">
        <v>0.83098000000000005</v>
      </c>
      <c r="S14" s="63">
        <v>170</v>
      </c>
      <c r="T14" s="64">
        <v>0.87202000000000002</v>
      </c>
      <c r="U14" s="65">
        <v>1140</v>
      </c>
      <c r="V14" s="66">
        <v>99.912300000000002</v>
      </c>
    </row>
    <row r="15" spans="1:22" ht="15" customHeight="1" x14ac:dyDescent="0.2">
      <c r="B15" s="67" t="s">
        <v>30</v>
      </c>
      <c r="C15" s="68">
        <v>1248</v>
      </c>
      <c r="D15" s="69">
        <v>34.840899999999998</v>
      </c>
      <c r="E15" s="78">
        <v>6</v>
      </c>
      <c r="F15" s="71">
        <v>0.16750000000000001</v>
      </c>
      <c r="G15" s="72">
        <v>14</v>
      </c>
      <c r="H15" s="71">
        <v>0.39084000000000002</v>
      </c>
      <c r="I15" s="72">
        <v>78</v>
      </c>
      <c r="J15" s="71">
        <v>2.1776</v>
      </c>
      <c r="K15" s="72">
        <v>251</v>
      </c>
      <c r="L15" s="71">
        <v>7.0072999999999999</v>
      </c>
      <c r="M15" s="72">
        <v>875</v>
      </c>
      <c r="N15" s="71">
        <v>24.427700000000002</v>
      </c>
      <c r="O15" s="72">
        <v>0</v>
      </c>
      <c r="P15" s="71">
        <v>0</v>
      </c>
      <c r="Q15" s="74">
        <v>24</v>
      </c>
      <c r="R15" s="46">
        <v>0.67001999999999995</v>
      </c>
      <c r="S15" s="75">
        <v>31</v>
      </c>
      <c r="T15" s="76">
        <v>0.86543999999999999</v>
      </c>
      <c r="U15" s="53">
        <v>227</v>
      </c>
      <c r="V15" s="54">
        <v>100</v>
      </c>
    </row>
    <row r="16" spans="1:22" ht="15" customHeight="1" x14ac:dyDescent="0.2">
      <c r="B16" s="55" t="s">
        <v>31</v>
      </c>
      <c r="C16" s="56">
        <v>303</v>
      </c>
      <c r="D16" s="57">
        <v>37.3613</v>
      </c>
      <c r="E16" s="58">
        <v>0</v>
      </c>
      <c r="F16" s="59">
        <v>0</v>
      </c>
      <c r="G16" s="77">
        <v>4</v>
      </c>
      <c r="H16" s="59">
        <v>0.49321999999999999</v>
      </c>
      <c r="I16" s="60">
        <v>22</v>
      </c>
      <c r="J16" s="59">
        <v>2.7126999999999999</v>
      </c>
      <c r="K16" s="60">
        <v>210</v>
      </c>
      <c r="L16" s="59">
        <v>25.893999999999995</v>
      </c>
      <c r="M16" s="60">
        <v>56</v>
      </c>
      <c r="N16" s="59">
        <v>6.9051</v>
      </c>
      <c r="O16" s="60">
        <v>0</v>
      </c>
      <c r="P16" s="59">
        <v>0</v>
      </c>
      <c r="Q16" s="79">
        <v>11</v>
      </c>
      <c r="R16" s="62">
        <v>1.3563499999999999</v>
      </c>
      <c r="S16" s="63">
        <v>10</v>
      </c>
      <c r="T16" s="64">
        <v>1.23305</v>
      </c>
      <c r="U16" s="65">
        <v>204</v>
      </c>
      <c r="V16" s="66">
        <v>100</v>
      </c>
    </row>
    <row r="17" spans="2:22" ht="15" customHeight="1" x14ac:dyDescent="0.2">
      <c r="B17" s="67" t="s">
        <v>32</v>
      </c>
      <c r="C17" s="68">
        <v>22431</v>
      </c>
      <c r="D17" s="69">
        <v>36.969700000000003</v>
      </c>
      <c r="E17" s="70">
        <v>73</v>
      </c>
      <c r="F17" s="71">
        <v>0.12032</v>
      </c>
      <c r="G17" s="72">
        <v>218</v>
      </c>
      <c r="H17" s="71">
        <v>0.35930000000000001</v>
      </c>
      <c r="I17" s="72">
        <v>3877</v>
      </c>
      <c r="J17" s="71">
        <v>6.3898999999999999</v>
      </c>
      <c r="K17" s="72">
        <v>3518</v>
      </c>
      <c r="L17" s="71">
        <v>5.7981999999999996</v>
      </c>
      <c r="M17" s="72">
        <v>13846</v>
      </c>
      <c r="N17" s="71">
        <v>22.8203</v>
      </c>
      <c r="O17" s="72">
        <v>17</v>
      </c>
      <c r="P17" s="71">
        <v>2.8000000000000001E-2</v>
      </c>
      <c r="Q17" s="74">
        <v>882</v>
      </c>
      <c r="R17" s="46">
        <v>1.45367</v>
      </c>
      <c r="S17" s="75">
        <v>503</v>
      </c>
      <c r="T17" s="76">
        <v>0.82901999999999998</v>
      </c>
      <c r="U17" s="53">
        <v>3954</v>
      </c>
      <c r="V17" s="54">
        <v>100</v>
      </c>
    </row>
    <row r="18" spans="2:22" ht="15" customHeight="1" x14ac:dyDescent="0.2">
      <c r="B18" s="55" t="s">
        <v>33</v>
      </c>
      <c r="C18" s="56">
        <v>8364</v>
      </c>
      <c r="D18" s="57">
        <v>38.991199999999999</v>
      </c>
      <c r="E18" s="58">
        <v>21</v>
      </c>
      <c r="F18" s="59">
        <v>9.7900000000000001E-2</v>
      </c>
      <c r="G18" s="60">
        <v>108</v>
      </c>
      <c r="H18" s="59">
        <v>0.50346999999999997</v>
      </c>
      <c r="I18" s="60">
        <v>481</v>
      </c>
      <c r="J18" s="59">
        <v>2.2423000000000002</v>
      </c>
      <c r="K18" s="60">
        <v>2629</v>
      </c>
      <c r="L18" s="59">
        <v>12.255800000000001</v>
      </c>
      <c r="M18" s="60">
        <v>4863</v>
      </c>
      <c r="N18" s="59">
        <v>22.670300000000001</v>
      </c>
      <c r="O18" s="77">
        <v>6</v>
      </c>
      <c r="P18" s="59">
        <v>2.8000000000000001E-2</v>
      </c>
      <c r="Q18" s="61">
        <v>256</v>
      </c>
      <c r="R18" s="62">
        <v>1.1934199999999999</v>
      </c>
      <c r="S18" s="63">
        <v>200</v>
      </c>
      <c r="T18" s="64">
        <v>0.93235999999999997</v>
      </c>
      <c r="U18" s="65">
        <v>2444</v>
      </c>
      <c r="V18" s="66">
        <v>99.795400000000001</v>
      </c>
    </row>
    <row r="19" spans="2:22" ht="15" customHeight="1" x14ac:dyDescent="0.2">
      <c r="B19" s="67" t="s">
        <v>34</v>
      </c>
      <c r="C19" s="68">
        <v>936</v>
      </c>
      <c r="D19" s="69">
        <v>33.790599999999998</v>
      </c>
      <c r="E19" s="70">
        <v>9</v>
      </c>
      <c r="F19" s="71">
        <v>0.32490999999999998</v>
      </c>
      <c r="G19" s="72">
        <v>194</v>
      </c>
      <c r="H19" s="71">
        <v>7.0036100000000001</v>
      </c>
      <c r="I19" s="72">
        <v>83</v>
      </c>
      <c r="J19" s="71">
        <v>2.9964</v>
      </c>
      <c r="K19" s="72">
        <v>23</v>
      </c>
      <c r="L19" s="71">
        <v>0.83030000000000004</v>
      </c>
      <c r="M19" s="72">
        <v>228</v>
      </c>
      <c r="N19" s="71">
        <v>8.2309999999999999</v>
      </c>
      <c r="O19" s="72">
        <v>298</v>
      </c>
      <c r="P19" s="71">
        <v>10.758100000000001</v>
      </c>
      <c r="Q19" s="74">
        <v>101</v>
      </c>
      <c r="R19" s="46">
        <v>3.64621</v>
      </c>
      <c r="S19" s="75">
        <v>0</v>
      </c>
      <c r="T19" s="76">
        <v>0</v>
      </c>
      <c r="U19" s="53">
        <v>287</v>
      </c>
      <c r="V19" s="54">
        <v>100</v>
      </c>
    </row>
    <row r="20" spans="2:22" ht="15" customHeight="1" x14ac:dyDescent="0.2">
      <c r="B20" s="55" t="s">
        <v>35</v>
      </c>
      <c r="C20" s="56">
        <v>2088</v>
      </c>
      <c r="D20" s="57">
        <v>37.080399999999997</v>
      </c>
      <c r="E20" s="58">
        <v>16</v>
      </c>
      <c r="F20" s="59">
        <v>0.28414</v>
      </c>
      <c r="G20" s="60">
        <v>19</v>
      </c>
      <c r="H20" s="59">
        <v>0.33742</v>
      </c>
      <c r="I20" s="60">
        <v>198</v>
      </c>
      <c r="J20" s="59">
        <v>3.5162</v>
      </c>
      <c r="K20" s="60">
        <v>28</v>
      </c>
      <c r="L20" s="59">
        <v>0.49719999999999998</v>
      </c>
      <c r="M20" s="60">
        <v>1765</v>
      </c>
      <c r="N20" s="59">
        <v>31.3443</v>
      </c>
      <c r="O20" s="60" t="s">
        <v>79</v>
      </c>
      <c r="P20" s="59">
        <v>3.5499999999999997E-2</v>
      </c>
      <c r="Q20" s="61">
        <v>60</v>
      </c>
      <c r="R20" s="62">
        <v>1.0655300000000003</v>
      </c>
      <c r="S20" s="63">
        <v>118</v>
      </c>
      <c r="T20" s="64">
        <v>2.0955400000000002</v>
      </c>
      <c r="U20" s="65">
        <v>715</v>
      </c>
      <c r="V20" s="66">
        <v>100</v>
      </c>
    </row>
    <row r="21" spans="2:22" ht="15" customHeight="1" x14ac:dyDescent="0.2">
      <c r="B21" s="67" t="s">
        <v>36</v>
      </c>
      <c r="C21" s="68">
        <v>16083</v>
      </c>
      <c r="D21" s="69">
        <v>39.406599999999997</v>
      </c>
      <c r="E21" s="70">
        <v>42</v>
      </c>
      <c r="F21" s="71">
        <v>0.10291</v>
      </c>
      <c r="G21" s="72">
        <v>499</v>
      </c>
      <c r="H21" s="71">
        <v>1.22265</v>
      </c>
      <c r="I21" s="72">
        <v>3380</v>
      </c>
      <c r="J21" s="71">
        <v>8.2817000000000007</v>
      </c>
      <c r="K21" s="72">
        <v>2641</v>
      </c>
      <c r="L21" s="71">
        <v>6.4710000000000001</v>
      </c>
      <c r="M21" s="72">
        <v>9015</v>
      </c>
      <c r="N21" s="71">
        <v>22.0886</v>
      </c>
      <c r="O21" s="72">
        <v>25</v>
      </c>
      <c r="P21" s="71">
        <v>6.13E-2</v>
      </c>
      <c r="Q21" s="74">
        <v>481</v>
      </c>
      <c r="R21" s="46">
        <v>1.17855</v>
      </c>
      <c r="S21" s="75">
        <v>825</v>
      </c>
      <c r="T21" s="76">
        <v>2.0214099999999999</v>
      </c>
      <c r="U21" s="53">
        <v>4134</v>
      </c>
      <c r="V21" s="54">
        <v>99.951599999999999</v>
      </c>
    </row>
    <row r="22" spans="2:22" ht="15" customHeight="1" x14ac:dyDescent="0.2">
      <c r="B22" s="55" t="s">
        <v>37</v>
      </c>
      <c r="C22" s="56">
        <v>6470</v>
      </c>
      <c r="D22" s="57">
        <v>40.817599999999999</v>
      </c>
      <c r="E22" s="58">
        <v>16</v>
      </c>
      <c r="F22" s="59">
        <v>0.10094</v>
      </c>
      <c r="G22" s="60">
        <v>56</v>
      </c>
      <c r="H22" s="59">
        <v>0.35328999999999999</v>
      </c>
      <c r="I22" s="60">
        <v>398</v>
      </c>
      <c r="J22" s="59">
        <v>2.5108999999999999</v>
      </c>
      <c r="K22" s="60">
        <v>650</v>
      </c>
      <c r="L22" s="59">
        <v>4.1006999999999998</v>
      </c>
      <c r="M22" s="60">
        <v>4997</v>
      </c>
      <c r="N22" s="59">
        <v>31.524799999999999</v>
      </c>
      <c r="O22" s="77">
        <v>4</v>
      </c>
      <c r="P22" s="59">
        <v>2.52E-2</v>
      </c>
      <c r="Q22" s="61">
        <v>349</v>
      </c>
      <c r="R22" s="62">
        <v>2.2017500000000001</v>
      </c>
      <c r="S22" s="63">
        <v>166</v>
      </c>
      <c r="T22" s="64">
        <v>1.04725</v>
      </c>
      <c r="U22" s="65">
        <v>1864</v>
      </c>
      <c r="V22" s="66">
        <v>100</v>
      </c>
    </row>
    <row r="23" spans="2:22" ht="15" customHeight="1" x14ac:dyDescent="0.2">
      <c r="B23" s="67" t="s">
        <v>38</v>
      </c>
      <c r="C23" s="68">
        <v>2152</v>
      </c>
      <c r="D23" s="69">
        <v>36.192399999999999</v>
      </c>
      <c r="E23" s="70">
        <v>9</v>
      </c>
      <c r="F23" s="71">
        <v>0.15135999999999999</v>
      </c>
      <c r="G23" s="72">
        <v>29</v>
      </c>
      <c r="H23" s="71">
        <v>0.48771999999999999</v>
      </c>
      <c r="I23" s="72">
        <v>102</v>
      </c>
      <c r="J23" s="71">
        <v>1.7154</v>
      </c>
      <c r="K23" s="72">
        <v>72</v>
      </c>
      <c r="L23" s="71">
        <v>1.2109000000000003</v>
      </c>
      <c r="M23" s="72">
        <v>1883</v>
      </c>
      <c r="N23" s="71">
        <v>31.668299999999999</v>
      </c>
      <c r="O23" s="73" t="s">
        <v>79</v>
      </c>
      <c r="P23" s="71">
        <v>3.3599999999999998E-2</v>
      </c>
      <c r="Q23" s="74">
        <v>55</v>
      </c>
      <c r="R23" s="46">
        <v>0.92498999999999998</v>
      </c>
      <c r="S23" s="75">
        <v>31</v>
      </c>
      <c r="T23" s="76">
        <v>0.52136000000000005</v>
      </c>
      <c r="U23" s="53">
        <v>1424</v>
      </c>
      <c r="V23" s="54">
        <v>100</v>
      </c>
    </row>
    <row r="24" spans="2:22" ht="15" customHeight="1" x14ac:dyDescent="0.2">
      <c r="B24" s="55" t="s">
        <v>39</v>
      </c>
      <c r="C24" s="56">
        <v>1664</v>
      </c>
      <c r="D24" s="57">
        <v>39.884900000000002</v>
      </c>
      <c r="E24" s="58">
        <v>12</v>
      </c>
      <c r="F24" s="59">
        <v>0.28763</v>
      </c>
      <c r="G24" s="60">
        <v>29</v>
      </c>
      <c r="H24" s="59">
        <v>0.69511000000000001</v>
      </c>
      <c r="I24" s="60">
        <v>102</v>
      </c>
      <c r="J24" s="59">
        <v>2.4449000000000001</v>
      </c>
      <c r="K24" s="60">
        <v>63</v>
      </c>
      <c r="L24" s="59">
        <v>1.5101</v>
      </c>
      <c r="M24" s="60">
        <v>1389</v>
      </c>
      <c r="N24" s="59">
        <v>33.293399999999998</v>
      </c>
      <c r="O24" s="60" t="s">
        <v>79</v>
      </c>
      <c r="P24" s="59">
        <v>4.7899999999999998E-2</v>
      </c>
      <c r="Q24" s="61">
        <v>67</v>
      </c>
      <c r="R24" s="62">
        <v>1.6059399999999999</v>
      </c>
      <c r="S24" s="63">
        <v>67</v>
      </c>
      <c r="T24" s="64">
        <v>1.6059399999999999</v>
      </c>
      <c r="U24" s="65">
        <v>1396</v>
      </c>
      <c r="V24" s="66">
        <v>100</v>
      </c>
    </row>
    <row r="25" spans="2:22" ht="15" customHeight="1" x14ac:dyDescent="0.2">
      <c r="B25" s="67" t="s">
        <v>40</v>
      </c>
      <c r="C25" s="68">
        <v>3359</v>
      </c>
      <c r="D25" s="69">
        <v>36.487099999999998</v>
      </c>
      <c r="E25" s="70">
        <v>8</v>
      </c>
      <c r="F25" s="71">
        <v>8.6900000000000005E-2</v>
      </c>
      <c r="G25" s="72">
        <v>32</v>
      </c>
      <c r="H25" s="71">
        <v>0.34760000000000002</v>
      </c>
      <c r="I25" s="72">
        <v>79</v>
      </c>
      <c r="J25" s="71">
        <v>0.85809999999999997</v>
      </c>
      <c r="K25" s="72">
        <v>251</v>
      </c>
      <c r="L25" s="71">
        <v>2.7265000000000001</v>
      </c>
      <c r="M25" s="72">
        <v>2901</v>
      </c>
      <c r="N25" s="71">
        <v>31.5121</v>
      </c>
      <c r="O25" s="73">
        <v>0</v>
      </c>
      <c r="P25" s="71">
        <v>0</v>
      </c>
      <c r="Q25" s="74">
        <v>88</v>
      </c>
      <c r="R25" s="46">
        <v>0.95589999999999997</v>
      </c>
      <c r="S25" s="75">
        <v>9</v>
      </c>
      <c r="T25" s="76">
        <v>9.776E-2</v>
      </c>
      <c r="U25" s="53">
        <v>1422</v>
      </c>
      <c r="V25" s="54">
        <v>100</v>
      </c>
    </row>
    <row r="26" spans="2:22" ht="15" customHeight="1" x14ac:dyDescent="0.2">
      <c r="B26" s="55" t="s">
        <v>41</v>
      </c>
      <c r="C26" s="56">
        <v>13940</v>
      </c>
      <c r="D26" s="57">
        <v>39.4253</v>
      </c>
      <c r="E26" s="58">
        <v>143</v>
      </c>
      <c r="F26" s="59">
        <v>0.40443000000000001</v>
      </c>
      <c r="G26" s="60">
        <v>37</v>
      </c>
      <c r="H26" s="59">
        <v>0.10464</v>
      </c>
      <c r="I26" s="60">
        <v>265</v>
      </c>
      <c r="J26" s="59">
        <v>0.74950000000000006</v>
      </c>
      <c r="K26" s="60">
        <v>7761</v>
      </c>
      <c r="L26" s="59">
        <v>21.9498</v>
      </c>
      <c r="M26" s="60">
        <v>5568</v>
      </c>
      <c r="N26" s="59">
        <v>15.7475</v>
      </c>
      <c r="O26" s="77">
        <v>11</v>
      </c>
      <c r="P26" s="59">
        <v>3.1099999999999999E-2</v>
      </c>
      <c r="Q26" s="61">
        <v>155</v>
      </c>
      <c r="R26" s="62">
        <v>0.43836999999999998</v>
      </c>
      <c r="S26" s="63">
        <v>128</v>
      </c>
      <c r="T26" s="64">
        <v>0.36201</v>
      </c>
      <c r="U26" s="65">
        <v>1343</v>
      </c>
      <c r="V26" s="66">
        <v>100</v>
      </c>
    </row>
    <row r="27" spans="2:22" ht="15" customHeight="1" x14ac:dyDescent="0.2">
      <c r="B27" s="67" t="s">
        <v>42</v>
      </c>
      <c r="C27" s="68">
        <v>2387</v>
      </c>
      <c r="D27" s="69">
        <v>39.8964</v>
      </c>
      <c r="E27" s="70">
        <v>15</v>
      </c>
      <c r="F27" s="71">
        <v>0.25070999999999999</v>
      </c>
      <c r="G27" s="72">
        <v>27</v>
      </c>
      <c r="H27" s="71">
        <v>0.45128000000000001</v>
      </c>
      <c r="I27" s="72">
        <v>33</v>
      </c>
      <c r="J27" s="71">
        <v>0.55159999999999998</v>
      </c>
      <c r="K27" s="72">
        <v>34</v>
      </c>
      <c r="L27" s="71">
        <v>0.56830000000000003</v>
      </c>
      <c r="M27" s="72">
        <v>2238</v>
      </c>
      <c r="N27" s="71">
        <v>37.405999999999999</v>
      </c>
      <c r="O27" s="72">
        <v>4</v>
      </c>
      <c r="P27" s="71">
        <v>6.6900000000000001E-2</v>
      </c>
      <c r="Q27" s="74">
        <v>36</v>
      </c>
      <c r="R27" s="46">
        <v>0.60170000000000001</v>
      </c>
      <c r="S27" s="75">
        <v>54</v>
      </c>
      <c r="T27" s="76">
        <v>0.90256000000000003</v>
      </c>
      <c r="U27" s="53">
        <v>573</v>
      </c>
      <c r="V27" s="54">
        <v>100</v>
      </c>
    </row>
    <row r="28" spans="2:22" ht="15" customHeight="1" x14ac:dyDescent="0.2">
      <c r="B28" s="55" t="s">
        <v>43</v>
      </c>
      <c r="C28" s="56">
        <v>8135</v>
      </c>
      <c r="D28" s="57">
        <v>33.263800000000003</v>
      </c>
      <c r="E28" s="58">
        <v>21</v>
      </c>
      <c r="F28" s="59">
        <v>8.5870000000000002E-2</v>
      </c>
      <c r="G28" s="60">
        <v>160</v>
      </c>
      <c r="H28" s="59">
        <v>0.65424000000000004</v>
      </c>
      <c r="I28" s="60">
        <v>538</v>
      </c>
      <c r="J28" s="59">
        <v>2.1999</v>
      </c>
      <c r="K28" s="60">
        <v>2196</v>
      </c>
      <c r="L28" s="59">
        <v>8.9794</v>
      </c>
      <c r="M28" s="60">
        <v>4853</v>
      </c>
      <c r="N28" s="59">
        <v>19.843800000000005</v>
      </c>
      <c r="O28" s="60">
        <v>5</v>
      </c>
      <c r="P28" s="59">
        <v>2.0400000000000001E-2</v>
      </c>
      <c r="Q28" s="61">
        <v>362</v>
      </c>
      <c r="R28" s="62">
        <v>1.48021</v>
      </c>
      <c r="S28" s="63">
        <v>78</v>
      </c>
      <c r="T28" s="64">
        <v>0.31894</v>
      </c>
      <c r="U28" s="65">
        <v>1435</v>
      </c>
      <c r="V28" s="66">
        <v>100</v>
      </c>
    </row>
    <row r="29" spans="2:22" ht="15" customHeight="1" x14ac:dyDescent="0.2">
      <c r="B29" s="67" t="s">
        <v>44</v>
      </c>
      <c r="C29" s="68">
        <v>13725</v>
      </c>
      <c r="D29" s="69">
        <v>37.581099999999999</v>
      </c>
      <c r="E29" s="70">
        <v>18</v>
      </c>
      <c r="F29" s="71">
        <v>4.929E-2</v>
      </c>
      <c r="G29" s="72">
        <v>330</v>
      </c>
      <c r="H29" s="71">
        <v>0.90359</v>
      </c>
      <c r="I29" s="72">
        <v>1545</v>
      </c>
      <c r="J29" s="71">
        <v>4.2304000000000004</v>
      </c>
      <c r="K29" s="72">
        <v>596</v>
      </c>
      <c r="L29" s="71">
        <v>1.6318999999999999</v>
      </c>
      <c r="M29" s="72">
        <v>10770</v>
      </c>
      <c r="N29" s="71">
        <v>29.489899999999999</v>
      </c>
      <c r="O29" s="72" t="s">
        <v>79</v>
      </c>
      <c r="P29" s="71">
        <v>8.2000000000000024E-3</v>
      </c>
      <c r="Q29" s="74">
        <v>463</v>
      </c>
      <c r="R29" s="46">
        <v>1.26776</v>
      </c>
      <c r="S29" s="75">
        <v>727</v>
      </c>
      <c r="T29" s="76">
        <v>1.99064</v>
      </c>
      <c r="U29" s="53">
        <v>1859</v>
      </c>
      <c r="V29" s="54">
        <v>99.946200000000005</v>
      </c>
    </row>
    <row r="30" spans="2:22" ht="15" customHeight="1" x14ac:dyDescent="0.2">
      <c r="B30" s="55" t="s">
        <v>45</v>
      </c>
      <c r="C30" s="56">
        <v>5521</v>
      </c>
      <c r="D30" s="57">
        <v>38.460500000000003</v>
      </c>
      <c r="E30" s="58">
        <v>66</v>
      </c>
      <c r="F30" s="59">
        <v>0.45977000000000001</v>
      </c>
      <c r="G30" s="60">
        <v>71</v>
      </c>
      <c r="H30" s="59">
        <v>0.49459999999999998</v>
      </c>
      <c r="I30" s="60">
        <v>184</v>
      </c>
      <c r="J30" s="59">
        <v>1.2818000000000001</v>
      </c>
      <c r="K30" s="60">
        <v>540</v>
      </c>
      <c r="L30" s="59">
        <v>3.7618</v>
      </c>
      <c r="M30" s="60">
        <v>4499</v>
      </c>
      <c r="N30" s="59">
        <v>31.341000000000001</v>
      </c>
      <c r="O30" s="77">
        <v>5</v>
      </c>
      <c r="P30" s="59">
        <v>3.4799999999999998E-2</v>
      </c>
      <c r="Q30" s="61">
        <v>156</v>
      </c>
      <c r="R30" s="62">
        <v>1.08673</v>
      </c>
      <c r="S30" s="63">
        <v>98</v>
      </c>
      <c r="T30" s="64">
        <v>0.68269000000000002</v>
      </c>
      <c r="U30" s="65">
        <v>3672</v>
      </c>
      <c r="V30" s="66">
        <v>99.972800000000007</v>
      </c>
    </row>
    <row r="31" spans="2:22" ht="15" customHeight="1" x14ac:dyDescent="0.2">
      <c r="B31" s="67" t="s">
        <v>46</v>
      </c>
      <c r="C31" s="68">
        <v>4261</v>
      </c>
      <c r="D31" s="69">
        <v>41.6235</v>
      </c>
      <c r="E31" s="70">
        <v>67</v>
      </c>
      <c r="F31" s="71">
        <v>0.65449000000000002</v>
      </c>
      <c r="G31" s="72">
        <v>122</v>
      </c>
      <c r="H31" s="71">
        <v>1.1917599999999999</v>
      </c>
      <c r="I31" s="72">
        <v>187</v>
      </c>
      <c r="J31" s="71">
        <v>1.8267</v>
      </c>
      <c r="K31" s="72">
        <v>225</v>
      </c>
      <c r="L31" s="71">
        <v>2.1979000000000002</v>
      </c>
      <c r="M31" s="72">
        <v>3538</v>
      </c>
      <c r="N31" s="71">
        <v>34.56089999999999</v>
      </c>
      <c r="O31" s="73">
        <v>0</v>
      </c>
      <c r="P31" s="71">
        <v>0</v>
      </c>
      <c r="Q31" s="74">
        <v>122</v>
      </c>
      <c r="R31" s="46">
        <v>1.1917599999999999</v>
      </c>
      <c r="S31" s="75">
        <v>112</v>
      </c>
      <c r="T31" s="76">
        <v>1.0940700000000001</v>
      </c>
      <c r="U31" s="53">
        <v>2056</v>
      </c>
      <c r="V31" s="54">
        <v>100</v>
      </c>
    </row>
    <row r="32" spans="2:22" ht="15" customHeight="1" x14ac:dyDescent="0.2">
      <c r="B32" s="55" t="s">
        <v>47</v>
      </c>
      <c r="C32" s="56">
        <v>582</v>
      </c>
      <c r="D32" s="57">
        <v>39.645800000000001</v>
      </c>
      <c r="E32" s="80">
        <v>0</v>
      </c>
      <c r="F32" s="59">
        <v>0</v>
      </c>
      <c r="G32" s="77">
        <v>4</v>
      </c>
      <c r="H32" s="59">
        <v>0.27248</v>
      </c>
      <c r="I32" s="60">
        <v>10</v>
      </c>
      <c r="J32" s="59">
        <v>0.68120000000000003</v>
      </c>
      <c r="K32" s="60">
        <v>224</v>
      </c>
      <c r="L32" s="59">
        <v>15.258900000000001</v>
      </c>
      <c r="M32" s="60">
        <v>342</v>
      </c>
      <c r="N32" s="59">
        <v>23.297000000000001</v>
      </c>
      <c r="O32" s="60">
        <v>0</v>
      </c>
      <c r="P32" s="59">
        <v>0</v>
      </c>
      <c r="Q32" s="61" t="s">
        <v>79</v>
      </c>
      <c r="R32" s="62">
        <v>0.13624</v>
      </c>
      <c r="S32" s="63">
        <v>10</v>
      </c>
      <c r="T32" s="64">
        <v>0.68120000000000003</v>
      </c>
      <c r="U32" s="65">
        <v>967</v>
      </c>
      <c r="V32" s="66">
        <v>100</v>
      </c>
    </row>
    <row r="33" spans="2:22" ht="15" customHeight="1" x14ac:dyDescent="0.2">
      <c r="B33" s="67" t="s">
        <v>48</v>
      </c>
      <c r="C33" s="68">
        <v>4820</v>
      </c>
      <c r="D33" s="69">
        <v>39.3566</v>
      </c>
      <c r="E33" s="70">
        <v>22</v>
      </c>
      <c r="F33" s="71">
        <v>0.17963999999999999</v>
      </c>
      <c r="G33" s="72">
        <v>49</v>
      </c>
      <c r="H33" s="71">
        <v>0.40010000000000001</v>
      </c>
      <c r="I33" s="72">
        <v>160</v>
      </c>
      <c r="J33" s="71">
        <v>1.3064</v>
      </c>
      <c r="K33" s="72">
        <v>454</v>
      </c>
      <c r="L33" s="71">
        <v>3.7069999999999999</v>
      </c>
      <c r="M33" s="72">
        <v>3996</v>
      </c>
      <c r="N33" s="71">
        <v>32.628399999999999</v>
      </c>
      <c r="O33" s="72" t="s">
        <v>79</v>
      </c>
      <c r="P33" s="71">
        <v>1.6299999999999999E-2</v>
      </c>
      <c r="Q33" s="74">
        <v>137</v>
      </c>
      <c r="R33" s="46">
        <v>1.1186400000000001</v>
      </c>
      <c r="S33" s="75">
        <v>105</v>
      </c>
      <c r="T33" s="76">
        <v>0.85734999999999995</v>
      </c>
      <c r="U33" s="53">
        <v>2281</v>
      </c>
      <c r="V33" s="54">
        <v>100</v>
      </c>
    </row>
    <row r="34" spans="2:22" ht="15" customHeight="1" x14ac:dyDescent="0.2">
      <c r="B34" s="55" t="s">
        <v>49</v>
      </c>
      <c r="C34" s="56">
        <v>698</v>
      </c>
      <c r="D34" s="57">
        <v>42.073500000000003</v>
      </c>
      <c r="E34" s="58">
        <v>41</v>
      </c>
      <c r="F34" s="59">
        <v>2.4713699999999998</v>
      </c>
      <c r="G34" s="60">
        <v>9</v>
      </c>
      <c r="H34" s="59">
        <v>0.54249999999999998</v>
      </c>
      <c r="I34" s="60">
        <v>29</v>
      </c>
      <c r="J34" s="59">
        <v>1.748</v>
      </c>
      <c r="K34" s="77">
        <v>4</v>
      </c>
      <c r="L34" s="59">
        <v>0.24110000000000001</v>
      </c>
      <c r="M34" s="60">
        <v>604</v>
      </c>
      <c r="N34" s="59">
        <v>36.407499999999999</v>
      </c>
      <c r="O34" s="60">
        <v>0</v>
      </c>
      <c r="P34" s="59">
        <v>0</v>
      </c>
      <c r="Q34" s="61">
        <v>11</v>
      </c>
      <c r="R34" s="62">
        <v>0.66305000000000003</v>
      </c>
      <c r="S34" s="81">
        <v>5</v>
      </c>
      <c r="T34" s="64">
        <v>0.30138999999999999</v>
      </c>
      <c r="U34" s="65">
        <v>794</v>
      </c>
      <c r="V34" s="66">
        <v>100</v>
      </c>
    </row>
    <row r="35" spans="2:22" ht="15" customHeight="1" x14ac:dyDescent="0.2">
      <c r="B35" s="67" t="s">
        <v>50</v>
      </c>
      <c r="C35" s="68">
        <v>905</v>
      </c>
      <c r="D35" s="69">
        <v>40.931699999999999</v>
      </c>
      <c r="E35" s="70">
        <v>13</v>
      </c>
      <c r="F35" s="71">
        <v>0.58796999999999999</v>
      </c>
      <c r="G35" s="72">
        <v>13</v>
      </c>
      <c r="H35" s="71">
        <v>0.58796999999999999</v>
      </c>
      <c r="I35" s="72">
        <v>63</v>
      </c>
      <c r="J35" s="71">
        <v>2.8494000000000002</v>
      </c>
      <c r="K35" s="72">
        <v>35</v>
      </c>
      <c r="L35" s="71">
        <v>1.583</v>
      </c>
      <c r="M35" s="72">
        <v>751</v>
      </c>
      <c r="N35" s="71">
        <v>33.966500000000011</v>
      </c>
      <c r="O35" s="72" t="s">
        <v>79</v>
      </c>
      <c r="P35" s="71">
        <v>0.13569999999999999</v>
      </c>
      <c r="Q35" s="74">
        <v>27</v>
      </c>
      <c r="R35" s="46">
        <v>1.2211700000000003</v>
      </c>
      <c r="S35" s="75">
        <v>16</v>
      </c>
      <c r="T35" s="76">
        <v>0.72365000000000002</v>
      </c>
      <c r="U35" s="53">
        <v>1050</v>
      </c>
      <c r="V35" s="54">
        <v>100</v>
      </c>
    </row>
    <row r="36" spans="2:22" ht="15" customHeight="1" x14ac:dyDescent="0.2">
      <c r="B36" s="55" t="s">
        <v>51</v>
      </c>
      <c r="C36" s="56">
        <v>2337</v>
      </c>
      <c r="D36" s="57">
        <v>38.349200000000003</v>
      </c>
      <c r="E36" s="58">
        <v>26</v>
      </c>
      <c r="F36" s="59">
        <v>0.42664999999999997</v>
      </c>
      <c r="G36" s="60">
        <v>57</v>
      </c>
      <c r="H36" s="59">
        <v>0.93535000000000001</v>
      </c>
      <c r="I36" s="60">
        <v>471</v>
      </c>
      <c r="J36" s="59">
        <v>7.7289000000000003</v>
      </c>
      <c r="K36" s="60">
        <v>217</v>
      </c>
      <c r="L36" s="59">
        <v>3.5609000000000002</v>
      </c>
      <c r="M36" s="60">
        <v>1398</v>
      </c>
      <c r="N36" s="59">
        <v>22.9406</v>
      </c>
      <c r="O36" s="60">
        <v>23</v>
      </c>
      <c r="P36" s="59">
        <v>0.37740000000000001</v>
      </c>
      <c r="Q36" s="61">
        <v>145</v>
      </c>
      <c r="R36" s="62">
        <v>2.3793899999999999</v>
      </c>
      <c r="S36" s="63">
        <v>78</v>
      </c>
      <c r="T36" s="64">
        <v>1.2799499999999999</v>
      </c>
      <c r="U36" s="65">
        <v>652</v>
      </c>
      <c r="V36" s="66">
        <v>100</v>
      </c>
    </row>
    <row r="37" spans="2:22" ht="15" customHeight="1" x14ac:dyDescent="0.2">
      <c r="B37" s="67" t="s">
        <v>52</v>
      </c>
      <c r="C37" s="68">
        <v>3947</v>
      </c>
      <c r="D37" s="69">
        <v>38.658200000000001</v>
      </c>
      <c r="E37" s="70">
        <v>9</v>
      </c>
      <c r="F37" s="71">
        <v>8.8150000000000006E-2</v>
      </c>
      <c r="G37" s="72">
        <v>56</v>
      </c>
      <c r="H37" s="71">
        <v>0.54847999999999997</v>
      </c>
      <c r="I37" s="72">
        <v>181</v>
      </c>
      <c r="J37" s="71">
        <v>1.7727999999999999</v>
      </c>
      <c r="K37" s="72">
        <v>59</v>
      </c>
      <c r="L37" s="71">
        <v>0.57789999999999997</v>
      </c>
      <c r="M37" s="72">
        <v>3579</v>
      </c>
      <c r="N37" s="71">
        <v>35.053899999999999</v>
      </c>
      <c r="O37" s="73" t="s">
        <v>79</v>
      </c>
      <c r="P37" s="71">
        <v>1.9599999999999999E-2</v>
      </c>
      <c r="Q37" s="74">
        <v>61</v>
      </c>
      <c r="R37" s="46">
        <v>0.59745000000000004</v>
      </c>
      <c r="S37" s="75">
        <v>59</v>
      </c>
      <c r="T37" s="76">
        <v>0.57786000000000004</v>
      </c>
      <c r="U37" s="53">
        <v>482</v>
      </c>
      <c r="V37" s="54">
        <v>100</v>
      </c>
    </row>
    <row r="38" spans="2:22" ht="15" customHeight="1" x14ac:dyDescent="0.2">
      <c r="B38" s="55" t="s">
        <v>53</v>
      </c>
      <c r="C38" s="56">
        <v>11564</v>
      </c>
      <c r="D38" s="57">
        <v>38.048200000000001</v>
      </c>
      <c r="E38" s="58">
        <v>14</v>
      </c>
      <c r="F38" s="59">
        <v>4.605999999999999E-2</v>
      </c>
      <c r="G38" s="60">
        <v>422</v>
      </c>
      <c r="H38" s="59">
        <v>1.3884799999999999</v>
      </c>
      <c r="I38" s="60">
        <v>1959</v>
      </c>
      <c r="J38" s="59">
        <v>6.4455999999999998</v>
      </c>
      <c r="K38" s="60">
        <v>1114</v>
      </c>
      <c r="L38" s="59">
        <v>3.6652999999999998</v>
      </c>
      <c r="M38" s="60">
        <v>7903</v>
      </c>
      <c r="N38" s="59">
        <v>26.002700000000001</v>
      </c>
      <c r="O38" s="60">
        <v>14</v>
      </c>
      <c r="P38" s="59">
        <v>4.6100000000000002E-2</v>
      </c>
      <c r="Q38" s="61">
        <v>138</v>
      </c>
      <c r="R38" s="62">
        <v>0.45405000000000001</v>
      </c>
      <c r="S38" s="63">
        <v>209</v>
      </c>
      <c r="T38" s="64">
        <v>0.68766000000000005</v>
      </c>
      <c r="U38" s="65">
        <v>2469</v>
      </c>
      <c r="V38" s="66">
        <v>99.959500000000006</v>
      </c>
    </row>
    <row r="39" spans="2:22" ht="15" customHeight="1" x14ac:dyDescent="0.2">
      <c r="B39" s="67" t="s">
        <v>54</v>
      </c>
      <c r="C39" s="68">
        <v>764</v>
      </c>
      <c r="D39" s="69">
        <v>44.522100000000002</v>
      </c>
      <c r="E39" s="70">
        <v>93</v>
      </c>
      <c r="F39" s="71">
        <v>5.4195799999999998</v>
      </c>
      <c r="G39" s="72">
        <v>8</v>
      </c>
      <c r="H39" s="71">
        <v>0.4662</v>
      </c>
      <c r="I39" s="72">
        <v>408</v>
      </c>
      <c r="J39" s="71">
        <v>23.776199999999999</v>
      </c>
      <c r="K39" s="72">
        <v>15</v>
      </c>
      <c r="L39" s="71">
        <v>0.87409999999999999</v>
      </c>
      <c r="M39" s="72">
        <v>231</v>
      </c>
      <c r="N39" s="71">
        <v>13.461499999999997</v>
      </c>
      <c r="O39" s="73">
        <v>0</v>
      </c>
      <c r="P39" s="71">
        <v>0</v>
      </c>
      <c r="Q39" s="74">
        <v>9</v>
      </c>
      <c r="R39" s="46">
        <v>0.52447999999999995</v>
      </c>
      <c r="S39" s="75">
        <v>88</v>
      </c>
      <c r="T39" s="76">
        <v>5.1282100000000002</v>
      </c>
      <c r="U39" s="53">
        <v>872</v>
      </c>
      <c r="V39" s="54">
        <v>100</v>
      </c>
    </row>
    <row r="40" spans="2:22" ht="15" customHeight="1" x14ac:dyDescent="0.2">
      <c r="B40" s="55" t="s">
        <v>55</v>
      </c>
      <c r="C40" s="56">
        <v>19359</v>
      </c>
      <c r="D40" s="57">
        <v>37.923900000000003</v>
      </c>
      <c r="E40" s="58">
        <v>86</v>
      </c>
      <c r="F40" s="59">
        <v>0.16847000000000001</v>
      </c>
      <c r="G40" s="60">
        <v>418</v>
      </c>
      <c r="H40" s="59">
        <v>0.81884999999999997</v>
      </c>
      <c r="I40" s="60">
        <v>1763</v>
      </c>
      <c r="J40" s="59">
        <v>3.4537</v>
      </c>
      <c r="K40" s="60">
        <v>1793</v>
      </c>
      <c r="L40" s="59">
        <v>3.5124</v>
      </c>
      <c r="M40" s="60">
        <v>15022</v>
      </c>
      <c r="N40" s="59">
        <v>29.427800000000001</v>
      </c>
      <c r="O40" s="60">
        <v>14</v>
      </c>
      <c r="P40" s="59">
        <v>2.7400000000000001E-2</v>
      </c>
      <c r="Q40" s="61">
        <v>263</v>
      </c>
      <c r="R40" s="62">
        <v>0.51520999999999995</v>
      </c>
      <c r="S40" s="63">
        <v>257</v>
      </c>
      <c r="T40" s="64">
        <v>0.50346000000000002</v>
      </c>
      <c r="U40" s="65">
        <v>4894</v>
      </c>
      <c r="V40" s="66">
        <v>100</v>
      </c>
    </row>
    <row r="41" spans="2:22" ht="15" customHeight="1" x14ac:dyDescent="0.2">
      <c r="B41" s="67" t="s">
        <v>56</v>
      </c>
      <c r="C41" s="68">
        <v>8442</v>
      </c>
      <c r="D41" s="69">
        <v>37.741399999999999</v>
      </c>
      <c r="E41" s="70">
        <v>83</v>
      </c>
      <c r="F41" s="71">
        <v>0.37107000000000001</v>
      </c>
      <c r="G41" s="72">
        <v>81</v>
      </c>
      <c r="H41" s="71">
        <v>0.36212</v>
      </c>
      <c r="I41" s="72">
        <v>429</v>
      </c>
      <c r="J41" s="71">
        <v>1.9178999999999999</v>
      </c>
      <c r="K41" s="72">
        <v>1728</v>
      </c>
      <c r="L41" s="71">
        <v>7.7252999999999998</v>
      </c>
      <c r="M41" s="72">
        <v>5807</v>
      </c>
      <c r="N41" s="71">
        <v>25.961200000000005</v>
      </c>
      <c r="O41" s="72">
        <v>4</v>
      </c>
      <c r="P41" s="71">
        <v>1.7899999999999999E-2</v>
      </c>
      <c r="Q41" s="74">
        <v>310</v>
      </c>
      <c r="R41" s="46">
        <v>1.38591</v>
      </c>
      <c r="S41" s="75">
        <v>79</v>
      </c>
      <c r="T41" s="76">
        <v>0.35317999999999999</v>
      </c>
      <c r="U41" s="53">
        <v>2587</v>
      </c>
      <c r="V41" s="54">
        <v>100</v>
      </c>
    </row>
    <row r="42" spans="2:22" ht="15" customHeight="1" x14ac:dyDescent="0.2">
      <c r="B42" s="55" t="s">
        <v>57</v>
      </c>
      <c r="C42" s="56">
        <v>750</v>
      </c>
      <c r="D42" s="57">
        <v>35.782400000000003</v>
      </c>
      <c r="E42" s="58">
        <v>57</v>
      </c>
      <c r="F42" s="59">
        <v>2.7194699999999994</v>
      </c>
      <c r="G42" s="60">
        <v>4</v>
      </c>
      <c r="H42" s="59">
        <v>0.19084000000000001</v>
      </c>
      <c r="I42" s="60">
        <v>10</v>
      </c>
      <c r="J42" s="59">
        <v>0.47710000000000002</v>
      </c>
      <c r="K42" s="60">
        <v>25</v>
      </c>
      <c r="L42" s="59">
        <v>1.1927000000000001</v>
      </c>
      <c r="M42" s="60">
        <v>648</v>
      </c>
      <c r="N42" s="59">
        <v>30.916</v>
      </c>
      <c r="O42" s="60">
        <v>0</v>
      </c>
      <c r="P42" s="59">
        <v>0</v>
      </c>
      <c r="Q42" s="79">
        <v>6</v>
      </c>
      <c r="R42" s="62">
        <v>0.28626000000000001</v>
      </c>
      <c r="S42" s="63">
        <v>18</v>
      </c>
      <c r="T42" s="64">
        <v>0.85877999999999999</v>
      </c>
      <c r="U42" s="65">
        <v>451</v>
      </c>
      <c r="V42" s="66">
        <v>100</v>
      </c>
    </row>
    <row r="43" spans="2:22" ht="15" customHeight="1" x14ac:dyDescent="0.2">
      <c r="B43" s="67" t="s">
        <v>58</v>
      </c>
      <c r="C43" s="68">
        <v>10471</v>
      </c>
      <c r="D43" s="69">
        <v>36.8127</v>
      </c>
      <c r="E43" s="70">
        <v>17</v>
      </c>
      <c r="F43" s="71">
        <v>5.9769999999999997E-2</v>
      </c>
      <c r="G43" s="72">
        <v>84</v>
      </c>
      <c r="H43" s="71">
        <v>0.29532000000000003</v>
      </c>
      <c r="I43" s="72">
        <v>286</v>
      </c>
      <c r="J43" s="71">
        <v>1.0055000000000001</v>
      </c>
      <c r="K43" s="72">
        <v>984</v>
      </c>
      <c r="L43" s="71">
        <v>3.4594</v>
      </c>
      <c r="M43" s="72">
        <v>8669</v>
      </c>
      <c r="N43" s="71">
        <v>30.477399999999999</v>
      </c>
      <c r="O43" s="73" t="s">
        <v>79</v>
      </c>
      <c r="P43" s="71">
        <v>7.0000000000000001E-3</v>
      </c>
      <c r="Q43" s="74">
        <v>429</v>
      </c>
      <c r="R43" s="46">
        <v>1.50823</v>
      </c>
      <c r="S43" s="75">
        <v>136</v>
      </c>
      <c r="T43" s="76">
        <v>0.47813</v>
      </c>
      <c r="U43" s="53">
        <v>3609</v>
      </c>
      <c r="V43" s="54">
        <v>99.972300000000004</v>
      </c>
    </row>
    <row r="44" spans="2:22" ht="15" customHeight="1" x14ac:dyDescent="0.2">
      <c r="B44" s="55" t="s">
        <v>59</v>
      </c>
      <c r="C44" s="56">
        <v>2383</v>
      </c>
      <c r="D44" s="57">
        <v>40.294199999999996</v>
      </c>
      <c r="E44" s="58">
        <v>344</v>
      </c>
      <c r="F44" s="59">
        <v>5.8167099999999996</v>
      </c>
      <c r="G44" s="60">
        <v>19</v>
      </c>
      <c r="H44" s="59">
        <v>0.32127</v>
      </c>
      <c r="I44" s="60">
        <v>140</v>
      </c>
      <c r="J44" s="59">
        <v>2.3673000000000002</v>
      </c>
      <c r="K44" s="60">
        <v>156</v>
      </c>
      <c r="L44" s="59">
        <v>2.6377999999999999</v>
      </c>
      <c r="M44" s="60">
        <v>1572</v>
      </c>
      <c r="N44" s="59">
        <v>26.581</v>
      </c>
      <c r="O44" s="77" t="s">
        <v>79</v>
      </c>
      <c r="P44" s="59">
        <v>3.379999999999999E-2</v>
      </c>
      <c r="Q44" s="61">
        <v>150</v>
      </c>
      <c r="R44" s="62">
        <v>2.5363500000000001</v>
      </c>
      <c r="S44" s="63">
        <v>77</v>
      </c>
      <c r="T44" s="64">
        <v>1.302</v>
      </c>
      <c r="U44" s="65">
        <v>1811</v>
      </c>
      <c r="V44" s="66">
        <v>100</v>
      </c>
    </row>
    <row r="45" spans="2:22" ht="15" customHeight="1" x14ac:dyDescent="0.2">
      <c r="B45" s="67" t="s">
        <v>60</v>
      </c>
      <c r="C45" s="68">
        <v>3083</v>
      </c>
      <c r="D45" s="69">
        <v>40.242800000000003</v>
      </c>
      <c r="E45" s="70">
        <v>48</v>
      </c>
      <c r="F45" s="71">
        <v>0.62655000000000005</v>
      </c>
      <c r="G45" s="72">
        <v>66</v>
      </c>
      <c r="H45" s="71">
        <v>0.86151</v>
      </c>
      <c r="I45" s="72">
        <v>325</v>
      </c>
      <c r="J45" s="71">
        <v>4.2423000000000002</v>
      </c>
      <c r="K45" s="72">
        <v>37</v>
      </c>
      <c r="L45" s="71">
        <v>0.48299999999999998</v>
      </c>
      <c r="M45" s="72">
        <v>2418</v>
      </c>
      <c r="N45" s="71">
        <v>31.5625</v>
      </c>
      <c r="O45" s="72">
        <v>7</v>
      </c>
      <c r="P45" s="71">
        <v>9.1399999999999995E-2</v>
      </c>
      <c r="Q45" s="74">
        <v>182</v>
      </c>
      <c r="R45" s="46">
        <v>2.3756699999999999</v>
      </c>
      <c r="S45" s="75">
        <v>58</v>
      </c>
      <c r="T45" s="76">
        <v>0.75707999999999998</v>
      </c>
      <c r="U45" s="53">
        <v>1309</v>
      </c>
      <c r="V45" s="54">
        <v>100</v>
      </c>
    </row>
    <row r="46" spans="2:22" ht="15" customHeight="1" x14ac:dyDescent="0.2">
      <c r="B46" s="55" t="s">
        <v>61</v>
      </c>
      <c r="C46" s="56">
        <v>11666</v>
      </c>
      <c r="D46" s="57">
        <v>36.385800000000003</v>
      </c>
      <c r="E46" s="58">
        <v>11</v>
      </c>
      <c r="F46" s="59">
        <v>3.431E-2</v>
      </c>
      <c r="G46" s="60">
        <v>234</v>
      </c>
      <c r="H46" s="59">
        <v>0.72984000000000004</v>
      </c>
      <c r="I46" s="60">
        <v>599</v>
      </c>
      <c r="J46" s="59">
        <v>1.8683000000000001</v>
      </c>
      <c r="K46" s="60">
        <v>844</v>
      </c>
      <c r="L46" s="59">
        <v>2.6324000000000001</v>
      </c>
      <c r="M46" s="60">
        <v>9703</v>
      </c>
      <c r="N46" s="59">
        <v>30.263200000000001</v>
      </c>
      <c r="O46" s="60">
        <v>7</v>
      </c>
      <c r="P46" s="59">
        <v>2.18E-2</v>
      </c>
      <c r="Q46" s="61">
        <v>268</v>
      </c>
      <c r="R46" s="62">
        <v>0.83587999999999996</v>
      </c>
      <c r="S46" s="63">
        <v>116</v>
      </c>
      <c r="T46" s="64">
        <v>0.36180000000000001</v>
      </c>
      <c r="U46" s="65">
        <v>3056</v>
      </c>
      <c r="V46" s="66">
        <v>100</v>
      </c>
    </row>
    <row r="47" spans="2:22" ht="15" customHeight="1" x14ac:dyDescent="0.2">
      <c r="B47" s="67" t="s">
        <v>62</v>
      </c>
      <c r="C47" s="68">
        <v>1095</v>
      </c>
      <c r="D47" s="69">
        <v>37.093499999999999</v>
      </c>
      <c r="E47" s="70">
        <v>5</v>
      </c>
      <c r="F47" s="71">
        <v>0.16938</v>
      </c>
      <c r="G47" s="73">
        <v>11</v>
      </c>
      <c r="H47" s="71">
        <v>0.37263000000000002</v>
      </c>
      <c r="I47" s="72">
        <v>97</v>
      </c>
      <c r="J47" s="71">
        <v>3.2858999999999998</v>
      </c>
      <c r="K47" s="72">
        <v>57</v>
      </c>
      <c r="L47" s="71">
        <v>1.9309000000000001</v>
      </c>
      <c r="M47" s="72">
        <v>875</v>
      </c>
      <c r="N47" s="71">
        <v>29.640899999999998</v>
      </c>
      <c r="O47" s="72">
        <v>0</v>
      </c>
      <c r="P47" s="71">
        <v>0</v>
      </c>
      <c r="Q47" s="74">
        <v>50</v>
      </c>
      <c r="R47" s="46">
        <v>1.69377</v>
      </c>
      <c r="S47" s="75">
        <v>27</v>
      </c>
      <c r="T47" s="76">
        <v>0.91463000000000005</v>
      </c>
      <c r="U47" s="53">
        <v>293</v>
      </c>
      <c r="V47" s="54">
        <v>100</v>
      </c>
    </row>
    <row r="48" spans="2:22" ht="15" customHeight="1" x14ac:dyDescent="0.2">
      <c r="B48" s="55" t="s">
        <v>63</v>
      </c>
      <c r="C48" s="56">
        <v>3790</v>
      </c>
      <c r="D48" s="57">
        <v>36.334000000000003</v>
      </c>
      <c r="E48" s="58">
        <v>15</v>
      </c>
      <c r="F48" s="59">
        <v>0.14380000000000001</v>
      </c>
      <c r="G48" s="60">
        <v>25</v>
      </c>
      <c r="H48" s="59">
        <v>0.23966999999999999</v>
      </c>
      <c r="I48" s="60">
        <v>105</v>
      </c>
      <c r="J48" s="59">
        <v>1.0065999999999999</v>
      </c>
      <c r="K48" s="60">
        <v>786</v>
      </c>
      <c r="L48" s="59">
        <v>7.5351999999999997</v>
      </c>
      <c r="M48" s="60">
        <v>2762</v>
      </c>
      <c r="N48" s="59">
        <v>26.4788</v>
      </c>
      <c r="O48" s="77" t="s">
        <v>79</v>
      </c>
      <c r="P48" s="59">
        <v>9.5999999999999992E-3</v>
      </c>
      <c r="Q48" s="61">
        <v>96</v>
      </c>
      <c r="R48" s="62">
        <v>0.92032999999999998</v>
      </c>
      <c r="S48" s="63">
        <v>88</v>
      </c>
      <c r="T48" s="64">
        <v>0.84363999999999995</v>
      </c>
      <c r="U48" s="65">
        <v>1226</v>
      </c>
      <c r="V48" s="66">
        <v>100</v>
      </c>
    </row>
    <row r="49" spans="1:26" ht="15" customHeight="1" x14ac:dyDescent="0.2">
      <c r="B49" s="67" t="s">
        <v>64</v>
      </c>
      <c r="C49" s="68">
        <v>540</v>
      </c>
      <c r="D49" s="69">
        <v>42.056100000000001</v>
      </c>
      <c r="E49" s="70">
        <v>30</v>
      </c>
      <c r="F49" s="71">
        <v>2.3364500000000001</v>
      </c>
      <c r="G49" s="72">
        <v>12</v>
      </c>
      <c r="H49" s="71">
        <v>0.93457999999999997</v>
      </c>
      <c r="I49" s="73">
        <v>15</v>
      </c>
      <c r="J49" s="71">
        <v>1.1681999999999999</v>
      </c>
      <c r="K49" s="73">
        <v>18</v>
      </c>
      <c r="L49" s="71">
        <v>1.4018999999999999</v>
      </c>
      <c r="M49" s="72">
        <v>453</v>
      </c>
      <c r="N49" s="71">
        <v>35.2804</v>
      </c>
      <c r="O49" s="72" t="s">
        <v>79</v>
      </c>
      <c r="P49" s="71">
        <v>7.7899999999999997E-2</v>
      </c>
      <c r="Q49" s="74">
        <v>11</v>
      </c>
      <c r="R49" s="46">
        <v>0.85670000000000002</v>
      </c>
      <c r="S49" s="82">
        <v>14</v>
      </c>
      <c r="T49" s="76">
        <v>1.0903400000000003</v>
      </c>
      <c r="U49" s="53">
        <v>687</v>
      </c>
      <c r="V49" s="54">
        <v>100</v>
      </c>
    </row>
    <row r="50" spans="1:26" ht="15" customHeight="1" x14ac:dyDescent="0.2">
      <c r="B50" s="55" t="s">
        <v>65</v>
      </c>
      <c r="C50" s="56">
        <v>3618</v>
      </c>
      <c r="D50" s="57">
        <v>38.8322</v>
      </c>
      <c r="E50" s="58">
        <v>4</v>
      </c>
      <c r="F50" s="59">
        <v>4.2930000000000003E-2</v>
      </c>
      <c r="G50" s="60">
        <v>21</v>
      </c>
      <c r="H50" s="59">
        <v>0.22539000000000001</v>
      </c>
      <c r="I50" s="60">
        <v>103</v>
      </c>
      <c r="J50" s="59">
        <v>1.1054999999999999</v>
      </c>
      <c r="K50" s="60">
        <v>575</v>
      </c>
      <c r="L50" s="59">
        <v>6.1715</v>
      </c>
      <c r="M50" s="60">
        <v>2847</v>
      </c>
      <c r="N50" s="59">
        <v>30.556999999999999</v>
      </c>
      <c r="O50" s="77" t="s">
        <v>79</v>
      </c>
      <c r="P50" s="59">
        <v>3.2199999999999999E-2</v>
      </c>
      <c r="Q50" s="61">
        <v>65</v>
      </c>
      <c r="R50" s="62">
        <v>0.69764999999999999</v>
      </c>
      <c r="S50" s="63">
        <v>74</v>
      </c>
      <c r="T50" s="64">
        <v>0.79425000000000001</v>
      </c>
      <c r="U50" s="65">
        <v>1798</v>
      </c>
      <c r="V50" s="66">
        <v>99.555099999999996</v>
      </c>
    </row>
    <row r="51" spans="1:26" ht="15" customHeight="1" x14ac:dyDescent="0.2">
      <c r="B51" s="67" t="s">
        <v>66</v>
      </c>
      <c r="C51" s="68">
        <v>73800</v>
      </c>
      <c r="D51" s="69">
        <v>40.204000000000001</v>
      </c>
      <c r="E51" s="70">
        <v>342</v>
      </c>
      <c r="F51" s="71">
        <v>0.18631</v>
      </c>
      <c r="G51" s="72">
        <v>743</v>
      </c>
      <c r="H51" s="71">
        <v>0.40476000000000001</v>
      </c>
      <c r="I51" s="72">
        <v>30220</v>
      </c>
      <c r="J51" s="71">
        <v>16.462900000000001</v>
      </c>
      <c r="K51" s="72">
        <v>7757</v>
      </c>
      <c r="L51" s="71">
        <v>4.2257999999999996</v>
      </c>
      <c r="M51" s="72">
        <v>33071</v>
      </c>
      <c r="N51" s="71">
        <v>18.016100000000002</v>
      </c>
      <c r="O51" s="72">
        <v>60</v>
      </c>
      <c r="P51" s="71">
        <v>3.27E-2</v>
      </c>
      <c r="Q51" s="74">
        <v>1607</v>
      </c>
      <c r="R51" s="46">
        <v>0.87544</v>
      </c>
      <c r="S51" s="75">
        <v>6271</v>
      </c>
      <c r="T51" s="76">
        <v>3.4162499999999998</v>
      </c>
      <c r="U51" s="53">
        <v>8574</v>
      </c>
      <c r="V51" s="54">
        <v>100</v>
      </c>
    </row>
    <row r="52" spans="1:26" ht="15" customHeight="1" x14ac:dyDescent="0.2">
      <c r="B52" s="55" t="s">
        <v>67</v>
      </c>
      <c r="C52" s="56">
        <v>1853</v>
      </c>
      <c r="D52" s="57">
        <v>40.282600000000002</v>
      </c>
      <c r="E52" s="58">
        <v>18</v>
      </c>
      <c r="F52" s="59">
        <v>0.39129999999999998</v>
      </c>
      <c r="G52" s="60">
        <v>21</v>
      </c>
      <c r="H52" s="59">
        <v>0.45651999999999998</v>
      </c>
      <c r="I52" s="60">
        <v>145</v>
      </c>
      <c r="J52" s="59">
        <v>3.1522000000000001</v>
      </c>
      <c r="K52" s="60">
        <v>23</v>
      </c>
      <c r="L52" s="59">
        <v>0.5</v>
      </c>
      <c r="M52" s="60">
        <v>1594</v>
      </c>
      <c r="N52" s="59">
        <v>34.652200000000001</v>
      </c>
      <c r="O52" s="60">
        <v>16</v>
      </c>
      <c r="P52" s="59">
        <v>0.3478</v>
      </c>
      <c r="Q52" s="61">
        <v>36</v>
      </c>
      <c r="R52" s="62">
        <v>0.78261000000000003</v>
      </c>
      <c r="S52" s="63">
        <v>32</v>
      </c>
      <c r="T52" s="64">
        <v>0.69564999999999999</v>
      </c>
      <c r="U52" s="65">
        <v>990</v>
      </c>
      <c r="V52" s="66">
        <v>100</v>
      </c>
    </row>
    <row r="53" spans="1:26" ht="15" customHeight="1" x14ac:dyDescent="0.2">
      <c r="B53" s="67" t="s">
        <v>68</v>
      </c>
      <c r="C53" s="68">
        <v>1429</v>
      </c>
      <c r="D53" s="69">
        <v>38.611199999999997</v>
      </c>
      <c r="E53" s="70">
        <v>13</v>
      </c>
      <c r="F53" s="71">
        <v>0.35126000000000002</v>
      </c>
      <c r="G53" s="72">
        <v>14</v>
      </c>
      <c r="H53" s="71">
        <v>0.37828000000000001</v>
      </c>
      <c r="I53" s="72">
        <v>22</v>
      </c>
      <c r="J53" s="71">
        <v>0.59440000000000004</v>
      </c>
      <c r="K53" s="72">
        <v>34</v>
      </c>
      <c r="L53" s="71">
        <v>0.91869999999999996</v>
      </c>
      <c r="M53" s="72">
        <v>1326</v>
      </c>
      <c r="N53" s="71">
        <v>35.828200000000002</v>
      </c>
      <c r="O53" s="73" t="s">
        <v>79</v>
      </c>
      <c r="P53" s="71">
        <v>2.7E-2</v>
      </c>
      <c r="Q53" s="74">
        <v>19</v>
      </c>
      <c r="R53" s="46">
        <v>0.51336999999999999</v>
      </c>
      <c r="S53" s="75">
        <v>29</v>
      </c>
      <c r="T53" s="76">
        <v>0.78356999999999999</v>
      </c>
      <c r="U53" s="53">
        <v>307</v>
      </c>
      <c r="V53" s="54">
        <v>100</v>
      </c>
    </row>
    <row r="54" spans="1:26" ht="15" customHeight="1" x14ac:dyDescent="0.2">
      <c r="B54" s="55" t="s">
        <v>69</v>
      </c>
      <c r="C54" s="56">
        <v>7353</v>
      </c>
      <c r="D54" s="57">
        <v>38.324800000000003</v>
      </c>
      <c r="E54" s="58">
        <v>19</v>
      </c>
      <c r="F54" s="59">
        <v>9.9030000000000021E-2</v>
      </c>
      <c r="G54" s="60">
        <v>149</v>
      </c>
      <c r="H54" s="59">
        <v>0.77661000000000002</v>
      </c>
      <c r="I54" s="60">
        <v>450</v>
      </c>
      <c r="J54" s="59">
        <v>2.3454999999999999</v>
      </c>
      <c r="K54" s="60">
        <v>1373</v>
      </c>
      <c r="L54" s="59">
        <v>7.1562999999999999</v>
      </c>
      <c r="M54" s="60">
        <v>5039</v>
      </c>
      <c r="N54" s="59">
        <v>26.2639</v>
      </c>
      <c r="O54" s="77">
        <v>8</v>
      </c>
      <c r="P54" s="59">
        <v>4.1700000000000001E-2</v>
      </c>
      <c r="Q54" s="61">
        <v>315</v>
      </c>
      <c r="R54" s="62">
        <v>1.6418200000000001</v>
      </c>
      <c r="S54" s="63">
        <v>148</v>
      </c>
      <c r="T54" s="64">
        <v>0.77139999999999997</v>
      </c>
      <c r="U54" s="65">
        <v>1969</v>
      </c>
      <c r="V54" s="66">
        <v>100</v>
      </c>
    </row>
    <row r="55" spans="1:26" ht="15" customHeight="1" x14ac:dyDescent="0.2">
      <c r="B55" s="67" t="s">
        <v>70</v>
      </c>
      <c r="C55" s="68">
        <v>8389</v>
      </c>
      <c r="D55" s="69">
        <v>38.7089</v>
      </c>
      <c r="E55" s="70">
        <v>103</v>
      </c>
      <c r="F55" s="71">
        <v>0.47527000000000003</v>
      </c>
      <c r="G55" s="72">
        <v>532</v>
      </c>
      <c r="H55" s="71">
        <v>2.45478</v>
      </c>
      <c r="I55" s="72">
        <v>957</v>
      </c>
      <c r="J55" s="71">
        <v>4.4157999999999999</v>
      </c>
      <c r="K55" s="72">
        <v>330</v>
      </c>
      <c r="L55" s="71">
        <v>1.5226999999999999</v>
      </c>
      <c r="M55" s="72">
        <v>5772</v>
      </c>
      <c r="N55" s="71">
        <v>26.633400000000005</v>
      </c>
      <c r="O55" s="72">
        <v>42</v>
      </c>
      <c r="P55" s="71">
        <v>0.1938</v>
      </c>
      <c r="Q55" s="74">
        <v>653</v>
      </c>
      <c r="R55" s="46">
        <v>3.0131000000000001</v>
      </c>
      <c r="S55" s="75">
        <v>257</v>
      </c>
      <c r="T55" s="76">
        <v>1.1858599999999997</v>
      </c>
      <c r="U55" s="53">
        <v>2282</v>
      </c>
      <c r="V55" s="54">
        <v>100</v>
      </c>
    </row>
    <row r="56" spans="1:26" ht="15" customHeight="1" x14ac:dyDescent="0.2">
      <c r="B56" s="55" t="s">
        <v>71</v>
      </c>
      <c r="C56" s="56">
        <v>1336</v>
      </c>
      <c r="D56" s="57">
        <v>35.102499999999999</v>
      </c>
      <c r="E56" s="58" t="s">
        <v>79</v>
      </c>
      <c r="F56" s="59">
        <v>7.8820000000000001E-2</v>
      </c>
      <c r="G56" s="60">
        <v>11</v>
      </c>
      <c r="H56" s="59">
        <v>0.28902</v>
      </c>
      <c r="I56" s="60">
        <v>10</v>
      </c>
      <c r="J56" s="59">
        <v>0.26269999999999999</v>
      </c>
      <c r="K56" s="60">
        <v>66</v>
      </c>
      <c r="L56" s="59">
        <v>1.7341</v>
      </c>
      <c r="M56" s="60">
        <v>1234</v>
      </c>
      <c r="N56" s="59">
        <v>32.422499999999999</v>
      </c>
      <c r="O56" s="60">
        <v>0</v>
      </c>
      <c r="P56" s="59">
        <v>0</v>
      </c>
      <c r="Q56" s="61">
        <v>12</v>
      </c>
      <c r="R56" s="62">
        <v>0.31529000000000001</v>
      </c>
      <c r="S56" s="63">
        <v>9</v>
      </c>
      <c r="T56" s="64">
        <v>0.23647000000000001</v>
      </c>
      <c r="U56" s="65">
        <v>730</v>
      </c>
      <c r="V56" s="66">
        <v>100</v>
      </c>
    </row>
    <row r="57" spans="1:26" ht="15" customHeight="1" x14ac:dyDescent="0.2">
      <c r="B57" s="67" t="s">
        <v>72</v>
      </c>
      <c r="C57" s="68">
        <v>1686</v>
      </c>
      <c r="D57" s="69">
        <v>40.334899999999998</v>
      </c>
      <c r="E57" s="70">
        <v>12</v>
      </c>
      <c r="F57" s="71">
        <v>0.28708</v>
      </c>
      <c r="G57" s="72">
        <v>28</v>
      </c>
      <c r="H57" s="71">
        <v>0.66986000000000001</v>
      </c>
      <c r="I57" s="72">
        <v>131</v>
      </c>
      <c r="J57" s="71">
        <v>3.1339999999999999</v>
      </c>
      <c r="K57" s="72">
        <v>197</v>
      </c>
      <c r="L57" s="71">
        <v>4.7129000000000003</v>
      </c>
      <c r="M57" s="72">
        <v>1281</v>
      </c>
      <c r="N57" s="71">
        <v>30.645900000000001</v>
      </c>
      <c r="O57" s="73" t="s">
        <v>79</v>
      </c>
      <c r="P57" s="71">
        <v>4.7800000000000002E-2</v>
      </c>
      <c r="Q57" s="74">
        <v>35</v>
      </c>
      <c r="R57" s="46">
        <v>0.83731999999999995</v>
      </c>
      <c r="S57" s="75">
        <v>39</v>
      </c>
      <c r="T57" s="76">
        <v>0.93301000000000001</v>
      </c>
      <c r="U57" s="53">
        <v>2244</v>
      </c>
      <c r="V57" s="54">
        <v>100</v>
      </c>
    </row>
    <row r="58" spans="1:26" ht="15" customHeight="1" thickBot="1" x14ac:dyDescent="0.25">
      <c r="B58" s="83" t="s">
        <v>73</v>
      </c>
      <c r="C58" s="84">
        <v>470</v>
      </c>
      <c r="D58" s="85">
        <v>42.4955</v>
      </c>
      <c r="E58" s="86">
        <v>10</v>
      </c>
      <c r="F58" s="87">
        <v>0.90415999999999996</v>
      </c>
      <c r="G58" s="88" t="s">
        <v>79</v>
      </c>
      <c r="H58" s="87">
        <v>0.27124999999999999</v>
      </c>
      <c r="I58" s="89">
        <v>27</v>
      </c>
      <c r="J58" s="87">
        <v>2.4411999999999998</v>
      </c>
      <c r="K58" s="89">
        <v>7</v>
      </c>
      <c r="L58" s="87">
        <v>0.63290000000000002</v>
      </c>
      <c r="M58" s="89">
        <v>416</v>
      </c>
      <c r="N58" s="87">
        <v>37.613</v>
      </c>
      <c r="O58" s="89" t="s">
        <v>79</v>
      </c>
      <c r="P58" s="87">
        <v>9.0399999999999994E-2</v>
      </c>
      <c r="Q58" s="90">
        <v>6</v>
      </c>
      <c r="R58" s="91">
        <v>0.54249999999999998</v>
      </c>
      <c r="S58" s="92">
        <v>11</v>
      </c>
      <c r="T58" s="93">
        <v>0.99458000000000002</v>
      </c>
      <c r="U58" s="94">
        <v>360</v>
      </c>
      <c r="V58" s="95">
        <v>100</v>
      </c>
    </row>
    <row r="59" spans="1:26" x14ac:dyDescent="0.2">
      <c r="B59" s="96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32"/>
      <c r="T59" s="98"/>
      <c r="U59" s="97"/>
      <c r="V59" s="97"/>
    </row>
    <row r="60" spans="1:26" x14ac:dyDescent="0.2">
      <c r="B60" s="96" t="str">
        <f>CONCATENATE("NOTE: Table reads (for US Totals): Of all ",TEXT(C7,"#,##0")," public school female students with disabilities served solely under Section 504 of the Rehabilitation Act of 1973, ",TEXT(E7,"#,##0")," (",TEXT(F7,"0.0"),"%) are American Indian or Alaska Native.")</f>
        <v>NOTE: Table reads (for US Totals): Of all 346,260 public school female students with disabilities served solely under Section 504 of the Rehabilitation Act of 1973, 2,510 (0.3%) are American Indian or Alaska Native.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32"/>
      <c r="T60" s="98"/>
      <c r="U60" s="97"/>
      <c r="V60" s="97"/>
    </row>
    <row r="61" spans="1:26" x14ac:dyDescent="0.2">
      <c r="B61" s="99" t="s">
        <v>75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32"/>
      <c r="T61" s="98"/>
      <c r="U61" s="97"/>
      <c r="V61" s="97"/>
    </row>
    <row r="62" spans="1:26" ht="14.1" customHeight="1" x14ac:dyDescent="0.2">
      <c r="A62" s="7"/>
      <c r="B62" s="102" t="s">
        <v>78</v>
      </c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</row>
    <row r="63" spans="1:26" x14ac:dyDescent="0.2">
      <c r="B63" s="102" t="s">
        <v>80</v>
      </c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6"/>
      <c r="Y63" s="2"/>
      <c r="Z63" s="2"/>
    </row>
  </sheetData>
  <mergeCells count="16">
    <mergeCell ref="B62:Z62"/>
    <mergeCell ref="B63:W63"/>
    <mergeCell ref="B4:B6"/>
    <mergeCell ref="E4:R4"/>
    <mergeCell ref="B2:V2"/>
    <mergeCell ref="S4:T5"/>
    <mergeCell ref="E5:F5"/>
    <mergeCell ref="G5:H5"/>
    <mergeCell ref="I5:J5"/>
    <mergeCell ref="K5:L5"/>
    <mergeCell ref="M5:N5"/>
    <mergeCell ref="O5:P5"/>
    <mergeCell ref="Q5:R5"/>
    <mergeCell ref="C5:D5"/>
    <mergeCell ref="U4:U5"/>
    <mergeCell ref="V4:V5"/>
  </mergeCells>
  <phoneticPr fontId="13" type="noConversion"/>
  <printOptions horizontalCentered="1"/>
  <pageMargins left="0.25" right="0.25" top="1" bottom="1" header="0.5" footer="0.5"/>
  <pageSetup scale="4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Index</vt:lpstr>
      <vt:lpstr>SwD 504 Enrollment</vt:lpstr>
      <vt:lpstr>SwD 504 Enrollment - Male</vt:lpstr>
      <vt:lpstr>SwD 504 Enrollment - Female</vt:lpstr>
      <vt:lpstr>'SwD 504 Enrollment'!Print_Area</vt:lpstr>
      <vt:lpstr>'SwD 504 Enrollment - Female'!Print_Area</vt:lpstr>
      <vt:lpstr>'SwD 504 Enrollment - Male'!Print_Area</vt:lpstr>
    </vt:vector>
  </TitlesOfParts>
  <Company>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Hector Tello</cp:lastModifiedBy>
  <cp:lastPrinted>2015-07-11T01:34:05Z</cp:lastPrinted>
  <dcterms:created xsi:type="dcterms:W3CDTF">2014-03-02T22:16:30Z</dcterms:created>
  <dcterms:modified xsi:type="dcterms:W3CDTF">2017-09-01T15:30:00Z</dcterms:modified>
</cp:coreProperties>
</file>