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740" yWindow="0" windowWidth="24240" windowHeight="13740" tabRatio="813" firstSheet="1" activeTab="1"/>
  </bookViews>
  <sheets>
    <sheet name="Index" sheetId="32" state="hidden" r:id="rId1"/>
    <sheet name="Students without disabilities" sheetId="33" r:id="rId2"/>
    <sheet name="IDEA" sheetId="34" r:id="rId3"/>
    <sheet name="Section 504" sheetId="35" r:id="rId4"/>
  </sheets>
  <definedNames>
    <definedName name="_xlnm._FilterDatabase" localSheetId="2" hidden="1">IDEA!$B$6:$G$58</definedName>
    <definedName name="_xlnm._FilterDatabase" localSheetId="3" hidden="1">'Section 504'!$B$6:$G$58</definedName>
    <definedName name="_xlnm._FilterDatabase" localSheetId="1" hidden="1">'Students without disabilities'!$B$3:$G$58</definedName>
    <definedName name="_xlnm.Print_Area" localSheetId="1">'Students without disabilities'!$B$1:$I$62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35" l="1"/>
  <c r="B60" i="34"/>
  <c r="B60" i="33"/>
  <c r="A9" i="32" l="1"/>
  <c r="A14" i="32"/>
  <c r="C14" i="32" s="1"/>
  <c r="A10" i="32"/>
  <c r="A15" i="32" s="1"/>
  <c r="C15" i="32" s="1"/>
  <c r="A11" i="32"/>
  <c r="A16" i="32"/>
  <c r="C16" i="32" s="1"/>
  <c r="C4" i="32"/>
  <c r="C5" i="32"/>
  <c r="C6" i="32"/>
  <c r="C9" i="32"/>
  <c r="C11" i="32"/>
  <c r="C10" i="32" l="1"/>
</calcChain>
</file>

<file path=xl/sharedStrings.xml><?xml version="1.0" encoding="utf-8"?>
<sst xmlns="http://schemas.openxmlformats.org/spreadsheetml/2006/main" count="307" uniqueCount="86">
  <si>
    <t>State</t>
  </si>
  <si>
    <t xml:space="preserve"> Total</t>
  </si>
  <si>
    <t xml:space="preserve"> Male</t>
  </si>
  <si>
    <t xml:space="preserve"> Female</t>
  </si>
  <si>
    <t>Worksheet</t>
  </si>
  <si>
    <t>United States</t>
  </si>
  <si>
    <t>Tables</t>
  </si>
  <si>
    <t>Click on table title to open corresponding worksheet</t>
  </si>
  <si>
    <t xml:space="preserve">Percent of Schools Reporting </t>
  </si>
  <si>
    <t>Number and percentage of public school students reported to have been harassed or bullied on the basis of sex, by race/ethnicity, disability status, and English proficiency, by state: School Year 2011-12</t>
  </si>
  <si>
    <t>Number and percentage of public school male students reported to have been harassed or bullied on the basis of sex, by race/ethnicity, disability status, and English proficiency, by state: School Year 2011-12</t>
  </si>
  <si>
    <t>Number and percentage of public school female students reported to have been harassed or bullied on the basis of sex, by race/ethnicity, disability status, and English proficiency, by state: School Year 2011-12</t>
  </si>
  <si>
    <t>Students reported to have been harassed or bullied on the basis of sex</t>
  </si>
  <si>
    <t>Students reported to have been harassed or bullied on the basis of race, color or national origin</t>
  </si>
  <si>
    <t>Students reported to have been harassed or bullied on the basis of disability</t>
  </si>
  <si>
    <t>Number and percentage of public school students reported to have been harassed or bullied on the basis of race, color or national origin, by race/ethnicity, disability status, and English proficiency, by state: School Year 2011-12</t>
  </si>
  <si>
    <t>Number and percentage of public school male students reported to have been harassed or bullied on the basis of race, color or national origin, by race/ethnicity, disability status, and English proficiency, by state: School Year 2011-12</t>
  </si>
  <si>
    <t>Number and percentage of public school female students reported to have been harassed or bullied on the basis of race, color or national origin, by race/ethnicity, disability status, and English proficiency, by state: School Year 2011-12</t>
  </si>
  <si>
    <t>Number and percentage of public school students reported to have been harassed or bullied on the basis of disability, by race/ethnicity, disability status, and English proficiency, by state: School Year 2011-12</t>
  </si>
  <si>
    <t>Number and percentage of public school male students reported to have been harassed or bullied on the basis of disability, by race/ethnicity, disability status, and English proficiency, by state: School Year 2011-12</t>
  </si>
  <si>
    <t>Number and percentage of public school female students reported to have been harassed or bullied on the basis of disability, by race/ethnicity, disability status, and English proficiency, by state: School Year 2011-12</t>
  </si>
  <si>
    <t>reported to have been harassed or bullied on the basis of sex</t>
  </si>
  <si>
    <t>Number of Schools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</si>
  <si>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</si>
  <si>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</si>
  <si>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</si>
  <si>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</si>
  <si>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</si>
  <si>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</si>
  <si>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</si>
  <si>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</si>
  <si>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</si>
  <si>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</si>
  <si>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</si>
  <si>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</si>
  <si>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</si>
  <si>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</si>
  <si>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</si>
  <si>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</si>
  <si>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</si>
  <si>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</si>
  <si>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</si>
  <si>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</si>
  <si>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</si>
  <si>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</si>
  <si>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</si>
  <si>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</si>
  <si>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</si>
  <si>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</si>
  <si>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</si>
  <si>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</si>
  <si>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</si>
  <si>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</si>
  <si>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</si>
  <si>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</si>
  <si>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</si>
  <si>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</si>
  <si>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</si>
  <si>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</si>
  <si>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</si>
  <si>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</si>
  <si>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</si>
  <si>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</si>
  <si>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</si>
  <si>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</si>
  <si>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</si>
  <si>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</si>
  <si>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</si>
  <si>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</si>
  <si>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</si>
  <si>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</si>
  <si>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</si>
  <si>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</si>
  <si>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</si>
  <si>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Number of instances of mechanical restraint</t>
  </si>
  <si>
    <t>Number of instances of physical restraint</t>
  </si>
  <si>
    <t>Number of instances of seclusion</t>
  </si>
  <si>
    <t xml:space="preserve">            The ‘1 to 3’ reference indicates that the data have been suppressed based on the schools’ reported n-size, and that a midpoint was used to calculate the total.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</si>
  <si>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  <family val="2"/>
      </rPr>
      <t>http://ocrdata.ed.gov/downloads/DataNotes.docx</t>
    </r>
  </si>
  <si>
    <t>Number of instances of restraint and seclusion for public schools students without disabilities, by type of restraint and seclusion: School Year 2013-14</t>
  </si>
  <si>
    <t>Number of instances of restraint and seclusion for public schools students with disabilities (IDEA), by type of restraint and seclusion: School Year 2013-14</t>
  </si>
  <si>
    <t>Number of instances of restraint and seclusion for public schools students with disabilities (Section 504 only), by type of restraint and seclusion: School Year 2013-14</t>
  </si>
  <si>
    <t xml:space="preserve">            Data reported in this table represent 99.4% of responding schools.</t>
  </si>
  <si>
    <t>1 to 3</t>
  </si>
  <si>
    <t>instances of mechanical restraint</t>
  </si>
  <si>
    <t xml:space="preserve">SOURCE: U.S. Department of Education, Office for Civil Rights, Civil Rights Data Collection, 2013-14, available at http://ocrdata.ed.gov. Data notes are available on the Data Notes page, under Additional Resources at http://ocrdata.ed.gov/DataNotes.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</si>
</sst>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34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3"/>
      <name val="Arial"/>
      <family val="2"/>
    </font>
    <font>
      <b/>
      <sz val="12"/>
      <color theme="3"/>
      <name val="Arial Narrow"/>
      <family val="2"/>
    </font>
    <font>
      <sz val="12"/>
      <color theme="3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Arial Narrow"/>
      <family val="2"/>
    </font>
    <font>
      <b/>
      <sz val="11"/>
      <color theme="3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0"/>
      <color theme="3"/>
      <name val="Arial"/>
      <family val="2"/>
    </font>
    <font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58800012207406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35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0" applyFont="1"/>
    <xf numFmtId="0" fontId="16" fillId="0" borderId="0" xfId="0" applyFont="1" applyBorder="1"/>
    <xf numFmtId="0" fontId="18" fillId="0" borderId="0" xfId="0" applyFont="1"/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 wrapText="1"/>
    </xf>
    <xf numFmtId="0" fontId="16" fillId="0" borderId="0" xfId="0" applyFont="1" applyFill="1"/>
    <xf numFmtId="0" fontId="18" fillId="0" borderId="0" xfId="0" applyFont="1" applyFill="1"/>
    <xf numFmtId="0" fontId="17" fillId="2" borderId="0" xfId="0" applyFont="1" applyFill="1" applyBorder="1" applyAlignment="1">
      <alignment horizontal="left" vertical="top" wrapText="1"/>
    </xf>
    <xf numFmtId="0" fontId="21" fillId="2" borderId="0" xfId="0" applyFont="1" applyFill="1"/>
    <xf numFmtId="0" fontId="19" fillId="0" borderId="0" xfId="100" applyFont="1" applyBorder="1" applyAlignment="1">
      <alignment horizontal="left" vertical="top" wrapText="1"/>
    </xf>
    <xf numFmtId="0" fontId="20" fillId="0" borderId="0" xfId="0" applyFont="1"/>
    <xf numFmtId="0" fontId="20" fillId="0" borderId="0" xfId="0" applyFont="1" applyFill="1"/>
    <xf numFmtId="0" fontId="20" fillId="0" borderId="0" xfId="0" applyFont="1" applyBorder="1"/>
    <xf numFmtId="0" fontId="24" fillId="0" borderId="0" xfId="100" applyFont="1" applyBorder="1" applyAlignment="1">
      <alignment horizontal="left" vertical="top" wrapText="1"/>
    </xf>
    <xf numFmtId="0" fontId="13" fillId="0" borderId="0" xfId="0" applyFont="1"/>
    <xf numFmtId="0" fontId="25" fillId="0" borderId="0" xfId="100" applyFont="1" applyBorder="1" applyAlignment="1">
      <alignment horizontal="left" vertical="top" wrapText="1"/>
    </xf>
    <xf numFmtId="0" fontId="26" fillId="0" borderId="0" xfId="100" applyFont="1" applyBorder="1" applyAlignment="1">
      <alignment horizontal="left" vertical="top" wrapText="1"/>
    </xf>
    <xf numFmtId="0" fontId="25" fillId="0" borderId="11" xfId="100" applyFont="1" applyBorder="1" applyAlignment="1">
      <alignment horizontal="left" vertical="top" wrapText="1"/>
    </xf>
    <xf numFmtId="0" fontId="26" fillId="0" borderId="11" xfId="100" applyFont="1" applyBorder="1" applyAlignment="1">
      <alignment horizontal="left" vertical="top" wrapText="1"/>
    </xf>
    <xf numFmtId="0" fontId="25" fillId="0" borderId="1" xfId="100" applyFont="1" applyBorder="1" applyAlignment="1">
      <alignment horizontal="left" vertical="top" wrapText="1"/>
    </xf>
    <xf numFmtId="0" fontId="26" fillId="0" borderId="1" xfId="100" applyFont="1" applyBorder="1" applyAlignment="1">
      <alignment horizontal="left" vertical="top" wrapText="1"/>
    </xf>
    <xf numFmtId="0" fontId="27" fillId="0" borderId="0" xfId="2" applyFont="1" applyFill="1" applyAlignment="1"/>
    <xf numFmtId="0" fontId="29" fillId="0" borderId="0" xfId="2" applyFont="1" applyFill="1" applyAlignment="1"/>
    <xf numFmtId="0" fontId="28" fillId="0" borderId="4" xfId="3" applyFont="1" applyFill="1" applyBorder="1" applyAlignment="1"/>
    <xf numFmtId="1" fontId="28" fillId="0" borderId="9" xfId="3" applyNumberFormat="1" applyFont="1" applyFill="1" applyBorder="1" applyAlignment="1">
      <alignment wrapText="1"/>
    </xf>
    <xf numFmtId="1" fontId="28" fillId="0" borderId="6" xfId="3" applyNumberFormat="1" applyFont="1" applyFill="1" applyBorder="1" applyAlignment="1">
      <alignment wrapText="1"/>
    </xf>
    <xf numFmtId="0" fontId="27" fillId="0" borderId="0" xfId="4" applyFont="1" applyFill="1"/>
    <xf numFmtId="0" fontId="29" fillId="0" borderId="0" xfId="4" applyFont="1" applyFill="1"/>
    <xf numFmtId="0" fontId="29" fillId="0" borderId="0" xfId="23" applyFont="1" applyFill="1" applyBorder="1"/>
    <xf numFmtId="165" fontId="29" fillId="0" borderId="8" xfId="2" applyNumberFormat="1" applyFont="1" applyFill="1" applyBorder="1" applyAlignment="1">
      <alignment horizontal="right"/>
    </xf>
    <xf numFmtId="37" fontId="29" fillId="0" borderId="8" xfId="4" applyNumberFormat="1" applyFont="1" applyFill="1" applyBorder="1"/>
    <xf numFmtId="164" fontId="29" fillId="0" borderId="7" xfId="2" applyNumberFormat="1" applyFont="1" applyFill="1" applyBorder="1"/>
    <xf numFmtId="165" fontId="29" fillId="0" borderId="8" xfId="2" quotePrefix="1" applyNumberFormat="1" applyFont="1" applyFill="1" applyBorder="1" applyAlignment="1">
      <alignment horizontal="right"/>
    </xf>
    <xf numFmtId="0" fontId="29" fillId="0" borderId="1" xfId="23" applyFont="1" applyFill="1" applyBorder="1"/>
    <xf numFmtId="37" fontId="29" fillId="0" borderId="9" xfId="4" applyNumberFormat="1" applyFont="1" applyFill="1" applyBorder="1"/>
    <xf numFmtId="164" fontId="29" fillId="0" borderId="6" xfId="2" applyNumberFormat="1" applyFont="1" applyFill="1" applyBorder="1"/>
    <xf numFmtId="0" fontId="31" fillId="0" borderId="0" xfId="2" applyFont="1"/>
    <xf numFmtId="0" fontId="29" fillId="0" borderId="0" xfId="4" applyFont="1"/>
    <xf numFmtId="0" fontId="19" fillId="0" borderId="16" xfId="100" applyFont="1" applyBorder="1" applyAlignment="1">
      <alignment horizontal="left" vertical="top" wrapText="1"/>
    </xf>
    <xf numFmtId="0" fontId="24" fillId="0" borderId="16" xfId="100" applyFont="1" applyBorder="1" applyAlignment="1">
      <alignment horizontal="left" vertical="top" wrapText="1"/>
    </xf>
    <xf numFmtId="0" fontId="27" fillId="0" borderId="0" xfId="4" applyFont="1"/>
    <xf numFmtId="0" fontId="31" fillId="0" borderId="0" xfId="2" quotePrefix="1" applyFont="1"/>
    <xf numFmtId="1" fontId="28" fillId="0" borderId="15" xfId="3" applyNumberFormat="1" applyFont="1" applyFill="1" applyBorder="1" applyAlignment="1">
      <alignment horizontal="center" vertical="center" wrapText="1"/>
    </xf>
    <xf numFmtId="0" fontId="31" fillId="0" borderId="0" xfId="2" applyFont="1" applyBorder="1"/>
    <xf numFmtId="0" fontId="29" fillId="0" borderId="0" xfId="4" applyFont="1" applyBorder="1"/>
    <xf numFmtId="0" fontId="29" fillId="0" borderId="0" xfId="2" quotePrefix="1" applyFont="1" applyFill="1" applyAlignment="1">
      <alignment vertical="center"/>
    </xf>
    <xf numFmtId="0" fontId="29" fillId="0" borderId="0" xfId="4" applyFont="1" applyFill="1" applyBorder="1" applyAlignment="1">
      <alignment vertical="center"/>
    </xf>
    <xf numFmtId="0" fontId="29" fillId="3" borderId="5" xfId="3" applyFont="1" applyFill="1" applyBorder="1" applyAlignment="1">
      <alignment horizontal="left" vertical="center"/>
    </xf>
    <xf numFmtId="165" fontId="29" fillId="3" borderId="8" xfId="2" applyNumberFormat="1" applyFont="1" applyFill="1" applyBorder="1" applyAlignment="1">
      <alignment horizontal="right"/>
    </xf>
    <xf numFmtId="0" fontId="29" fillId="3" borderId="0" xfId="23" applyFont="1" applyFill="1" applyBorder="1"/>
    <xf numFmtId="165" fontId="29" fillId="3" borderId="8" xfId="2" quotePrefix="1" applyNumberFormat="1" applyFont="1" applyFill="1" applyBorder="1" applyAlignment="1">
      <alignment horizontal="right"/>
    </xf>
    <xf numFmtId="165" fontId="29" fillId="0" borderId="9" xfId="2" quotePrefix="1" applyNumberFormat="1" applyFont="1" applyFill="1" applyBorder="1" applyAlignment="1">
      <alignment horizontal="right"/>
    </xf>
    <xf numFmtId="37" fontId="29" fillId="3" borderId="8" xfId="4" applyNumberFormat="1" applyFont="1" applyFill="1" applyBorder="1"/>
    <xf numFmtId="164" fontId="29" fillId="3" borderId="7" xfId="2" applyNumberFormat="1" applyFont="1" applyFill="1" applyBorder="1"/>
    <xf numFmtId="165" fontId="29" fillId="3" borderId="12" xfId="2" applyNumberFormat="1" applyFont="1" applyFill="1" applyBorder="1" applyAlignment="1">
      <alignment horizontal="right"/>
    </xf>
    <xf numFmtId="165" fontId="29" fillId="0" borderId="14" xfId="2" applyNumberFormat="1" applyFont="1" applyFill="1" applyBorder="1" applyAlignment="1">
      <alignment horizontal="right"/>
    </xf>
    <xf numFmtId="165" fontId="29" fillId="3" borderId="14" xfId="2" applyNumberFormat="1" applyFont="1" applyFill="1" applyBorder="1" applyAlignment="1">
      <alignment horizontal="right"/>
    </xf>
    <xf numFmtId="165" fontId="29" fillId="0" borderId="14" xfId="2" quotePrefix="1" applyNumberFormat="1" applyFont="1" applyFill="1" applyBorder="1" applyAlignment="1">
      <alignment horizontal="right"/>
    </xf>
    <xf numFmtId="165" fontId="29" fillId="3" borderId="14" xfId="2" quotePrefix="1" applyNumberFormat="1" applyFont="1" applyFill="1" applyBorder="1" applyAlignment="1">
      <alignment horizontal="right"/>
    </xf>
    <xf numFmtId="165" fontId="29" fillId="0" borderId="15" xfId="2" quotePrefix="1" applyNumberFormat="1" applyFont="1" applyFill="1" applyBorder="1" applyAlignment="1">
      <alignment horizontal="right"/>
    </xf>
    <xf numFmtId="37" fontId="29" fillId="3" borderId="8" xfId="4" applyNumberFormat="1" applyFont="1" applyFill="1" applyBorder="1" applyAlignment="1">
      <alignment horizontal="right"/>
    </xf>
    <xf numFmtId="37" fontId="29" fillId="0" borderId="8" xfId="4" applyNumberFormat="1" applyFont="1" applyFill="1" applyBorder="1" applyAlignment="1">
      <alignment horizontal="right"/>
    </xf>
    <xf numFmtId="37" fontId="29" fillId="0" borderId="9" xfId="4" applyNumberFormat="1" applyFont="1" applyFill="1" applyBorder="1" applyAlignment="1">
      <alignment horizontal="right"/>
    </xf>
    <xf numFmtId="0" fontId="33" fillId="0" borderId="0" xfId="0" applyFont="1"/>
    <xf numFmtId="0" fontId="2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9" fillId="0" borderId="0" xfId="2" quotePrefix="1" applyFont="1" applyFill="1" applyAlignment="1">
      <alignment horizontal="left" vertical="center" wrapText="1"/>
    </xf>
    <xf numFmtId="0" fontId="29" fillId="0" borderId="0" xfId="2" quotePrefix="1" applyFont="1" applyFill="1" applyAlignment="1">
      <alignment vertical="center" wrapText="1"/>
    </xf>
    <xf numFmtId="0" fontId="29" fillId="0" borderId="0" xfId="4" applyFont="1" applyFill="1" applyBorder="1" applyAlignment="1">
      <alignment vertical="center" wrapText="1"/>
    </xf>
    <xf numFmtId="0" fontId="7" fillId="0" borderId="0" xfId="1" applyFont="1" applyAlignment="1">
      <alignment wrapText="1"/>
    </xf>
    <xf numFmtId="1" fontId="28" fillId="0" borderId="10" xfId="3" applyNumberFormat="1" applyFont="1" applyFill="1" applyBorder="1" applyAlignment="1">
      <alignment horizontal="center" wrapText="1"/>
    </xf>
    <xf numFmtId="1" fontId="28" fillId="0" borderId="8" xfId="3" applyNumberFormat="1" applyFont="1" applyFill="1" applyBorder="1" applyAlignment="1">
      <alignment horizontal="center" wrapText="1"/>
    </xf>
    <xf numFmtId="1" fontId="28" fillId="0" borderId="13" xfId="3" applyNumberFormat="1" applyFont="1" applyFill="1" applyBorder="1" applyAlignment="1">
      <alignment horizontal="center" wrapText="1"/>
    </xf>
    <xf numFmtId="1" fontId="30" fillId="0" borderId="7" xfId="3" applyNumberFormat="1" applyFont="1" applyFill="1" applyBorder="1" applyAlignment="1">
      <alignment horizontal="center" wrapText="1"/>
    </xf>
    <xf numFmtId="0" fontId="28" fillId="0" borderId="2" xfId="3" applyFont="1" applyFill="1" applyBorder="1" applyAlignment="1">
      <alignment horizontal="left"/>
    </xf>
    <xf numFmtId="0" fontId="28" fillId="0" borderId="3" xfId="3" applyFont="1" applyFill="1" applyBorder="1" applyAlignment="1">
      <alignment horizontal="left"/>
    </xf>
    <xf numFmtId="1" fontId="28" fillId="0" borderId="12" xfId="3" applyNumberFormat="1" applyFont="1" applyFill="1" applyBorder="1" applyAlignment="1">
      <alignment horizontal="center" wrapText="1"/>
    </xf>
    <xf numFmtId="1" fontId="28" fillId="0" borderId="14" xfId="3" applyNumberFormat="1" applyFont="1" applyFill="1" applyBorder="1" applyAlignment="1">
      <alignment horizontal="center" wrapText="1"/>
    </xf>
    <xf numFmtId="0" fontId="8" fillId="0" borderId="0" xfId="2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1" applyFont="1" applyAlignment="1">
      <alignment horizontal="left" vertical="top" wrapText="1"/>
    </xf>
  </cellXfs>
  <cellStyles count="13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16"/>
  <sheetViews>
    <sheetView showGridLines="0" zoomScale="125" zoomScaleNormal="125" zoomScalePageLayoutView="125" workbookViewId="0"/>
  </sheetViews>
  <sheetFormatPr defaultColWidth="11" defaultRowHeight="15" customHeight="1" x14ac:dyDescent="0.25"/>
  <cols>
    <col min="1" max="2" width="5.83203125" style="9" customWidth="1"/>
    <col min="3" max="3" width="20" style="11" bestFit="1" customWidth="1"/>
    <col min="4" max="4" width="166" style="19" customWidth="1"/>
    <col min="5" max="5" width="3" style="19" customWidth="1"/>
    <col min="6" max="16384" width="11" style="19"/>
  </cols>
  <sheetData>
    <row r="1" spans="1:10" ht="30" customHeight="1" x14ac:dyDescent="0.3">
      <c r="C1" s="17" t="s">
        <v>4</v>
      </c>
      <c r="D1" s="17" t="s">
        <v>6</v>
      </c>
    </row>
    <row r="2" spans="1:10" s="20" customFormat="1" ht="15" customHeight="1" x14ac:dyDescent="0.25">
      <c r="A2" s="14"/>
      <c r="B2" s="14"/>
      <c r="C2" s="15"/>
      <c r="D2" s="15"/>
    </row>
    <row r="3" spans="1:10" s="21" customFormat="1" ht="15" customHeight="1" x14ac:dyDescent="0.2">
      <c r="A3" s="10"/>
      <c r="B3" s="10"/>
      <c r="C3" s="12"/>
      <c r="D3" s="16" t="s">
        <v>12</v>
      </c>
    </row>
    <row r="4" spans="1:10" ht="30" customHeight="1" x14ac:dyDescent="0.2">
      <c r="A4" s="23">
        <v>381</v>
      </c>
      <c r="B4" s="23" t="s">
        <v>1</v>
      </c>
      <c r="C4" s="24" t="str">
        <f t="shared" ref="C4:C16" si="0">CONCATENATE("SCH ",A4,B4)</f>
        <v>SCH 381 Total</v>
      </c>
      <c r="D4" s="25" t="s">
        <v>9</v>
      </c>
      <c r="F4" s="73" t="s">
        <v>7</v>
      </c>
      <c r="G4" s="74"/>
      <c r="H4" s="74"/>
      <c r="I4" s="74"/>
      <c r="J4" s="74"/>
    </row>
    <row r="5" spans="1:10" ht="30" customHeight="1" x14ac:dyDescent="0.2">
      <c r="A5" s="23">
        <v>381</v>
      </c>
      <c r="B5" s="23" t="s">
        <v>2</v>
      </c>
      <c r="C5" s="24" t="str">
        <f t="shared" si="0"/>
        <v>SCH 381 Male</v>
      </c>
      <c r="D5" s="25" t="s">
        <v>10</v>
      </c>
      <c r="F5" s="74"/>
      <c r="G5" s="74"/>
      <c r="H5" s="74"/>
      <c r="I5" s="74"/>
      <c r="J5" s="74"/>
    </row>
    <row r="6" spans="1:10" ht="30" customHeight="1" x14ac:dyDescent="0.2">
      <c r="A6" s="23">
        <v>381</v>
      </c>
      <c r="B6" s="23" t="s">
        <v>3</v>
      </c>
      <c r="C6" s="26" t="str">
        <f t="shared" si="0"/>
        <v>SCH 381 Female</v>
      </c>
      <c r="D6" s="27" t="s">
        <v>11</v>
      </c>
      <c r="F6" s="74"/>
      <c r="G6" s="74"/>
      <c r="H6" s="74"/>
      <c r="I6" s="74"/>
      <c r="J6" s="74"/>
    </row>
    <row r="7" spans="1:10" ht="15" customHeight="1" x14ac:dyDescent="0.2">
      <c r="C7" s="18"/>
      <c r="D7" s="22"/>
      <c r="F7" s="74"/>
      <c r="G7" s="74"/>
      <c r="H7" s="74"/>
      <c r="I7" s="74"/>
      <c r="J7" s="74"/>
    </row>
    <row r="8" spans="1:10" s="21" customFormat="1" ht="15" customHeight="1" x14ac:dyDescent="0.2">
      <c r="A8" s="10"/>
      <c r="B8" s="10"/>
      <c r="C8" s="13"/>
      <c r="D8" s="16" t="s">
        <v>13</v>
      </c>
    </row>
    <row r="9" spans="1:10" ht="30" customHeight="1" x14ac:dyDescent="0.2">
      <c r="A9" s="9">
        <f>A4+1</f>
        <v>382</v>
      </c>
      <c r="B9" s="9" t="s">
        <v>1</v>
      </c>
      <c r="C9" s="24" t="str">
        <f t="shared" si="0"/>
        <v>SCH 382 Total</v>
      </c>
      <c r="D9" s="25" t="s">
        <v>15</v>
      </c>
    </row>
    <row r="10" spans="1:10" ht="30" customHeight="1" x14ac:dyDescent="0.2">
      <c r="A10" s="9">
        <f>A5+1</f>
        <v>382</v>
      </c>
      <c r="B10" s="9" t="s">
        <v>2</v>
      </c>
      <c r="C10" s="24" t="str">
        <f t="shared" si="0"/>
        <v>SCH 382 Male</v>
      </c>
      <c r="D10" s="25" t="s">
        <v>16</v>
      </c>
    </row>
    <row r="11" spans="1:10" ht="30" customHeight="1" x14ac:dyDescent="0.2">
      <c r="A11" s="9">
        <f>A6+1</f>
        <v>382</v>
      </c>
      <c r="B11" s="9" t="s">
        <v>3</v>
      </c>
      <c r="C11" s="26" t="str">
        <f t="shared" si="0"/>
        <v>SCH 382 Female</v>
      </c>
      <c r="D11" s="25" t="s">
        <v>17</v>
      </c>
    </row>
    <row r="12" spans="1:10" ht="15" customHeight="1" x14ac:dyDescent="0.2">
      <c r="C12" s="47"/>
      <c r="D12" s="48"/>
    </row>
    <row r="13" spans="1:10" s="21" customFormat="1" ht="15" customHeight="1" x14ac:dyDescent="0.2">
      <c r="A13" s="10"/>
      <c r="B13" s="10"/>
      <c r="C13" s="13"/>
      <c r="D13" s="16" t="s">
        <v>14</v>
      </c>
    </row>
    <row r="14" spans="1:10" ht="30" customHeight="1" x14ac:dyDescent="0.2">
      <c r="A14" s="9">
        <f>A9+1</f>
        <v>383</v>
      </c>
      <c r="B14" s="9" t="s">
        <v>1</v>
      </c>
      <c r="C14" s="24" t="str">
        <f t="shared" si="0"/>
        <v>SCH 383 Total</v>
      </c>
      <c r="D14" s="25" t="s">
        <v>18</v>
      </c>
    </row>
    <row r="15" spans="1:10" ht="30" customHeight="1" x14ac:dyDescent="0.2">
      <c r="A15" s="9">
        <f>A10+1</f>
        <v>383</v>
      </c>
      <c r="B15" s="9" t="s">
        <v>2</v>
      </c>
      <c r="C15" s="24" t="str">
        <f t="shared" si="0"/>
        <v>SCH 383 Male</v>
      </c>
      <c r="D15" s="25" t="s">
        <v>19</v>
      </c>
    </row>
    <row r="16" spans="1:10" ht="30" customHeight="1" thickBot="1" x14ac:dyDescent="0.25">
      <c r="A16" s="9">
        <f>A11+1</f>
        <v>383</v>
      </c>
      <c r="B16" s="9" t="s">
        <v>3</v>
      </c>
      <c r="C16" s="28" t="str">
        <f t="shared" si="0"/>
        <v>SCH 383 Female</v>
      </c>
      <c r="D16" s="29" t="s">
        <v>20</v>
      </c>
    </row>
  </sheetData>
  <mergeCells count="1">
    <mergeCell ref="F4:J7"/>
  </mergeCells>
  <phoneticPr fontId="15" type="noConversion"/>
  <hyperlinks>
    <hyperlink ref="C4" location="'SCH 391 Total'!A1" display="'SCH 391 Total'!A1"/>
    <hyperlink ref="C5" location="'SCH 391 Male'!A1" display="'SCH 391 Male'!A1"/>
    <hyperlink ref="C6" location="'SCH 391 Female'!A1" display="'SCH 391 Female'!A1"/>
    <hyperlink ref="C9" location="'SCH 392 Total'!A1" display="'SCH 392 Total'!A1"/>
    <hyperlink ref="C10" location="'SCH 392 Male'!A1" display="'SCH 392 Male'!A1"/>
    <hyperlink ref="C11" location="'SCH 392 Female'!A1" display="'SCH 392 Female'!A1"/>
    <hyperlink ref="C14" location="'SCH 393 Total'!A1" display="'SCH 393 Total'!A1"/>
    <hyperlink ref="C15" location="'SCH 393 Male'!A1" display="'SCH 393 Male'!A1"/>
    <hyperlink ref="C16" location="'SCH 393 Female'!A1" display="'SCH 393 Female'!A1"/>
    <hyperlink ref="D6" location="'SCH 381 Female'!A1" display="Number and percentage of public school female students reported to have been harassed or bullied on the basis of sex, by race/ethnicity, disability status, and English proficiency, by state: School Year 2011-12"/>
    <hyperlink ref="D9" location="'SCH 382 Total'!A1" display="Number and percentage of public school students reported to have been harassed or bullied on the basis of race, color or national origin, by race/ethnicity, disability status, and English proficiency, by state: School Year 2011-12"/>
    <hyperlink ref="D10" location="'SCH 382 Male'!A1" display="Number and percentage of public school male students reported to have been harassed or bullied on the basis of race, color or national origin, by race/ethnicity, disability status, and English proficiency, by state: School Year 2011-12"/>
    <hyperlink ref="D14" location="'SCH 383 Total'!A1" display="Number and percentage of public school students reported to have been harassed or bullied on the basis of disability, by race/ethnicity, disability status, and English proficiency, by state: School Year 2011-12"/>
    <hyperlink ref="D15" location="'SCH 383 Male'!A1" display="Number and percentage of public school male students reported to have been harassed or bullied on the basis of disability, by race/ethnicity, disability status, and English proficiency, by state: School Year 2011-12"/>
    <hyperlink ref="D16" location="'SCH 383 Female'!A1" display="Number and percentage of public school female students reported to have been harassed or bullied on the basis of disability, by race/ethnicity, disability status, and English proficiency, by state: School Year 2011-12"/>
    <hyperlink ref="D4" location="'SCH 381 Total'!A1" display="Number and percentage of public school students reported to have been harassed or bullied on the basis of sex, by race/ethnicity, disability status, and English proficiency, by state: School Year 2011-12"/>
    <hyperlink ref="D11" location="'SCH 382 Female'!A1" display="Number and percentage of public school female students reported to have been harassed or bullied on the basis of race, color or national origin, by race/ethnicity, disability status, and English proficiency, by state: School Year 2011-12"/>
    <hyperlink ref="D5" location="'SCH 381 Male'!A1" display="Number and percentage of public school male students reported to have been harassed or bullied on the basis of sex, by race/ethnicity, disability status, and English proficiency, by state: School Year 2011-12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4"/>
  <sheetViews>
    <sheetView showGridLines="0" tabSelected="1" zoomScaleNormal="100" workbookViewId="0"/>
  </sheetViews>
  <sheetFormatPr defaultColWidth="12.1640625" defaultRowHeight="15" customHeight="1" x14ac:dyDescent="0.2"/>
  <cols>
    <col min="1" max="1" width="16" style="8" customWidth="1"/>
    <col min="2" max="2" width="22" style="1" customWidth="1"/>
    <col min="3" max="4" width="15" style="1" customWidth="1"/>
    <col min="5" max="5" width="20.83203125" style="1" customWidth="1"/>
    <col min="6" max="7" width="15" style="1" customWidth="1"/>
    <col min="8" max="16384" width="12.1640625" style="5"/>
  </cols>
  <sheetData>
    <row r="2" spans="1:7" s="2" customFormat="1" ht="62.25" customHeight="1" x14ac:dyDescent="0.25">
      <c r="A2" s="7"/>
      <c r="B2" s="78" t="s">
        <v>79</v>
      </c>
      <c r="C2" s="78"/>
      <c r="D2" s="78"/>
      <c r="E2" s="78"/>
      <c r="F2" s="78"/>
      <c r="G2" s="78"/>
    </row>
    <row r="3" spans="1:7" s="1" customFormat="1" ht="15" customHeight="1" thickBot="1" x14ac:dyDescent="0.3">
      <c r="A3" s="6"/>
      <c r="B3" s="3"/>
      <c r="C3" s="4"/>
      <c r="D3" s="4"/>
      <c r="E3" s="4"/>
      <c r="F3" s="4"/>
      <c r="G3" s="4"/>
    </row>
    <row r="4" spans="1:7" s="31" customFormat="1" ht="31.5" customHeight="1" x14ac:dyDescent="0.2">
      <c r="A4" s="30"/>
      <c r="B4" s="83" t="s">
        <v>0</v>
      </c>
      <c r="C4" s="85" t="s">
        <v>74</v>
      </c>
      <c r="D4" s="85" t="s">
        <v>75</v>
      </c>
      <c r="E4" s="85" t="s">
        <v>76</v>
      </c>
      <c r="F4" s="79" t="s">
        <v>22</v>
      </c>
      <c r="G4" s="81" t="s">
        <v>8</v>
      </c>
    </row>
    <row r="5" spans="1:7" s="31" customFormat="1" ht="37.5" customHeight="1" x14ac:dyDescent="0.2">
      <c r="A5" s="30"/>
      <c r="B5" s="84"/>
      <c r="C5" s="86"/>
      <c r="D5" s="86"/>
      <c r="E5" s="86"/>
      <c r="F5" s="80"/>
      <c r="G5" s="82"/>
    </row>
    <row r="6" spans="1:7" s="31" customFormat="1" ht="13.5" thickBot="1" x14ac:dyDescent="0.25">
      <c r="A6" s="30"/>
      <c r="B6" s="32"/>
      <c r="C6" s="51"/>
      <c r="D6" s="51"/>
      <c r="E6" s="51"/>
      <c r="F6" s="33"/>
      <c r="G6" s="34"/>
    </row>
    <row r="7" spans="1:7" s="36" customFormat="1" ht="15" customHeight="1" x14ac:dyDescent="0.2">
      <c r="A7" s="35" t="s">
        <v>84</v>
      </c>
      <c r="B7" s="56" t="s">
        <v>5</v>
      </c>
      <c r="C7" s="63">
        <v>8125</v>
      </c>
      <c r="D7" s="57">
        <v>22275</v>
      </c>
      <c r="E7" s="57">
        <v>27627</v>
      </c>
      <c r="F7" s="61">
        <v>95507</v>
      </c>
      <c r="G7" s="62">
        <v>99.39690284481766</v>
      </c>
    </row>
    <row r="8" spans="1:7" s="36" customFormat="1" ht="15" customHeight="1" x14ac:dyDescent="0.2">
      <c r="A8" s="35" t="s">
        <v>21</v>
      </c>
      <c r="B8" s="37" t="s">
        <v>24</v>
      </c>
      <c r="C8" s="64">
        <v>133</v>
      </c>
      <c r="D8" s="38">
        <v>398</v>
      </c>
      <c r="E8" s="38">
        <v>333</v>
      </c>
      <c r="F8" s="39">
        <v>1397</v>
      </c>
      <c r="G8" s="40">
        <v>96.993557623478878</v>
      </c>
    </row>
    <row r="9" spans="1:7" s="36" customFormat="1" ht="15" customHeight="1" x14ac:dyDescent="0.2">
      <c r="A9" s="35" t="s">
        <v>21</v>
      </c>
      <c r="B9" s="58" t="s">
        <v>23</v>
      </c>
      <c r="C9" s="65">
        <v>0</v>
      </c>
      <c r="D9" s="57">
        <v>22</v>
      </c>
      <c r="E9" s="57">
        <v>15</v>
      </c>
      <c r="F9" s="61">
        <v>495</v>
      </c>
      <c r="G9" s="62">
        <v>100</v>
      </c>
    </row>
    <row r="10" spans="1:7" s="36" customFormat="1" ht="15" customHeight="1" x14ac:dyDescent="0.2">
      <c r="A10" s="35" t="s">
        <v>21</v>
      </c>
      <c r="B10" s="37" t="s">
        <v>26</v>
      </c>
      <c r="C10" s="64">
        <v>608</v>
      </c>
      <c r="D10" s="38">
        <v>618</v>
      </c>
      <c r="E10" s="38">
        <v>1155</v>
      </c>
      <c r="F10" s="39">
        <v>1913</v>
      </c>
      <c r="G10" s="40">
        <v>99.215891270256137</v>
      </c>
    </row>
    <row r="11" spans="1:7" s="36" customFormat="1" ht="15" customHeight="1" x14ac:dyDescent="0.2">
      <c r="A11" s="35" t="s">
        <v>21</v>
      </c>
      <c r="B11" s="58" t="s">
        <v>25</v>
      </c>
      <c r="C11" s="65">
        <v>17</v>
      </c>
      <c r="D11" s="57">
        <v>79</v>
      </c>
      <c r="E11" s="57">
        <v>40</v>
      </c>
      <c r="F11" s="61">
        <v>1085</v>
      </c>
      <c r="G11" s="62">
        <v>100</v>
      </c>
    </row>
    <row r="12" spans="1:7" s="36" customFormat="1" ht="15" customHeight="1" x14ac:dyDescent="0.2">
      <c r="A12" s="35" t="s">
        <v>21</v>
      </c>
      <c r="B12" s="37" t="s">
        <v>27</v>
      </c>
      <c r="C12" s="64">
        <v>124</v>
      </c>
      <c r="D12" s="38">
        <v>376</v>
      </c>
      <c r="E12" s="38">
        <v>139</v>
      </c>
      <c r="F12" s="39">
        <v>9883</v>
      </c>
      <c r="G12" s="40">
        <v>99.807750682990999</v>
      </c>
    </row>
    <row r="13" spans="1:7" s="36" customFormat="1" ht="15" customHeight="1" x14ac:dyDescent="0.2">
      <c r="A13" s="35" t="s">
        <v>21</v>
      </c>
      <c r="B13" s="58" t="s">
        <v>28</v>
      </c>
      <c r="C13" s="65">
        <v>52</v>
      </c>
      <c r="D13" s="57">
        <v>237</v>
      </c>
      <c r="E13" s="57">
        <v>606</v>
      </c>
      <c r="F13" s="61">
        <v>1841</v>
      </c>
      <c r="G13" s="62">
        <v>100</v>
      </c>
    </row>
    <row r="14" spans="1:7" s="36" customFormat="1" ht="15" customHeight="1" x14ac:dyDescent="0.2">
      <c r="A14" s="35" t="s">
        <v>21</v>
      </c>
      <c r="B14" s="37" t="s">
        <v>29</v>
      </c>
      <c r="C14" s="66">
        <v>0</v>
      </c>
      <c r="D14" s="41">
        <v>328</v>
      </c>
      <c r="E14" s="41">
        <v>163</v>
      </c>
      <c r="F14" s="39">
        <v>1140</v>
      </c>
      <c r="G14" s="40">
        <v>99.473684210526315</v>
      </c>
    </row>
    <row r="15" spans="1:7" s="36" customFormat="1" ht="15" customHeight="1" x14ac:dyDescent="0.2">
      <c r="A15" s="35" t="s">
        <v>21</v>
      </c>
      <c r="B15" s="58" t="s">
        <v>31</v>
      </c>
      <c r="C15" s="67">
        <v>0</v>
      </c>
      <c r="D15" s="59">
        <v>32</v>
      </c>
      <c r="E15" s="59">
        <v>0</v>
      </c>
      <c r="F15" s="61">
        <v>227</v>
      </c>
      <c r="G15" s="62">
        <v>100</v>
      </c>
    </row>
    <row r="16" spans="1:7" s="36" customFormat="1" ht="15" customHeight="1" x14ac:dyDescent="0.2">
      <c r="A16" s="35" t="s">
        <v>21</v>
      </c>
      <c r="B16" s="37" t="s">
        <v>30</v>
      </c>
      <c r="C16" s="66" t="s">
        <v>83</v>
      </c>
      <c r="D16" s="41">
        <v>87</v>
      </c>
      <c r="E16" s="41">
        <v>48</v>
      </c>
      <c r="F16" s="39">
        <v>204</v>
      </c>
      <c r="G16" s="40">
        <v>100</v>
      </c>
    </row>
    <row r="17" spans="1:7" s="36" customFormat="1" ht="15" customHeight="1" x14ac:dyDescent="0.2">
      <c r="A17" s="35" t="s">
        <v>21</v>
      </c>
      <c r="B17" s="58" t="s">
        <v>32</v>
      </c>
      <c r="C17" s="65">
        <v>105</v>
      </c>
      <c r="D17" s="57">
        <v>1125</v>
      </c>
      <c r="E17" s="57">
        <v>587</v>
      </c>
      <c r="F17" s="61">
        <v>3954</v>
      </c>
      <c r="G17" s="62">
        <v>100</v>
      </c>
    </row>
    <row r="18" spans="1:7" s="36" customFormat="1" ht="15" customHeight="1" x14ac:dyDescent="0.2">
      <c r="A18" s="35" t="s">
        <v>21</v>
      </c>
      <c r="B18" s="37" t="s">
        <v>33</v>
      </c>
      <c r="C18" s="64">
        <v>131</v>
      </c>
      <c r="D18" s="38">
        <v>268</v>
      </c>
      <c r="E18" s="38">
        <v>369</v>
      </c>
      <c r="F18" s="39">
        <v>2444</v>
      </c>
      <c r="G18" s="40">
        <v>99.795417348608837</v>
      </c>
    </row>
    <row r="19" spans="1:7" s="36" customFormat="1" ht="15" customHeight="1" x14ac:dyDescent="0.2">
      <c r="A19" s="35" t="s">
        <v>21</v>
      </c>
      <c r="B19" s="58" t="s">
        <v>34</v>
      </c>
      <c r="C19" s="65">
        <v>0</v>
      </c>
      <c r="D19" s="57">
        <v>0</v>
      </c>
      <c r="E19" s="57">
        <v>0</v>
      </c>
      <c r="F19" s="61">
        <v>287</v>
      </c>
      <c r="G19" s="62">
        <v>100</v>
      </c>
    </row>
    <row r="20" spans="1:7" s="36" customFormat="1" ht="15" customHeight="1" x14ac:dyDescent="0.2">
      <c r="A20" s="35" t="s">
        <v>21</v>
      </c>
      <c r="B20" s="37" t="s">
        <v>36</v>
      </c>
      <c r="C20" s="66">
        <v>33</v>
      </c>
      <c r="D20" s="41">
        <v>130</v>
      </c>
      <c r="E20" s="41">
        <v>586</v>
      </c>
      <c r="F20" s="39">
        <v>715</v>
      </c>
      <c r="G20" s="40">
        <v>100</v>
      </c>
    </row>
    <row r="21" spans="1:7" s="36" customFormat="1" ht="15" customHeight="1" x14ac:dyDescent="0.2">
      <c r="A21" s="35" t="s">
        <v>21</v>
      </c>
      <c r="B21" s="58" t="s">
        <v>37</v>
      </c>
      <c r="C21" s="65">
        <v>40</v>
      </c>
      <c r="D21" s="57">
        <v>787</v>
      </c>
      <c r="E21" s="57">
        <v>8467</v>
      </c>
      <c r="F21" s="61">
        <v>4134</v>
      </c>
      <c r="G21" s="62">
        <v>100</v>
      </c>
    </row>
    <row r="22" spans="1:7" s="36" customFormat="1" ht="15" customHeight="1" x14ac:dyDescent="0.2">
      <c r="A22" s="35" t="s">
        <v>21</v>
      </c>
      <c r="B22" s="37" t="s">
        <v>38</v>
      </c>
      <c r="C22" s="64">
        <v>112</v>
      </c>
      <c r="D22" s="38">
        <v>329</v>
      </c>
      <c r="E22" s="38">
        <v>389</v>
      </c>
      <c r="F22" s="39">
        <v>1864</v>
      </c>
      <c r="G22" s="40">
        <v>100</v>
      </c>
    </row>
    <row r="23" spans="1:7" s="36" customFormat="1" ht="15" customHeight="1" x14ac:dyDescent="0.2">
      <c r="A23" s="35" t="s">
        <v>21</v>
      </c>
      <c r="B23" s="58" t="s">
        <v>35</v>
      </c>
      <c r="C23" s="65" t="s">
        <v>83</v>
      </c>
      <c r="D23" s="57">
        <v>528</v>
      </c>
      <c r="E23" s="57">
        <v>789</v>
      </c>
      <c r="F23" s="61">
        <v>1424</v>
      </c>
      <c r="G23" s="62">
        <v>100</v>
      </c>
    </row>
    <row r="24" spans="1:7" s="36" customFormat="1" ht="15" customHeight="1" x14ac:dyDescent="0.2">
      <c r="A24" s="35" t="s">
        <v>21</v>
      </c>
      <c r="B24" s="37" t="s">
        <v>39</v>
      </c>
      <c r="C24" s="64">
        <v>40</v>
      </c>
      <c r="D24" s="38">
        <v>388</v>
      </c>
      <c r="E24" s="38">
        <v>371</v>
      </c>
      <c r="F24" s="39">
        <v>1396</v>
      </c>
      <c r="G24" s="40">
        <v>99.928366762177646</v>
      </c>
    </row>
    <row r="25" spans="1:7" s="36" customFormat="1" ht="15" customHeight="1" x14ac:dyDescent="0.2">
      <c r="A25" s="35" t="s">
        <v>21</v>
      </c>
      <c r="B25" s="58" t="s">
        <v>40</v>
      </c>
      <c r="C25" s="67">
        <v>15</v>
      </c>
      <c r="D25" s="59">
        <v>1614</v>
      </c>
      <c r="E25" s="59">
        <v>995</v>
      </c>
      <c r="F25" s="61">
        <v>1422</v>
      </c>
      <c r="G25" s="62">
        <v>100</v>
      </c>
    </row>
    <row r="26" spans="1:7" s="36" customFormat="1" ht="15" customHeight="1" x14ac:dyDescent="0.2">
      <c r="A26" s="35" t="s">
        <v>21</v>
      </c>
      <c r="B26" s="37" t="s">
        <v>41</v>
      </c>
      <c r="C26" s="64" t="s">
        <v>83</v>
      </c>
      <c r="D26" s="38">
        <v>61</v>
      </c>
      <c r="E26" s="38">
        <v>18</v>
      </c>
      <c r="F26" s="39">
        <v>1343</v>
      </c>
      <c r="G26" s="40">
        <v>100</v>
      </c>
    </row>
    <row r="27" spans="1:7" s="36" customFormat="1" ht="15" customHeight="1" x14ac:dyDescent="0.2">
      <c r="A27" s="35" t="s">
        <v>21</v>
      </c>
      <c r="B27" s="58" t="s">
        <v>44</v>
      </c>
      <c r="C27" s="67">
        <v>13</v>
      </c>
      <c r="D27" s="59">
        <v>208</v>
      </c>
      <c r="E27" s="59">
        <v>52</v>
      </c>
      <c r="F27" s="61">
        <v>573</v>
      </c>
      <c r="G27" s="62">
        <v>98.952879581151834</v>
      </c>
    </row>
    <row r="28" spans="1:7" s="36" customFormat="1" ht="15" customHeight="1" x14ac:dyDescent="0.2">
      <c r="A28" s="35" t="s">
        <v>21</v>
      </c>
      <c r="B28" s="37" t="s">
        <v>43</v>
      </c>
      <c r="C28" s="66" t="s">
        <v>83</v>
      </c>
      <c r="D28" s="41">
        <v>416</v>
      </c>
      <c r="E28" s="41">
        <v>159</v>
      </c>
      <c r="F28" s="39">
        <v>1435</v>
      </c>
      <c r="G28" s="40">
        <v>100</v>
      </c>
    </row>
    <row r="29" spans="1:7" s="36" customFormat="1" ht="15" customHeight="1" x14ac:dyDescent="0.2">
      <c r="A29" s="35" t="s">
        <v>21</v>
      </c>
      <c r="B29" s="58" t="s">
        <v>42</v>
      </c>
      <c r="C29" s="65">
        <v>6</v>
      </c>
      <c r="D29" s="57">
        <v>182</v>
      </c>
      <c r="E29" s="57">
        <v>51</v>
      </c>
      <c r="F29" s="61">
        <v>1859</v>
      </c>
      <c r="G29" s="62">
        <v>100</v>
      </c>
    </row>
    <row r="30" spans="1:7" s="36" customFormat="1" ht="15" customHeight="1" x14ac:dyDescent="0.2">
      <c r="A30" s="35" t="s">
        <v>21</v>
      </c>
      <c r="B30" s="37" t="s">
        <v>45</v>
      </c>
      <c r="C30" s="64">
        <v>37</v>
      </c>
      <c r="D30" s="38">
        <v>617</v>
      </c>
      <c r="E30" s="38">
        <v>2477</v>
      </c>
      <c r="F30" s="39">
        <v>3672</v>
      </c>
      <c r="G30" s="40">
        <v>100</v>
      </c>
    </row>
    <row r="31" spans="1:7" s="36" customFormat="1" ht="15" customHeight="1" x14ac:dyDescent="0.2">
      <c r="A31" s="35" t="s">
        <v>21</v>
      </c>
      <c r="B31" s="58" t="s">
        <v>46</v>
      </c>
      <c r="C31" s="67">
        <v>138</v>
      </c>
      <c r="D31" s="59">
        <v>280</v>
      </c>
      <c r="E31" s="59">
        <v>351</v>
      </c>
      <c r="F31" s="61">
        <v>2056</v>
      </c>
      <c r="G31" s="62">
        <v>100</v>
      </c>
    </row>
    <row r="32" spans="1:7" s="36" customFormat="1" ht="15" customHeight="1" x14ac:dyDescent="0.2">
      <c r="A32" s="35" t="s">
        <v>21</v>
      </c>
      <c r="B32" s="37" t="s">
        <v>48</v>
      </c>
      <c r="C32" s="64">
        <v>100</v>
      </c>
      <c r="D32" s="38">
        <v>171</v>
      </c>
      <c r="E32" s="38">
        <v>65</v>
      </c>
      <c r="F32" s="39">
        <v>967</v>
      </c>
      <c r="G32" s="40">
        <v>100</v>
      </c>
    </row>
    <row r="33" spans="1:7" s="36" customFormat="1" ht="15" customHeight="1" x14ac:dyDescent="0.2">
      <c r="A33" s="35" t="s">
        <v>21</v>
      </c>
      <c r="B33" s="58" t="s">
        <v>47</v>
      </c>
      <c r="C33" s="65">
        <v>97</v>
      </c>
      <c r="D33" s="57">
        <v>1581</v>
      </c>
      <c r="E33" s="57">
        <v>3395</v>
      </c>
      <c r="F33" s="61">
        <v>2281</v>
      </c>
      <c r="G33" s="62">
        <v>100</v>
      </c>
    </row>
    <row r="34" spans="1:7" s="36" customFormat="1" ht="15" customHeight="1" x14ac:dyDescent="0.2">
      <c r="A34" s="35" t="s">
        <v>21</v>
      </c>
      <c r="B34" s="37" t="s">
        <v>49</v>
      </c>
      <c r="C34" s="66">
        <v>4</v>
      </c>
      <c r="D34" s="41">
        <v>81</v>
      </c>
      <c r="E34" s="41">
        <v>98</v>
      </c>
      <c r="F34" s="39">
        <v>794</v>
      </c>
      <c r="G34" s="40">
        <v>100</v>
      </c>
    </row>
    <row r="35" spans="1:7" s="36" customFormat="1" ht="15" customHeight="1" x14ac:dyDescent="0.2">
      <c r="A35" s="35" t="s">
        <v>21</v>
      </c>
      <c r="B35" s="58" t="s">
        <v>52</v>
      </c>
      <c r="C35" s="67">
        <v>20</v>
      </c>
      <c r="D35" s="59">
        <v>162</v>
      </c>
      <c r="E35" s="59">
        <v>820</v>
      </c>
      <c r="F35" s="61">
        <v>1050</v>
      </c>
      <c r="G35" s="62">
        <v>100</v>
      </c>
    </row>
    <row r="36" spans="1:7" s="36" customFormat="1" ht="15" customHeight="1" x14ac:dyDescent="0.2">
      <c r="A36" s="35" t="s">
        <v>21</v>
      </c>
      <c r="B36" s="37" t="s">
        <v>56</v>
      </c>
      <c r="C36" s="66">
        <v>10</v>
      </c>
      <c r="D36" s="41">
        <v>16</v>
      </c>
      <c r="E36" s="41">
        <v>36</v>
      </c>
      <c r="F36" s="39">
        <v>652</v>
      </c>
      <c r="G36" s="40">
        <v>100</v>
      </c>
    </row>
    <row r="37" spans="1:7" s="36" customFormat="1" ht="15" customHeight="1" x14ac:dyDescent="0.2">
      <c r="A37" s="35" t="s">
        <v>21</v>
      </c>
      <c r="B37" s="58" t="s">
        <v>53</v>
      </c>
      <c r="C37" s="65">
        <v>6</v>
      </c>
      <c r="D37" s="57">
        <v>81</v>
      </c>
      <c r="E37" s="57">
        <v>15</v>
      </c>
      <c r="F37" s="61">
        <v>482</v>
      </c>
      <c r="G37" s="62">
        <v>100</v>
      </c>
    </row>
    <row r="38" spans="1:7" s="36" customFormat="1" ht="15" customHeight="1" x14ac:dyDescent="0.2">
      <c r="A38" s="35" t="s">
        <v>21</v>
      </c>
      <c r="B38" s="37" t="s">
        <v>54</v>
      </c>
      <c r="C38" s="64">
        <v>10</v>
      </c>
      <c r="D38" s="38">
        <v>213</v>
      </c>
      <c r="E38" s="38">
        <v>83</v>
      </c>
      <c r="F38" s="39">
        <v>2469</v>
      </c>
      <c r="G38" s="40">
        <v>99.959497772377475</v>
      </c>
    </row>
    <row r="39" spans="1:7" s="36" customFormat="1" ht="15" customHeight="1" x14ac:dyDescent="0.2">
      <c r="A39" s="35" t="s">
        <v>21</v>
      </c>
      <c r="B39" s="58" t="s">
        <v>55</v>
      </c>
      <c r="C39" s="65" t="s">
        <v>83</v>
      </c>
      <c r="D39" s="57">
        <v>37</v>
      </c>
      <c r="E39" s="57">
        <v>7</v>
      </c>
      <c r="F39" s="61">
        <v>872</v>
      </c>
      <c r="G39" s="62">
        <v>96.674311926605498</v>
      </c>
    </row>
    <row r="40" spans="1:7" s="36" customFormat="1" ht="15" customHeight="1" x14ac:dyDescent="0.2">
      <c r="A40" s="35" t="s">
        <v>21</v>
      </c>
      <c r="B40" s="37" t="s">
        <v>57</v>
      </c>
      <c r="C40" s="66">
        <v>13</v>
      </c>
      <c r="D40" s="41">
        <v>489</v>
      </c>
      <c r="E40" s="41">
        <v>124</v>
      </c>
      <c r="F40" s="39">
        <v>4894</v>
      </c>
      <c r="G40" s="40">
        <v>99.938700449530032</v>
      </c>
    </row>
    <row r="41" spans="1:7" s="36" customFormat="1" ht="15" customHeight="1" x14ac:dyDescent="0.2">
      <c r="A41" s="35" t="s">
        <v>21</v>
      </c>
      <c r="B41" s="58" t="s">
        <v>50</v>
      </c>
      <c r="C41" s="65">
        <v>20</v>
      </c>
      <c r="D41" s="57">
        <v>71</v>
      </c>
      <c r="E41" s="57">
        <v>17</v>
      </c>
      <c r="F41" s="61">
        <v>2587</v>
      </c>
      <c r="G41" s="62">
        <v>100</v>
      </c>
    </row>
    <row r="42" spans="1:7" s="36" customFormat="1" ht="15" customHeight="1" x14ac:dyDescent="0.2">
      <c r="A42" s="35" t="s">
        <v>21</v>
      </c>
      <c r="B42" s="37" t="s">
        <v>51</v>
      </c>
      <c r="C42" s="66">
        <v>9</v>
      </c>
      <c r="D42" s="41">
        <v>53</v>
      </c>
      <c r="E42" s="41">
        <v>93</v>
      </c>
      <c r="F42" s="39">
        <v>451</v>
      </c>
      <c r="G42" s="40">
        <v>100</v>
      </c>
    </row>
    <row r="43" spans="1:7" s="36" customFormat="1" ht="15" customHeight="1" x14ac:dyDescent="0.2">
      <c r="A43" s="35" t="s">
        <v>21</v>
      </c>
      <c r="B43" s="58" t="s">
        <v>58</v>
      </c>
      <c r="C43" s="65">
        <v>25</v>
      </c>
      <c r="D43" s="57">
        <v>329</v>
      </c>
      <c r="E43" s="57">
        <v>166</v>
      </c>
      <c r="F43" s="61">
        <v>3609</v>
      </c>
      <c r="G43" s="62">
        <v>100</v>
      </c>
    </row>
    <row r="44" spans="1:7" s="36" customFormat="1" ht="15" customHeight="1" x14ac:dyDescent="0.2">
      <c r="A44" s="35" t="s">
        <v>21</v>
      </c>
      <c r="B44" s="37" t="s">
        <v>59</v>
      </c>
      <c r="C44" s="64">
        <v>12</v>
      </c>
      <c r="D44" s="38">
        <v>203</v>
      </c>
      <c r="E44" s="38">
        <v>417</v>
      </c>
      <c r="F44" s="39">
        <v>1811</v>
      </c>
      <c r="G44" s="40">
        <v>100</v>
      </c>
    </row>
    <row r="45" spans="1:7" s="36" customFormat="1" ht="15" customHeight="1" x14ac:dyDescent="0.2">
      <c r="A45" s="35" t="s">
        <v>21</v>
      </c>
      <c r="B45" s="58" t="s">
        <v>60</v>
      </c>
      <c r="C45" s="65" t="s">
        <v>83</v>
      </c>
      <c r="D45" s="57">
        <v>127</v>
      </c>
      <c r="E45" s="57">
        <v>95</v>
      </c>
      <c r="F45" s="61">
        <v>1309</v>
      </c>
      <c r="G45" s="62">
        <v>100</v>
      </c>
    </row>
    <row r="46" spans="1:7" s="36" customFormat="1" ht="15" customHeight="1" x14ac:dyDescent="0.2">
      <c r="A46" s="35" t="s">
        <v>21</v>
      </c>
      <c r="B46" s="37" t="s">
        <v>61</v>
      </c>
      <c r="C46" s="64">
        <v>666</v>
      </c>
      <c r="D46" s="38">
        <v>864</v>
      </c>
      <c r="E46" s="38">
        <v>1245</v>
      </c>
      <c r="F46" s="39">
        <v>3056</v>
      </c>
      <c r="G46" s="40">
        <v>92.997382198952877</v>
      </c>
    </row>
    <row r="47" spans="1:7" s="36" customFormat="1" ht="15" customHeight="1" x14ac:dyDescent="0.2">
      <c r="A47" s="35" t="s">
        <v>21</v>
      </c>
      <c r="B47" s="58" t="s">
        <v>62</v>
      </c>
      <c r="C47" s="67" t="s">
        <v>83</v>
      </c>
      <c r="D47" s="59">
        <v>215</v>
      </c>
      <c r="E47" s="59" t="s">
        <v>83</v>
      </c>
      <c r="F47" s="61">
        <v>293</v>
      </c>
      <c r="G47" s="62">
        <v>100</v>
      </c>
    </row>
    <row r="48" spans="1:7" s="36" customFormat="1" ht="15" customHeight="1" x14ac:dyDescent="0.2">
      <c r="A48" s="35" t="s">
        <v>21</v>
      </c>
      <c r="B48" s="37" t="s">
        <v>63</v>
      </c>
      <c r="C48" s="64">
        <v>135</v>
      </c>
      <c r="D48" s="38">
        <v>233</v>
      </c>
      <c r="E48" s="38">
        <v>35</v>
      </c>
      <c r="F48" s="39">
        <v>1226</v>
      </c>
      <c r="G48" s="40">
        <v>100</v>
      </c>
    </row>
    <row r="49" spans="1:7" s="36" customFormat="1" ht="15" customHeight="1" x14ac:dyDescent="0.2">
      <c r="A49" s="35" t="s">
        <v>21</v>
      </c>
      <c r="B49" s="58" t="s">
        <v>64</v>
      </c>
      <c r="C49" s="67">
        <v>18</v>
      </c>
      <c r="D49" s="59">
        <v>220</v>
      </c>
      <c r="E49" s="59">
        <v>288</v>
      </c>
      <c r="F49" s="61">
        <v>687</v>
      </c>
      <c r="G49" s="62">
        <v>100</v>
      </c>
    </row>
    <row r="50" spans="1:7" s="36" customFormat="1" ht="15" customHeight="1" x14ac:dyDescent="0.2">
      <c r="A50" s="35" t="s">
        <v>21</v>
      </c>
      <c r="B50" s="37" t="s">
        <v>65</v>
      </c>
      <c r="C50" s="64">
        <v>39</v>
      </c>
      <c r="D50" s="38">
        <v>248</v>
      </c>
      <c r="E50" s="38">
        <v>115</v>
      </c>
      <c r="F50" s="39">
        <v>1798</v>
      </c>
      <c r="G50" s="40">
        <v>90.545050055617352</v>
      </c>
    </row>
    <row r="51" spans="1:7" s="36" customFormat="1" ht="15" customHeight="1" x14ac:dyDescent="0.2">
      <c r="A51" s="35" t="s">
        <v>21</v>
      </c>
      <c r="B51" s="58" t="s">
        <v>66</v>
      </c>
      <c r="C51" s="65">
        <v>5205</v>
      </c>
      <c r="D51" s="57">
        <v>6224</v>
      </c>
      <c r="E51" s="57">
        <v>958</v>
      </c>
      <c r="F51" s="61">
        <v>8574</v>
      </c>
      <c r="G51" s="62">
        <v>100</v>
      </c>
    </row>
    <row r="52" spans="1:7" s="36" customFormat="1" ht="15" customHeight="1" x14ac:dyDescent="0.2">
      <c r="A52" s="35" t="s">
        <v>21</v>
      </c>
      <c r="B52" s="37" t="s">
        <v>67</v>
      </c>
      <c r="C52" s="64">
        <v>28</v>
      </c>
      <c r="D52" s="38">
        <v>55</v>
      </c>
      <c r="E52" s="38">
        <v>109</v>
      </c>
      <c r="F52" s="39">
        <v>990</v>
      </c>
      <c r="G52" s="40">
        <v>100</v>
      </c>
    </row>
    <row r="53" spans="1:7" s="36" customFormat="1" ht="15" customHeight="1" x14ac:dyDescent="0.2">
      <c r="A53" s="35" t="s">
        <v>21</v>
      </c>
      <c r="B53" s="58" t="s">
        <v>68</v>
      </c>
      <c r="C53" s="67" t="s">
        <v>83</v>
      </c>
      <c r="D53" s="59">
        <v>220</v>
      </c>
      <c r="E53" s="59">
        <v>228</v>
      </c>
      <c r="F53" s="61">
        <v>307</v>
      </c>
      <c r="G53" s="62">
        <v>100</v>
      </c>
    </row>
    <row r="54" spans="1:7" s="36" customFormat="1" ht="15" customHeight="1" x14ac:dyDescent="0.2">
      <c r="A54" s="35" t="s">
        <v>21</v>
      </c>
      <c r="B54" s="37" t="s">
        <v>69</v>
      </c>
      <c r="C54" s="64">
        <v>64</v>
      </c>
      <c r="D54" s="38">
        <v>156</v>
      </c>
      <c r="E54" s="38">
        <v>68</v>
      </c>
      <c r="F54" s="39">
        <v>1969</v>
      </c>
      <c r="G54" s="40">
        <v>98.628745556119853</v>
      </c>
    </row>
    <row r="55" spans="1:7" s="36" customFormat="1" ht="15" customHeight="1" x14ac:dyDescent="0.2">
      <c r="A55" s="35" t="s">
        <v>21</v>
      </c>
      <c r="B55" s="58" t="s">
        <v>70</v>
      </c>
      <c r="C55" s="65">
        <v>9</v>
      </c>
      <c r="D55" s="57">
        <v>113</v>
      </c>
      <c r="E55" s="57">
        <v>203</v>
      </c>
      <c r="F55" s="61">
        <v>2282</v>
      </c>
      <c r="G55" s="62">
        <v>99.517966695880801</v>
      </c>
    </row>
    <row r="56" spans="1:7" s="36" customFormat="1" ht="15" customHeight="1" x14ac:dyDescent="0.2">
      <c r="A56" s="35" t="s">
        <v>21</v>
      </c>
      <c r="B56" s="37" t="s">
        <v>71</v>
      </c>
      <c r="C56" s="64">
        <v>5</v>
      </c>
      <c r="D56" s="38">
        <v>127</v>
      </c>
      <c r="E56" s="38">
        <v>88</v>
      </c>
      <c r="F56" s="39">
        <v>730</v>
      </c>
      <c r="G56" s="40">
        <v>100</v>
      </c>
    </row>
    <row r="57" spans="1:7" s="36" customFormat="1" ht="15" customHeight="1" x14ac:dyDescent="0.2">
      <c r="A57" s="35" t="s">
        <v>21</v>
      </c>
      <c r="B57" s="58" t="s">
        <v>72</v>
      </c>
      <c r="C57" s="65">
        <v>5</v>
      </c>
      <c r="D57" s="57">
        <v>842</v>
      </c>
      <c r="E57" s="57">
        <v>646</v>
      </c>
      <c r="F57" s="61">
        <v>2244</v>
      </c>
      <c r="G57" s="62">
        <v>98.796791443850267</v>
      </c>
    </row>
    <row r="58" spans="1:7" s="36" customFormat="1" ht="15" customHeight="1" thickBot="1" x14ac:dyDescent="0.25">
      <c r="A58" s="35" t="s">
        <v>21</v>
      </c>
      <c r="B58" s="42" t="s">
        <v>73</v>
      </c>
      <c r="C58" s="68" t="s">
        <v>83</v>
      </c>
      <c r="D58" s="60">
        <v>34</v>
      </c>
      <c r="E58" s="60">
        <v>51</v>
      </c>
      <c r="F58" s="43">
        <v>360</v>
      </c>
      <c r="G58" s="44">
        <v>100</v>
      </c>
    </row>
    <row r="59" spans="1:7" s="46" customFormat="1" ht="15" customHeight="1" x14ac:dyDescent="0.2">
      <c r="A59" s="49"/>
      <c r="B59" s="50"/>
      <c r="C59" s="45"/>
      <c r="D59" s="45"/>
      <c r="E59" s="45"/>
      <c r="F59" s="45"/>
      <c r="G59" s="45"/>
    </row>
    <row r="60" spans="1:7" s="46" customFormat="1" ht="11.25" customHeight="1" x14ac:dyDescent="0.2">
      <c r="A60" s="49"/>
      <c r="B60" s="75" t="str">
        <f>CONCATENATE("NOTE: Table reads (for US Totals):  There were ",IF(ISTEXT(C7),LEFT(C7,3),TEXT(C7,"#,##0"))," ",A7," in public schools.")</f>
        <v>NOTE: Table reads (for US Totals):  There were 8,125 instances of mechanical restraint in public schools.</v>
      </c>
      <c r="C60" s="75"/>
      <c r="D60" s="75"/>
      <c r="E60" s="75"/>
      <c r="F60" s="75"/>
      <c r="G60" s="75"/>
    </row>
    <row r="61" spans="1:7" s="36" customFormat="1" ht="25.5" customHeight="1" x14ac:dyDescent="0.2">
      <c r="A61" s="35"/>
      <c r="B61" s="76" t="s">
        <v>77</v>
      </c>
      <c r="C61" s="76"/>
      <c r="D61" s="76"/>
      <c r="E61" s="76"/>
      <c r="F61" s="76"/>
      <c r="G61" s="76"/>
    </row>
    <row r="62" spans="1:7" s="46" customFormat="1" ht="14.1" customHeight="1" x14ac:dyDescent="0.2">
      <c r="B62" s="77" t="s">
        <v>82</v>
      </c>
      <c r="C62" s="77"/>
      <c r="D62" s="77"/>
      <c r="E62" s="77"/>
      <c r="F62" s="77"/>
      <c r="G62" s="77"/>
    </row>
    <row r="63" spans="1:7" s="46" customFormat="1" ht="42" customHeight="1" x14ac:dyDescent="0.2">
      <c r="A63" s="49"/>
      <c r="B63" s="77" t="s">
        <v>85</v>
      </c>
      <c r="C63" s="77"/>
      <c r="D63" s="77"/>
      <c r="E63" s="77"/>
      <c r="F63" s="77"/>
      <c r="G63" s="77"/>
    </row>
    <row r="64" spans="1:7" ht="30.75" customHeight="1" x14ac:dyDescent="0.2"/>
  </sheetData>
  <sortState ref="A8:G58">
    <sortCondition ref="B8:B58"/>
  </sortState>
  <mergeCells count="11">
    <mergeCell ref="B60:G60"/>
    <mergeCell ref="B61:G61"/>
    <mergeCell ref="B62:G62"/>
    <mergeCell ref="B63:G63"/>
    <mergeCell ref="B2:G2"/>
    <mergeCell ref="F4:F5"/>
    <mergeCell ref="G4:G5"/>
    <mergeCell ref="B4:B5"/>
    <mergeCell ref="C4:C5"/>
    <mergeCell ref="D4:D5"/>
    <mergeCell ref="E4:E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63"/>
  <sheetViews>
    <sheetView zoomScaleNormal="100" workbookViewId="0">
      <selection activeCell="A2" sqref="A2"/>
    </sheetView>
  </sheetViews>
  <sheetFormatPr defaultRowHeight="14.25" x14ac:dyDescent="0.2"/>
  <cols>
    <col min="1" max="1" width="14" customWidth="1"/>
    <col min="2" max="2" width="22" style="1" customWidth="1"/>
    <col min="3" max="4" width="15" style="1" customWidth="1"/>
    <col min="5" max="5" width="20.83203125" style="1" customWidth="1"/>
    <col min="6" max="7" width="15" style="1" customWidth="1"/>
    <col min="8" max="8" width="12.1640625" style="5"/>
    <col min="9" max="69" width="9" style="5"/>
  </cols>
  <sheetData>
    <row r="2" spans="1:69" s="88" customFormat="1" ht="55.5" customHeight="1" x14ac:dyDescent="0.2">
      <c r="B2" s="89" t="s">
        <v>80</v>
      </c>
      <c r="C2" s="89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</row>
    <row r="3" spans="1:69" ht="15.75" thickBot="1" x14ac:dyDescent="0.3">
      <c r="B3" s="3"/>
      <c r="C3" s="4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12.75" customHeight="1" x14ac:dyDescent="0.2">
      <c r="B4" s="83" t="s">
        <v>0</v>
      </c>
      <c r="C4" s="85" t="s">
        <v>74</v>
      </c>
      <c r="D4" s="85" t="s">
        <v>75</v>
      </c>
      <c r="E4" s="85" t="s">
        <v>76</v>
      </c>
      <c r="F4" s="79" t="s">
        <v>22</v>
      </c>
      <c r="G4" s="81" t="s">
        <v>8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</row>
    <row r="5" spans="1:69" ht="54.75" customHeight="1" x14ac:dyDescent="0.2">
      <c r="B5" s="84"/>
      <c r="C5" s="86"/>
      <c r="D5" s="86"/>
      <c r="E5" s="86"/>
      <c r="F5" s="80"/>
      <c r="G5" s="82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</row>
    <row r="6" spans="1:69" ht="13.5" thickBot="1" x14ac:dyDescent="0.25">
      <c r="B6" s="32"/>
      <c r="C6" s="51"/>
      <c r="D6" s="51"/>
      <c r="E6" s="51"/>
      <c r="F6" s="33"/>
      <c r="G6" s="34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</row>
    <row r="7" spans="1:69" ht="12.75" x14ac:dyDescent="0.2">
      <c r="A7" s="72" t="s">
        <v>84</v>
      </c>
      <c r="B7" s="56" t="s">
        <v>5</v>
      </c>
      <c r="C7" s="63">
        <v>4395</v>
      </c>
      <c r="D7" s="57">
        <v>135389</v>
      </c>
      <c r="E7" s="57">
        <v>80090</v>
      </c>
      <c r="F7" s="69">
        <v>95507</v>
      </c>
      <c r="G7" s="62">
        <v>99.415749630917105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 ht="12.75" x14ac:dyDescent="0.2">
      <c r="B8" s="37" t="s">
        <v>24</v>
      </c>
      <c r="C8" s="64">
        <v>61</v>
      </c>
      <c r="D8" s="38">
        <v>4410</v>
      </c>
      <c r="E8" s="38">
        <v>342</v>
      </c>
      <c r="F8" s="70">
        <v>1397</v>
      </c>
      <c r="G8" s="40">
        <v>96.993557623478878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</row>
    <row r="9" spans="1:69" ht="12.75" x14ac:dyDescent="0.2">
      <c r="B9" s="58" t="s">
        <v>23</v>
      </c>
      <c r="C9" s="65">
        <v>0</v>
      </c>
      <c r="D9" s="57">
        <v>86</v>
      </c>
      <c r="E9" s="57">
        <v>64</v>
      </c>
      <c r="F9" s="69">
        <v>495</v>
      </c>
      <c r="G9" s="62">
        <v>100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</row>
    <row r="10" spans="1:69" ht="12.75" x14ac:dyDescent="0.2">
      <c r="B10" s="37" t="s">
        <v>26</v>
      </c>
      <c r="C10" s="64">
        <v>698</v>
      </c>
      <c r="D10" s="38">
        <v>2055</v>
      </c>
      <c r="E10" s="38">
        <v>1293</v>
      </c>
      <c r="F10" s="70">
        <v>1913</v>
      </c>
      <c r="G10" s="40">
        <v>99.215891270256137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</row>
    <row r="11" spans="1:69" ht="12.75" x14ac:dyDescent="0.2">
      <c r="B11" s="58" t="s">
        <v>25</v>
      </c>
      <c r="C11" s="65">
        <v>23</v>
      </c>
      <c r="D11" s="57">
        <v>347</v>
      </c>
      <c r="E11" s="57">
        <v>65</v>
      </c>
      <c r="F11" s="69">
        <v>1085</v>
      </c>
      <c r="G11" s="62">
        <v>100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</row>
    <row r="12" spans="1:69" ht="12.75" x14ac:dyDescent="0.2">
      <c r="B12" s="37" t="s">
        <v>27</v>
      </c>
      <c r="C12" s="64">
        <v>83</v>
      </c>
      <c r="D12" s="38">
        <v>3475</v>
      </c>
      <c r="E12" s="38">
        <v>136</v>
      </c>
      <c r="F12" s="70">
        <v>9883</v>
      </c>
      <c r="G12" s="40">
        <v>99.807750682990999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</row>
    <row r="13" spans="1:69" ht="12.75" x14ac:dyDescent="0.2">
      <c r="B13" s="58" t="s">
        <v>28</v>
      </c>
      <c r="C13" s="65">
        <v>66</v>
      </c>
      <c r="D13" s="57">
        <v>706</v>
      </c>
      <c r="E13" s="57">
        <v>819</v>
      </c>
      <c r="F13" s="69">
        <v>1841</v>
      </c>
      <c r="G13" s="62">
        <v>100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</row>
    <row r="14" spans="1:69" ht="12.75" x14ac:dyDescent="0.2">
      <c r="B14" s="37" t="s">
        <v>29</v>
      </c>
      <c r="C14" s="66">
        <v>185</v>
      </c>
      <c r="D14" s="41">
        <v>7492</v>
      </c>
      <c r="E14" s="41">
        <v>5307</v>
      </c>
      <c r="F14" s="70">
        <v>1140</v>
      </c>
      <c r="G14" s="40">
        <v>99.473684210526315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</row>
    <row r="15" spans="1:69" ht="12.75" x14ac:dyDescent="0.2">
      <c r="B15" s="58" t="s">
        <v>31</v>
      </c>
      <c r="C15" s="67">
        <v>0</v>
      </c>
      <c r="D15" s="59">
        <v>805</v>
      </c>
      <c r="E15" s="59">
        <v>542</v>
      </c>
      <c r="F15" s="69">
        <v>227</v>
      </c>
      <c r="G15" s="62">
        <v>100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</row>
    <row r="16" spans="1:69" ht="12.75" x14ac:dyDescent="0.2">
      <c r="B16" s="37" t="s">
        <v>30</v>
      </c>
      <c r="C16" s="66">
        <v>0</v>
      </c>
      <c r="D16" s="41">
        <v>134</v>
      </c>
      <c r="E16" s="41">
        <v>5</v>
      </c>
      <c r="F16" s="70">
        <v>204</v>
      </c>
      <c r="G16" s="40">
        <v>100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</row>
    <row r="17" spans="2:69" ht="12.75" x14ac:dyDescent="0.2">
      <c r="B17" s="58" t="s">
        <v>32</v>
      </c>
      <c r="C17" s="65">
        <v>35</v>
      </c>
      <c r="D17" s="57">
        <v>1449</v>
      </c>
      <c r="E17" s="57">
        <v>706</v>
      </c>
      <c r="F17" s="69">
        <v>3954</v>
      </c>
      <c r="G17" s="62">
        <v>100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</row>
    <row r="18" spans="2:69" ht="12.75" x14ac:dyDescent="0.2">
      <c r="B18" s="37" t="s">
        <v>33</v>
      </c>
      <c r="C18" s="64">
        <v>23</v>
      </c>
      <c r="D18" s="38">
        <v>2869</v>
      </c>
      <c r="E18" s="38">
        <v>37</v>
      </c>
      <c r="F18" s="70">
        <v>2444</v>
      </c>
      <c r="G18" s="40">
        <v>99.795417348608837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</row>
    <row r="19" spans="2:69" ht="12.75" x14ac:dyDescent="0.2">
      <c r="B19" s="58" t="s">
        <v>34</v>
      </c>
      <c r="C19" s="65">
        <v>0</v>
      </c>
      <c r="D19" s="57" t="s">
        <v>83</v>
      </c>
      <c r="E19" s="57">
        <v>0</v>
      </c>
      <c r="F19" s="69">
        <v>287</v>
      </c>
      <c r="G19" s="62">
        <v>100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</row>
    <row r="20" spans="2:69" ht="12.75" x14ac:dyDescent="0.2">
      <c r="B20" s="37" t="s">
        <v>36</v>
      </c>
      <c r="C20" s="66">
        <v>5</v>
      </c>
      <c r="D20" s="41">
        <v>302</v>
      </c>
      <c r="E20" s="41">
        <v>451</v>
      </c>
      <c r="F20" s="70">
        <v>715</v>
      </c>
      <c r="G20" s="40">
        <v>100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</row>
    <row r="21" spans="2:69" ht="12.75" x14ac:dyDescent="0.2">
      <c r="B21" s="58" t="s">
        <v>37</v>
      </c>
      <c r="C21" s="65">
        <v>38</v>
      </c>
      <c r="D21" s="57">
        <v>7515</v>
      </c>
      <c r="E21" s="57">
        <v>6923</v>
      </c>
      <c r="F21" s="69">
        <v>4134</v>
      </c>
      <c r="G21" s="62">
        <v>100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</row>
    <row r="22" spans="2:69" ht="12.75" x14ac:dyDescent="0.2">
      <c r="B22" s="37" t="s">
        <v>38</v>
      </c>
      <c r="C22" s="64">
        <v>188</v>
      </c>
      <c r="D22" s="38">
        <v>2886</v>
      </c>
      <c r="E22" s="38">
        <v>2906</v>
      </c>
      <c r="F22" s="70">
        <v>1864</v>
      </c>
      <c r="G22" s="40">
        <v>100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</row>
    <row r="23" spans="2:69" ht="12.75" x14ac:dyDescent="0.2">
      <c r="B23" s="58" t="s">
        <v>35</v>
      </c>
      <c r="C23" s="65">
        <v>88</v>
      </c>
      <c r="D23" s="57">
        <v>3899</v>
      </c>
      <c r="E23" s="57">
        <v>4245</v>
      </c>
      <c r="F23" s="69">
        <v>1424</v>
      </c>
      <c r="G23" s="62">
        <v>100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</row>
    <row r="24" spans="2:69" ht="12.75" x14ac:dyDescent="0.2">
      <c r="B24" s="37" t="s">
        <v>39</v>
      </c>
      <c r="C24" s="64">
        <v>96</v>
      </c>
      <c r="D24" s="38">
        <v>3378</v>
      </c>
      <c r="E24" s="38">
        <v>4523</v>
      </c>
      <c r="F24" s="70">
        <v>1396</v>
      </c>
      <c r="G24" s="40">
        <v>99.928366762177646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</row>
    <row r="25" spans="2:69" ht="12.75" x14ac:dyDescent="0.2">
      <c r="B25" s="58" t="s">
        <v>40</v>
      </c>
      <c r="C25" s="67">
        <v>11</v>
      </c>
      <c r="D25" s="59">
        <v>3524</v>
      </c>
      <c r="E25" s="59">
        <v>2426</v>
      </c>
      <c r="F25" s="69">
        <v>1422</v>
      </c>
      <c r="G25" s="62">
        <v>100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</row>
    <row r="26" spans="2:69" ht="12.75" x14ac:dyDescent="0.2">
      <c r="B26" s="37" t="s">
        <v>41</v>
      </c>
      <c r="C26" s="64">
        <v>0</v>
      </c>
      <c r="D26" s="38">
        <v>91</v>
      </c>
      <c r="E26" s="38">
        <v>20</v>
      </c>
      <c r="F26" s="70">
        <v>1343</v>
      </c>
      <c r="G26" s="40">
        <v>100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</row>
    <row r="27" spans="2:69" ht="12.75" x14ac:dyDescent="0.2">
      <c r="B27" s="58" t="s">
        <v>44</v>
      </c>
      <c r="C27" s="67">
        <v>7</v>
      </c>
      <c r="D27" s="59">
        <v>2230</v>
      </c>
      <c r="E27" s="59">
        <v>1452</v>
      </c>
      <c r="F27" s="69">
        <v>573</v>
      </c>
      <c r="G27" s="62">
        <v>98.952879581151834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</row>
    <row r="28" spans="2:69" ht="12.75" x14ac:dyDescent="0.2">
      <c r="B28" s="37" t="s">
        <v>43</v>
      </c>
      <c r="C28" s="66" t="s">
        <v>83</v>
      </c>
      <c r="D28" s="41">
        <v>4803</v>
      </c>
      <c r="E28" s="41">
        <v>3019</v>
      </c>
      <c r="F28" s="70">
        <v>1435</v>
      </c>
      <c r="G28" s="40">
        <v>100</v>
      </c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</row>
    <row r="29" spans="2:69" ht="12.75" x14ac:dyDescent="0.2">
      <c r="B29" s="58" t="s">
        <v>42</v>
      </c>
      <c r="C29" s="65">
        <v>5</v>
      </c>
      <c r="D29" s="57">
        <v>1468</v>
      </c>
      <c r="E29" s="57">
        <v>484</v>
      </c>
      <c r="F29" s="69">
        <v>1859</v>
      </c>
      <c r="G29" s="62">
        <v>100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</row>
    <row r="30" spans="2:69" ht="12.75" x14ac:dyDescent="0.2">
      <c r="B30" s="37" t="s">
        <v>45</v>
      </c>
      <c r="C30" s="64">
        <v>87</v>
      </c>
      <c r="D30" s="38">
        <v>6510</v>
      </c>
      <c r="E30" s="38">
        <v>6910</v>
      </c>
      <c r="F30" s="70">
        <v>3672</v>
      </c>
      <c r="G30" s="40">
        <v>100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</row>
    <row r="31" spans="2:69" ht="12.75" x14ac:dyDescent="0.2">
      <c r="B31" s="58" t="s">
        <v>46</v>
      </c>
      <c r="C31" s="67">
        <v>51</v>
      </c>
      <c r="D31" s="59">
        <v>5432</v>
      </c>
      <c r="E31" s="59">
        <v>3263</v>
      </c>
      <c r="F31" s="69">
        <v>2056</v>
      </c>
      <c r="G31" s="62">
        <v>100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</row>
    <row r="32" spans="2:69" ht="12.75" x14ac:dyDescent="0.2">
      <c r="B32" s="37" t="s">
        <v>48</v>
      </c>
      <c r="C32" s="64">
        <v>221</v>
      </c>
      <c r="D32" s="38">
        <v>175</v>
      </c>
      <c r="E32" s="38">
        <v>44</v>
      </c>
      <c r="F32" s="70">
        <v>967</v>
      </c>
      <c r="G32" s="40">
        <v>100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</row>
    <row r="33" spans="2:69" ht="12.75" x14ac:dyDescent="0.2">
      <c r="B33" s="58" t="s">
        <v>47</v>
      </c>
      <c r="C33" s="65">
        <v>78</v>
      </c>
      <c r="D33" s="57">
        <v>3268</v>
      </c>
      <c r="E33" s="57">
        <v>2923</v>
      </c>
      <c r="F33" s="69">
        <v>2281</v>
      </c>
      <c r="G33" s="62">
        <v>100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</row>
    <row r="34" spans="2:69" ht="12.75" x14ac:dyDescent="0.2">
      <c r="B34" s="37" t="s">
        <v>49</v>
      </c>
      <c r="C34" s="66" t="s">
        <v>83</v>
      </c>
      <c r="D34" s="41">
        <v>141</v>
      </c>
      <c r="E34" s="41">
        <v>89</v>
      </c>
      <c r="F34" s="70">
        <v>794</v>
      </c>
      <c r="G34" s="40">
        <v>100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</row>
    <row r="35" spans="2:69" ht="12.75" x14ac:dyDescent="0.2">
      <c r="B35" s="58" t="s">
        <v>52</v>
      </c>
      <c r="C35" s="67">
        <v>17</v>
      </c>
      <c r="D35" s="59">
        <v>835</v>
      </c>
      <c r="E35" s="59">
        <v>2308</v>
      </c>
      <c r="F35" s="69">
        <v>1050</v>
      </c>
      <c r="G35" s="62">
        <v>100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</row>
    <row r="36" spans="2:69" ht="12.75" x14ac:dyDescent="0.2">
      <c r="B36" s="37" t="s">
        <v>56</v>
      </c>
      <c r="C36" s="66">
        <v>41</v>
      </c>
      <c r="D36" s="41">
        <v>2096</v>
      </c>
      <c r="E36" s="41">
        <v>76</v>
      </c>
      <c r="F36" s="70">
        <v>652</v>
      </c>
      <c r="G36" s="40">
        <v>100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2:69" ht="12.75" x14ac:dyDescent="0.2">
      <c r="B37" s="58" t="s">
        <v>53</v>
      </c>
      <c r="C37" s="65">
        <v>14</v>
      </c>
      <c r="D37" s="57">
        <v>525</v>
      </c>
      <c r="E37" s="57">
        <v>219</v>
      </c>
      <c r="F37" s="69">
        <v>482</v>
      </c>
      <c r="G37" s="62">
        <v>100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</row>
    <row r="38" spans="2:69" ht="12.75" x14ac:dyDescent="0.2">
      <c r="B38" s="37" t="s">
        <v>54</v>
      </c>
      <c r="C38" s="64">
        <v>190</v>
      </c>
      <c r="D38" s="38">
        <v>5849</v>
      </c>
      <c r="E38" s="38">
        <v>685</v>
      </c>
      <c r="F38" s="70">
        <v>2469</v>
      </c>
      <c r="G38" s="40">
        <v>99.959497772377475</v>
      </c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</row>
    <row r="39" spans="2:69" ht="12.75" x14ac:dyDescent="0.2">
      <c r="B39" s="58" t="s">
        <v>55</v>
      </c>
      <c r="C39" s="65" t="s">
        <v>83</v>
      </c>
      <c r="D39" s="57">
        <v>161</v>
      </c>
      <c r="E39" s="57">
        <v>20</v>
      </c>
      <c r="F39" s="69">
        <v>872</v>
      </c>
      <c r="G39" s="62">
        <v>96.674311926605498</v>
      </c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</row>
    <row r="40" spans="2:69" ht="12.75" x14ac:dyDescent="0.2">
      <c r="B40" s="37" t="s">
        <v>57</v>
      </c>
      <c r="C40" s="66">
        <v>9</v>
      </c>
      <c r="D40" s="41">
        <v>5754</v>
      </c>
      <c r="E40" s="41">
        <v>674</v>
      </c>
      <c r="F40" s="70">
        <v>4894</v>
      </c>
      <c r="G40" s="40">
        <v>99.938700449530032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</row>
    <row r="41" spans="2:69" ht="12.75" x14ac:dyDescent="0.2">
      <c r="B41" s="58" t="s">
        <v>50</v>
      </c>
      <c r="C41" s="65">
        <v>45</v>
      </c>
      <c r="D41" s="57">
        <v>107</v>
      </c>
      <c r="E41" s="57">
        <v>42</v>
      </c>
      <c r="F41" s="69">
        <v>2587</v>
      </c>
      <c r="G41" s="62">
        <v>100</v>
      </c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</row>
    <row r="42" spans="2:69" ht="12.75" x14ac:dyDescent="0.2">
      <c r="B42" s="37" t="s">
        <v>51</v>
      </c>
      <c r="C42" s="66">
        <v>61</v>
      </c>
      <c r="D42" s="41">
        <v>434</v>
      </c>
      <c r="E42" s="41">
        <v>280</v>
      </c>
      <c r="F42" s="70">
        <v>451</v>
      </c>
      <c r="G42" s="40">
        <v>100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</row>
    <row r="43" spans="2:69" ht="12.75" x14ac:dyDescent="0.2">
      <c r="B43" s="58" t="s">
        <v>58</v>
      </c>
      <c r="C43" s="65">
        <v>78</v>
      </c>
      <c r="D43" s="57">
        <v>5017</v>
      </c>
      <c r="E43" s="57">
        <v>2975</v>
      </c>
      <c r="F43" s="69">
        <v>3609</v>
      </c>
      <c r="G43" s="62">
        <v>100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</row>
    <row r="44" spans="2:69" ht="12.75" x14ac:dyDescent="0.2">
      <c r="B44" s="37" t="s">
        <v>59</v>
      </c>
      <c r="C44" s="64">
        <v>14</v>
      </c>
      <c r="D44" s="38">
        <v>503</v>
      </c>
      <c r="E44" s="38">
        <v>385</v>
      </c>
      <c r="F44" s="70">
        <v>1811</v>
      </c>
      <c r="G44" s="40">
        <v>100</v>
      </c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</row>
    <row r="45" spans="2:69" ht="12.75" x14ac:dyDescent="0.2">
      <c r="B45" s="58" t="s">
        <v>60</v>
      </c>
      <c r="C45" s="65">
        <v>4</v>
      </c>
      <c r="D45" s="57">
        <v>4270</v>
      </c>
      <c r="E45" s="57">
        <v>1712</v>
      </c>
      <c r="F45" s="69">
        <v>1309</v>
      </c>
      <c r="G45" s="62">
        <v>100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</row>
    <row r="46" spans="2:69" ht="12.75" x14ac:dyDescent="0.2">
      <c r="B46" s="37" t="s">
        <v>61</v>
      </c>
      <c r="C46" s="64">
        <v>319</v>
      </c>
      <c r="D46" s="38">
        <v>2608</v>
      </c>
      <c r="E46" s="38">
        <v>426</v>
      </c>
      <c r="F46" s="70">
        <v>3056</v>
      </c>
      <c r="G46" s="40">
        <v>92.997382198952877</v>
      </c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</row>
    <row r="47" spans="2:69" ht="12.75" x14ac:dyDescent="0.2">
      <c r="B47" s="58" t="s">
        <v>62</v>
      </c>
      <c r="C47" s="67">
        <v>0</v>
      </c>
      <c r="D47" s="59">
        <v>925</v>
      </c>
      <c r="E47" s="59">
        <v>50</v>
      </c>
      <c r="F47" s="69">
        <v>293</v>
      </c>
      <c r="G47" s="62">
        <v>100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</row>
    <row r="48" spans="2:69" ht="12.75" x14ac:dyDescent="0.2">
      <c r="B48" s="37" t="s">
        <v>63</v>
      </c>
      <c r="C48" s="64">
        <v>66</v>
      </c>
      <c r="D48" s="38">
        <v>1494</v>
      </c>
      <c r="E48" s="38">
        <v>893</v>
      </c>
      <c r="F48" s="70">
        <v>1226</v>
      </c>
      <c r="G48" s="40">
        <v>100</v>
      </c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</row>
    <row r="49" spans="2:69" ht="12.75" x14ac:dyDescent="0.2">
      <c r="B49" s="58" t="s">
        <v>64</v>
      </c>
      <c r="C49" s="67">
        <v>0</v>
      </c>
      <c r="D49" s="59">
        <v>255</v>
      </c>
      <c r="E49" s="59">
        <v>99</v>
      </c>
      <c r="F49" s="69">
        <v>687</v>
      </c>
      <c r="G49" s="62">
        <v>100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</row>
    <row r="50" spans="2:69" ht="12.75" x14ac:dyDescent="0.2">
      <c r="B50" s="37" t="s">
        <v>65</v>
      </c>
      <c r="C50" s="64">
        <v>24</v>
      </c>
      <c r="D50" s="38">
        <v>3022</v>
      </c>
      <c r="E50" s="38">
        <v>1076</v>
      </c>
      <c r="F50" s="70">
        <v>1798</v>
      </c>
      <c r="G50" s="40">
        <v>90.545050055617352</v>
      </c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</row>
    <row r="51" spans="2:69" ht="12.75" x14ac:dyDescent="0.2">
      <c r="B51" s="58" t="s">
        <v>66</v>
      </c>
      <c r="C51" s="65">
        <v>1127</v>
      </c>
      <c r="D51" s="57">
        <v>12976</v>
      </c>
      <c r="E51" s="57">
        <v>534</v>
      </c>
      <c r="F51" s="69">
        <v>8574</v>
      </c>
      <c r="G51" s="62">
        <v>100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</row>
    <row r="52" spans="2:69" ht="12.75" x14ac:dyDescent="0.2">
      <c r="B52" s="37" t="s">
        <v>67</v>
      </c>
      <c r="C52" s="64">
        <v>111</v>
      </c>
      <c r="D52" s="38">
        <v>2522</v>
      </c>
      <c r="E52" s="38">
        <v>2479</v>
      </c>
      <c r="F52" s="70">
        <v>990</v>
      </c>
      <c r="G52" s="40">
        <v>100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</row>
    <row r="53" spans="2:69" ht="12.75" x14ac:dyDescent="0.2">
      <c r="B53" s="58" t="s">
        <v>68</v>
      </c>
      <c r="C53" s="67">
        <v>4</v>
      </c>
      <c r="D53" s="59">
        <v>2496</v>
      </c>
      <c r="E53" s="59">
        <v>408</v>
      </c>
      <c r="F53" s="69">
        <v>307</v>
      </c>
      <c r="G53" s="62">
        <v>100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</row>
    <row r="54" spans="2:69" ht="12.75" x14ac:dyDescent="0.2">
      <c r="B54" s="37" t="s">
        <v>69</v>
      </c>
      <c r="C54" s="64">
        <v>26</v>
      </c>
      <c r="D54" s="38">
        <v>2076</v>
      </c>
      <c r="E54" s="38">
        <v>3709</v>
      </c>
      <c r="F54" s="70">
        <v>1969</v>
      </c>
      <c r="G54" s="40">
        <v>99.542915185373289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</row>
    <row r="55" spans="2:69" ht="12.75" x14ac:dyDescent="0.2">
      <c r="B55" s="58" t="s">
        <v>70</v>
      </c>
      <c r="C55" s="65">
        <v>161</v>
      </c>
      <c r="D55" s="57">
        <v>4277</v>
      </c>
      <c r="E55" s="57">
        <v>4724</v>
      </c>
      <c r="F55" s="69">
        <v>2282</v>
      </c>
      <c r="G55" s="62">
        <v>99.517966695880801</v>
      </c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</row>
    <row r="56" spans="2:69" ht="12.75" x14ac:dyDescent="0.2">
      <c r="B56" s="37" t="s">
        <v>71</v>
      </c>
      <c r="C56" s="64">
        <v>4</v>
      </c>
      <c r="D56" s="38">
        <v>409</v>
      </c>
      <c r="E56" s="38">
        <v>116</v>
      </c>
      <c r="F56" s="70">
        <v>730</v>
      </c>
      <c r="G56" s="40">
        <v>100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</row>
    <row r="57" spans="2:69" ht="12.75" x14ac:dyDescent="0.2">
      <c r="B57" s="58" t="s">
        <v>72</v>
      </c>
      <c r="C57" s="65">
        <v>25</v>
      </c>
      <c r="D57" s="57">
        <v>6457</v>
      </c>
      <c r="E57" s="57">
        <v>6467</v>
      </c>
      <c r="F57" s="69">
        <v>2244</v>
      </c>
      <c r="G57" s="62">
        <v>98.796791443850267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</row>
    <row r="58" spans="2:69" ht="13.5" thickBot="1" x14ac:dyDescent="0.25">
      <c r="B58" s="42" t="s">
        <v>73</v>
      </c>
      <c r="C58" s="68">
        <v>0</v>
      </c>
      <c r="D58" s="60">
        <v>869</v>
      </c>
      <c r="E58" s="60">
        <v>739</v>
      </c>
      <c r="F58" s="71">
        <v>360</v>
      </c>
      <c r="G58" s="44">
        <v>100</v>
      </c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</row>
    <row r="59" spans="2:69" ht="12.75" x14ac:dyDescent="0.2">
      <c r="B59" s="50"/>
      <c r="C59" s="45"/>
      <c r="D59" s="45"/>
      <c r="E59" s="45"/>
      <c r="F59" s="45"/>
      <c r="G59" s="45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</row>
    <row r="60" spans="2:69" ht="31.5" customHeight="1" x14ac:dyDescent="0.2">
      <c r="B60" s="75" t="str">
        <f>CONCATENATE("NOTE: Table reads (for US Totals):  There were ",IF(ISTEXT(C7),LEFT(C7,3),TEXT(C7,"#,##0"))," ", A7, " in public schools with students with disabilities served under the Individuals with Disabilities Education Act (IDEA).")</f>
        <v>NOTE: Table reads (for US Totals):  There were 4,395 instances of mechanical restraint in public schools with students with disabilities served under the Individuals with Disabilities Education Act (IDEA).</v>
      </c>
      <c r="C60" s="75"/>
      <c r="D60" s="75"/>
      <c r="E60" s="75"/>
      <c r="F60" s="75"/>
      <c r="G60" s="75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</row>
    <row r="61" spans="2:69" ht="27" customHeight="1" x14ac:dyDescent="0.2">
      <c r="B61" s="76" t="s">
        <v>77</v>
      </c>
      <c r="C61" s="76"/>
      <c r="D61" s="76"/>
      <c r="E61" s="76"/>
      <c r="F61" s="76"/>
      <c r="G61" s="7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</row>
    <row r="62" spans="2:69" ht="12.75" customHeight="1" x14ac:dyDescent="0.2">
      <c r="B62" s="77" t="s">
        <v>82</v>
      </c>
      <c r="C62" s="77"/>
      <c r="D62" s="77"/>
      <c r="E62" s="77"/>
      <c r="F62" s="77"/>
      <c r="G62" s="77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</row>
    <row r="63" spans="2:69" ht="42" customHeight="1" x14ac:dyDescent="0.2">
      <c r="B63" s="77" t="s">
        <v>78</v>
      </c>
      <c r="C63" s="77"/>
      <c r="D63" s="77"/>
      <c r="E63" s="77"/>
      <c r="F63" s="77"/>
      <c r="G63" s="77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</row>
  </sheetData>
  <sortState ref="B8:BQ58">
    <sortCondition ref="B8:B58"/>
  </sortState>
  <mergeCells count="11">
    <mergeCell ref="B2:G2"/>
    <mergeCell ref="B60:G60"/>
    <mergeCell ref="B61:G61"/>
    <mergeCell ref="B62:G62"/>
    <mergeCell ref="B63:G63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3"/>
  <sheetViews>
    <sheetView zoomScaleNormal="100" workbookViewId="0"/>
  </sheetViews>
  <sheetFormatPr defaultRowHeight="14.25" x14ac:dyDescent="0.2"/>
  <cols>
    <col min="1" max="1" width="15.1640625" customWidth="1"/>
    <col min="2" max="2" width="22" style="1" customWidth="1"/>
    <col min="3" max="4" width="15" style="1" customWidth="1"/>
    <col min="5" max="5" width="20.83203125" style="1" customWidth="1"/>
    <col min="6" max="7" width="15" style="1" customWidth="1"/>
    <col min="8" max="18" width="9" style="5"/>
  </cols>
  <sheetData>
    <row r="2" spans="1:18" ht="59.25" customHeight="1" x14ac:dyDescent="0.25">
      <c r="B2" s="78" t="s">
        <v>81</v>
      </c>
      <c r="C2" s="78"/>
      <c r="D2" s="78"/>
      <c r="E2" s="78"/>
      <c r="F2" s="78"/>
      <c r="G2" s="78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B3" s="3"/>
      <c r="C3" s="4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.75" x14ac:dyDescent="0.2">
      <c r="B4" s="83" t="s">
        <v>0</v>
      </c>
      <c r="C4" s="85" t="s">
        <v>74</v>
      </c>
      <c r="D4" s="85" t="s">
        <v>75</v>
      </c>
      <c r="E4" s="85" t="s">
        <v>76</v>
      </c>
      <c r="F4" s="79" t="s">
        <v>22</v>
      </c>
      <c r="G4" s="81" t="s">
        <v>8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57.75" customHeight="1" x14ac:dyDescent="0.2">
      <c r="B5" s="84"/>
      <c r="C5" s="86"/>
      <c r="D5" s="86"/>
      <c r="E5" s="86"/>
      <c r="F5" s="80"/>
      <c r="G5" s="82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3.5" thickBot="1" x14ac:dyDescent="0.25">
      <c r="B6" s="32"/>
      <c r="C6" s="51"/>
      <c r="D6" s="51"/>
      <c r="E6" s="51"/>
      <c r="F6" s="33"/>
      <c r="G6" s="34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2.75" x14ac:dyDescent="0.2">
      <c r="A7" s="72" t="s">
        <v>84</v>
      </c>
      <c r="B7" s="56" t="s">
        <v>5</v>
      </c>
      <c r="C7" s="57">
        <v>171</v>
      </c>
      <c r="D7" s="57">
        <v>1482</v>
      </c>
      <c r="E7" s="57">
        <v>1174</v>
      </c>
      <c r="F7" s="61">
        <v>95507</v>
      </c>
      <c r="G7" s="62">
        <v>99.415749630917105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12.75" x14ac:dyDescent="0.2">
      <c r="B8" s="37" t="s">
        <v>24</v>
      </c>
      <c r="C8" s="38">
        <v>6</v>
      </c>
      <c r="D8" s="38">
        <v>13</v>
      </c>
      <c r="E8" s="38">
        <v>9</v>
      </c>
      <c r="F8" s="39">
        <v>1397</v>
      </c>
      <c r="G8" s="40">
        <v>96.993557623478878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12.75" x14ac:dyDescent="0.2">
      <c r="B9" s="58" t="s">
        <v>23</v>
      </c>
      <c r="C9" s="57">
        <v>0</v>
      </c>
      <c r="D9" s="57">
        <v>0</v>
      </c>
      <c r="E9" s="57">
        <v>0</v>
      </c>
      <c r="F9" s="61">
        <v>495</v>
      </c>
      <c r="G9" s="62">
        <v>100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ht="12.75" x14ac:dyDescent="0.2">
      <c r="B10" s="37" t="s">
        <v>26</v>
      </c>
      <c r="C10" s="38" t="s">
        <v>83</v>
      </c>
      <c r="D10" s="38">
        <v>20</v>
      </c>
      <c r="E10" s="38">
        <v>18</v>
      </c>
      <c r="F10" s="39">
        <v>1913</v>
      </c>
      <c r="G10" s="40">
        <v>99.215891270256137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8" ht="12.75" x14ac:dyDescent="0.2">
      <c r="B11" s="58" t="s">
        <v>25</v>
      </c>
      <c r="C11" s="57">
        <v>0</v>
      </c>
      <c r="D11" s="57">
        <v>11</v>
      </c>
      <c r="E11" s="57" t="s">
        <v>83</v>
      </c>
      <c r="F11" s="61">
        <v>1085</v>
      </c>
      <c r="G11" s="62">
        <v>100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ht="12.75" x14ac:dyDescent="0.2">
      <c r="B12" s="37" t="s">
        <v>27</v>
      </c>
      <c r="C12" s="38" t="s">
        <v>83</v>
      </c>
      <c r="D12" s="38">
        <v>15</v>
      </c>
      <c r="E12" s="38">
        <v>5</v>
      </c>
      <c r="F12" s="39">
        <v>9883</v>
      </c>
      <c r="G12" s="40">
        <v>99.807750682990999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2.75" x14ac:dyDescent="0.2">
      <c r="B13" s="58" t="s">
        <v>28</v>
      </c>
      <c r="C13" s="57">
        <v>0</v>
      </c>
      <c r="D13" s="57">
        <v>25</v>
      </c>
      <c r="E13" s="57">
        <v>38</v>
      </c>
      <c r="F13" s="61">
        <v>1841</v>
      </c>
      <c r="G13" s="62">
        <v>100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ht="12.75" x14ac:dyDescent="0.2">
      <c r="B14" s="37" t="s">
        <v>29</v>
      </c>
      <c r="C14" s="41" t="s">
        <v>83</v>
      </c>
      <c r="D14" s="41">
        <v>70</v>
      </c>
      <c r="E14" s="41">
        <v>35</v>
      </c>
      <c r="F14" s="39">
        <v>1140</v>
      </c>
      <c r="G14" s="40">
        <v>99.473684210526315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ht="12.75" x14ac:dyDescent="0.2">
      <c r="B15" s="58" t="s">
        <v>31</v>
      </c>
      <c r="C15" s="59">
        <v>0</v>
      </c>
      <c r="D15" s="59">
        <v>11</v>
      </c>
      <c r="E15" s="59">
        <v>0</v>
      </c>
      <c r="F15" s="61">
        <v>227</v>
      </c>
      <c r="G15" s="62">
        <v>100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ht="12.75" x14ac:dyDescent="0.2">
      <c r="B16" s="37" t="s">
        <v>30</v>
      </c>
      <c r="C16" s="41">
        <v>0</v>
      </c>
      <c r="D16" s="41">
        <v>0</v>
      </c>
      <c r="E16" s="41">
        <v>0</v>
      </c>
      <c r="F16" s="39">
        <v>204</v>
      </c>
      <c r="G16" s="40">
        <v>100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2:18" ht="12.75" x14ac:dyDescent="0.2">
      <c r="B17" s="58" t="s">
        <v>32</v>
      </c>
      <c r="C17" s="57" t="s">
        <v>83</v>
      </c>
      <c r="D17" s="57">
        <v>20</v>
      </c>
      <c r="E17" s="57">
        <v>10</v>
      </c>
      <c r="F17" s="61">
        <v>3954</v>
      </c>
      <c r="G17" s="62">
        <v>100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2:18" ht="12.75" x14ac:dyDescent="0.2">
      <c r="B18" s="37" t="s">
        <v>33</v>
      </c>
      <c r="C18" s="38">
        <v>0</v>
      </c>
      <c r="D18" s="38">
        <v>6</v>
      </c>
      <c r="E18" s="38">
        <v>0</v>
      </c>
      <c r="F18" s="39">
        <v>2444</v>
      </c>
      <c r="G18" s="40">
        <v>99.795417348608837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2:18" ht="12.75" x14ac:dyDescent="0.2">
      <c r="B19" s="58" t="s">
        <v>34</v>
      </c>
      <c r="C19" s="57">
        <v>0</v>
      </c>
      <c r="D19" s="57">
        <v>0</v>
      </c>
      <c r="E19" s="57">
        <v>0</v>
      </c>
      <c r="F19" s="61">
        <v>287</v>
      </c>
      <c r="G19" s="62">
        <v>100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2:18" ht="12.75" x14ac:dyDescent="0.2">
      <c r="B20" s="37" t="s">
        <v>36</v>
      </c>
      <c r="C20" s="41">
        <v>0</v>
      </c>
      <c r="D20" s="41" t="s">
        <v>83</v>
      </c>
      <c r="E20" s="41">
        <v>58</v>
      </c>
      <c r="F20" s="39">
        <v>715</v>
      </c>
      <c r="G20" s="40">
        <v>100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2:18" ht="12.75" x14ac:dyDescent="0.2">
      <c r="B21" s="58" t="s">
        <v>37</v>
      </c>
      <c r="C21" s="57">
        <v>0</v>
      </c>
      <c r="D21" s="57">
        <v>11</v>
      </c>
      <c r="E21" s="57">
        <v>91</v>
      </c>
      <c r="F21" s="61">
        <v>4134</v>
      </c>
      <c r="G21" s="62">
        <v>100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2:18" ht="12.75" x14ac:dyDescent="0.2">
      <c r="B22" s="37" t="s">
        <v>38</v>
      </c>
      <c r="C22" s="38">
        <v>0</v>
      </c>
      <c r="D22" s="38">
        <v>13</v>
      </c>
      <c r="E22" s="38">
        <v>11</v>
      </c>
      <c r="F22" s="39">
        <v>1864</v>
      </c>
      <c r="G22" s="40">
        <v>100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2:18" ht="12.75" x14ac:dyDescent="0.2">
      <c r="B23" s="58" t="s">
        <v>35</v>
      </c>
      <c r="C23" s="57">
        <v>0</v>
      </c>
      <c r="D23" s="57">
        <v>7</v>
      </c>
      <c r="E23" s="57">
        <v>31</v>
      </c>
      <c r="F23" s="61">
        <v>1424</v>
      </c>
      <c r="G23" s="62">
        <v>100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2:18" ht="12.75" x14ac:dyDescent="0.2">
      <c r="B24" s="37" t="s">
        <v>39</v>
      </c>
      <c r="C24" s="38" t="s">
        <v>83</v>
      </c>
      <c r="D24" s="38">
        <v>166</v>
      </c>
      <c r="E24" s="38">
        <v>180</v>
      </c>
      <c r="F24" s="39">
        <v>1396</v>
      </c>
      <c r="G24" s="40">
        <v>99.928366762177646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2:18" ht="12.75" x14ac:dyDescent="0.2">
      <c r="B25" s="58" t="s">
        <v>40</v>
      </c>
      <c r="C25" s="59">
        <v>0</v>
      </c>
      <c r="D25" s="59">
        <v>35</v>
      </c>
      <c r="E25" s="59">
        <v>17</v>
      </c>
      <c r="F25" s="61">
        <v>1422</v>
      </c>
      <c r="G25" s="62">
        <v>100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2:18" ht="12.75" x14ac:dyDescent="0.2">
      <c r="B26" s="37" t="s">
        <v>41</v>
      </c>
      <c r="C26" s="38">
        <v>0</v>
      </c>
      <c r="D26" s="38">
        <v>9</v>
      </c>
      <c r="E26" s="38">
        <v>4</v>
      </c>
      <c r="F26" s="39">
        <v>1343</v>
      </c>
      <c r="G26" s="40">
        <v>100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2:18" ht="12.75" x14ac:dyDescent="0.2">
      <c r="B27" s="58" t="s">
        <v>44</v>
      </c>
      <c r="C27" s="59" t="s">
        <v>83</v>
      </c>
      <c r="D27" s="59">
        <v>13</v>
      </c>
      <c r="E27" s="59">
        <v>19</v>
      </c>
      <c r="F27" s="61">
        <v>573</v>
      </c>
      <c r="G27" s="62">
        <v>98.952879581151834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2:18" ht="12.75" x14ac:dyDescent="0.2">
      <c r="B28" s="37" t="s">
        <v>43</v>
      </c>
      <c r="C28" s="41">
        <v>0</v>
      </c>
      <c r="D28" s="41">
        <v>67</v>
      </c>
      <c r="E28" s="41">
        <v>42</v>
      </c>
      <c r="F28" s="39">
        <v>1435</v>
      </c>
      <c r="G28" s="40">
        <v>100</v>
      </c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2:18" ht="12.75" x14ac:dyDescent="0.2">
      <c r="B29" s="58" t="s">
        <v>42</v>
      </c>
      <c r="C29" s="57" t="s">
        <v>83</v>
      </c>
      <c r="D29" s="57">
        <v>23</v>
      </c>
      <c r="E29" s="57">
        <v>11</v>
      </c>
      <c r="F29" s="61">
        <v>1859</v>
      </c>
      <c r="G29" s="62">
        <v>100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2:18" ht="12.75" x14ac:dyDescent="0.2">
      <c r="B30" s="37" t="s">
        <v>45</v>
      </c>
      <c r="C30" s="38">
        <v>4</v>
      </c>
      <c r="D30" s="38">
        <v>33</v>
      </c>
      <c r="E30" s="38">
        <v>47</v>
      </c>
      <c r="F30" s="39">
        <v>3672</v>
      </c>
      <c r="G30" s="40">
        <v>100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2:18" ht="12.75" x14ac:dyDescent="0.2">
      <c r="B31" s="58" t="s">
        <v>46</v>
      </c>
      <c r="C31" s="59">
        <v>6</v>
      </c>
      <c r="D31" s="59">
        <v>50</v>
      </c>
      <c r="E31" s="59">
        <v>12</v>
      </c>
      <c r="F31" s="61">
        <v>2056</v>
      </c>
      <c r="G31" s="62">
        <v>100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2:18" ht="12.75" x14ac:dyDescent="0.2">
      <c r="B32" s="37" t="s">
        <v>48</v>
      </c>
      <c r="C32" s="38">
        <v>0</v>
      </c>
      <c r="D32" s="38">
        <v>0</v>
      </c>
      <c r="E32" s="38">
        <v>0</v>
      </c>
      <c r="F32" s="39">
        <v>967</v>
      </c>
      <c r="G32" s="40">
        <v>100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2:18" ht="12.75" x14ac:dyDescent="0.2">
      <c r="B33" s="58" t="s">
        <v>47</v>
      </c>
      <c r="C33" s="57">
        <v>0</v>
      </c>
      <c r="D33" s="57">
        <v>71</v>
      </c>
      <c r="E33" s="57">
        <v>237</v>
      </c>
      <c r="F33" s="61">
        <v>2281</v>
      </c>
      <c r="G33" s="62">
        <v>100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2:18" ht="12.75" x14ac:dyDescent="0.2">
      <c r="B34" s="37" t="s">
        <v>49</v>
      </c>
      <c r="C34" s="41">
        <v>0</v>
      </c>
      <c r="D34" s="41" t="s">
        <v>83</v>
      </c>
      <c r="E34" s="41" t="s">
        <v>83</v>
      </c>
      <c r="F34" s="39">
        <v>794</v>
      </c>
      <c r="G34" s="40">
        <v>100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2:18" ht="12.75" x14ac:dyDescent="0.2">
      <c r="B35" s="58" t="s">
        <v>52</v>
      </c>
      <c r="C35" s="59">
        <v>0</v>
      </c>
      <c r="D35" s="59" t="s">
        <v>83</v>
      </c>
      <c r="E35" s="59">
        <v>5</v>
      </c>
      <c r="F35" s="61">
        <v>1050</v>
      </c>
      <c r="G35" s="62">
        <v>100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2:18" ht="12.75" x14ac:dyDescent="0.2">
      <c r="B36" s="37" t="s">
        <v>56</v>
      </c>
      <c r="C36" s="41">
        <v>0</v>
      </c>
      <c r="D36" s="41" t="s">
        <v>83</v>
      </c>
      <c r="E36" s="41">
        <v>0</v>
      </c>
      <c r="F36" s="39">
        <v>652</v>
      </c>
      <c r="G36" s="40">
        <v>100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2:18" ht="12.75" x14ac:dyDescent="0.2">
      <c r="B37" s="58" t="s">
        <v>53</v>
      </c>
      <c r="C37" s="57">
        <v>0</v>
      </c>
      <c r="D37" s="57">
        <v>11</v>
      </c>
      <c r="E37" s="57">
        <v>4</v>
      </c>
      <c r="F37" s="61">
        <v>482</v>
      </c>
      <c r="G37" s="62">
        <v>100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2:18" ht="12.75" x14ac:dyDescent="0.2">
      <c r="B38" s="37" t="s">
        <v>54</v>
      </c>
      <c r="C38" s="38" t="s">
        <v>83</v>
      </c>
      <c r="D38" s="38">
        <v>6</v>
      </c>
      <c r="E38" s="38">
        <v>4</v>
      </c>
      <c r="F38" s="39">
        <v>2469</v>
      </c>
      <c r="G38" s="40">
        <v>99.959497772377475</v>
      </c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2:18" ht="12.75" x14ac:dyDescent="0.2">
      <c r="B39" s="58" t="s">
        <v>55</v>
      </c>
      <c r="C39" s="57">
        <v>0</v>
      </c>
      <c r="D39" s="57" t="s">
        <v>83</v>
      </c>
      <c r="E39" s="57" t="s">
        <v>83</v>
      </c>
      <c r="F39" s="61">
        <v>872</v>
      </c>
      <c r="G39" s="62">
        <v>96.674311926605498</v>
      </c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2:18" ht="12.75" x14ac:dyDescent="0.2">
      <c r="B40" s="37" t="s">
        <v>57</v>
      </c>
      <c r="C40" s="41">
        <v>0</v>
      </c>
      <c r="D40" s="41">
        <v>48</v>
      </c>
      <c r="E40" s="41">
        <v>18</v>
      </c>
      <c r="F40" s="39">
        <v>4894</v>
      </c>
      <c r="G40" s="40">
        <v>99.938700449530032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2:18" ht="12.75" x14ac:dyDescent="0.2">
      <c r="B41" s="58" t="s">
        <v>50</v>
      </c>
      <c r="C41" s="57">
        <v>0</v>
      </c>
      <c r="D41" s="57">
        <v>0</v>
      </c>
      <c r="E41" s="57">
        <v>0</v>
      </c>
      <c r="F41" s="61">
        <v>2587</v>
      </c>
      <c r="G41" s="62">
        <v>100</v>
      </c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2:18" ht="12.75" x14ac:dyDescent="0.2">
      <c r="B42" s="37" t="s">
        <v>51</v>
      </c>
      <c r="C42" s="41" t="s">
        <v>83</v>
      </c>
      <c r="D42" s="41">
        <v>14</v>
      </c>
      <c r="E42" s="41">
        <v>18</v>
      </c>
      <c r="F42" s="39">
        <v>451</v>
      </c>
      <c r="G42" s="40">
        <v>100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2:18" ht="12.75" x14ac:dyDescent="0.2">
      <c r="B43" s="58" t="s">
        <v>58</v>
      </c>
      <c r="C43" s="57" t="s">
        <v>83</v>
      </c>
      <c r="D43" s="57">
        <v>4</v>
      </c>
      <c r="E43" s="57" t="s">
        <v>83</v>
      </c>
      <c r="F43" s="61">
        <v>3609</v>
      </c>
      <c r="G43" s="62">
        <v>100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2:18" ht="12.75" x14ac:dyDescent="0.2">
      <c r="B44" s="37" t="s">
        <v>59</v>
      </c>
      <c r="C44" s="38">
        <v>0</v>
      </c>
      <c r="D44" s="38">
        <v>6</v>
      </c>
      <c r="E44" s="38" t="s">
        <v>83</v>
      </c>
      <c r="F44" s="39">
        <v>1811</v>
      </c>
      <c r="G44" s="40">
        <v>100</v>
      </c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2:18" ht="12.75" x14ac:dyDescent="0.2">
      <c r="B45" s="58" t="s">
        <v>60</v>
      </c>
      <c r="C45" s="57">
        <v>0</v>
      </c>
      <c r="D45" s="57">
        <v>8</v>
      </c>
      <c r="E45" s="57" t="s">
        <v>83</v>
      </c>
      <c r="F45" s="61">
        <v>1309</v>
      </c>
      <c r="G45" s="62">
        <v>100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2:18" ht="12.75" x14ac:dyDescent="0.2">
      <c r="B46" s="37" t="s">
        <v>61</v>
      </c>
      <c r="C46" s="38" t="s">
        <v>83</v>
      </c>
      <c r="D46" s="38">
        <v>11</v>
      </c>
      <c r="E46" s="38">
        <v>10</v>
      </c>
      <c r="F46" s="39">
        <v>3056</v>
      </c>
      <c r="G46" s="40">
        <v>92.997382198952877</v>
      </c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2:18" ht="12.75" x14ac:dyDescent="0.2">
      <c r="B47" s="58" t="s">
        <v>62</v>
      </c>
      <c r="C47" s="59">
        <v>0</v>
      </c>
      <c r="D47" s="59">
        <v>7</v>
      </c>
      <c r="E47" s="59" t="s">
        <v>83</v>
      </c>
      <c r="F47" s="61">
        <v>293</v>
      </c>
      <c r="G47" s="62">
        <v>100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2:18" ht="12.75" x14ac:dyDescent="0.2">
      <c r="B48" s="37" t="s">
        <v>63</v>
      </c>
      <c r="C48" s="38">
        <v>6</v>
      </c>
      <c r="D48" s="38">
        <v>50</v>
      </c>
      <c r="E48" s="38">
        <v>39</v>
      </c>
      <c r="F48" s="39">
        <v>1226</v>
      </c>
      <c r="G48" s="40">
        <v>100</v>
      </c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2:23" ht="12.75" x14ac:dyDescent="0.2">
      <c r="B49" s="58" t="s">
        <v>64</v>
      </c>
      <c r="C49" s="59">
        <v>0</v>
      </c>
      <c r="D49" s="59">
        <v>8</v>
      </c>
      <c r="E49" s="59">
        <v>0</v>
      </c>
      <c r="F49" s="61">
        <v>687</v>
      </c>
      <c r="G49" s="62">
        <v>100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2:23" ht="12.75" x14ac:dyDescent="0.2">
      <c r="B50" s="37" t="s">
        <v>65</v>
      </c>
      <c r="C50" s="38">
        <v>0</v>
      </c>
      <c r="D50" s="38">
        <v>6</v>
      </c>
      <c r="E50" s="38" t="s">
        <v>83</v>
      </c>
      <c r="F50" s="39">
        <v>1798</v>
      </c>
      <c r="G50" s="40">
        <v>90.545050055617352</v>
      </c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2:23" ht="12.75" x14ac:dyDescent="0.2">
      <c r="B51" s="58" t="s">
        <v>66</v>
      </c>
      <c r="C51" s="57">
        <v>125</v>
      </c>
      <c r="D51" s="57">
        <v>502</v>
      </c>
      <c r="E51" s="57">
        <v>108</v>
      </c>
      <c r="F51" s="61">
        <v>8574</v>
      </c>
      <c r="G51" s="62">
        <v>100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2:23" ht="12.75" x14ac:dyDescent="0.2">
      <c r="B52" s="37" t="s">
        <v>67</v>
      </c>
      <c r="C52" s="38">
        <v>0</v>
      </c>
      <c r="D52" s="38" t="s">
        <v>83</v>
      </c>
      <c r="E52" s="38">
        <v>7</v>
      </c>
      <c r="F52" s="39">
        <v>990</v>
      </c>
      <c r="G52" s="40">
        <v>100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pans="2:23" ht="12.75" x14ac:dyDescent="0.2">
      <c r="B53" s="58" t="s">
        <v>68</v>
      </c>
      <c r="C53" s="59">
        <v>0</v>
      </c>
      <c r="D53" s="59">
        <v>41</v>
      </c>
      <c r="E53" s="59">
        <v>34</v>
      </c>
      <c r="F53" s="61">
        <v>307</v>
      </c>
      <c r="G53" s="62">
        <v>100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2:23" ht="12.75" x14ac:dyDescent="0.2">
      <c r="B54" s="37" t="s">
        <v>69</v>
      </c>
      <c r="C54" s="38">
        <v>0</v>
      </c>
      <c r="D54" s="38">
        <v>16</v>
      </c>
      <c r="E54" s="38">
        <v>5</v>
      </c>
      <c r="F54" s="39">
        <v>1969</v>
      </c>
      <c r="G54" s="40">
        <v>99.542915185373289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pans="2:23" ht="12.75" x14ac:dyDescent="0.2">
      <c r="B55" s="58" t="s">
        <v>70</v>
      </c>
      <c r="C55" s="57">
        <v>0</v>
      </c>
      <c r="D55" s="57">
        <v>5</v>
      </c>
      <c r="E55" s="57">
        <v>17</v>
      </c>
      <c r="F55" s="61">
        <v>2282</v>
      </c>
      <c r="G55" s="62">
        <v>99.517966695880801</v>
      </c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2:23" ht="12.75" x14ac:dyDescent="0.2">
      <c r="B56" s="37" t="s">
        <v>71</v>
      </c>
      <c r="C56" s="38">
        <v>0</v>
      </c>
      <c r="D56" s="38">
        <v>15</v>
      </c>
      <c r="E56" s="38" t="s">
        <v>83</v>
      </c>
      <c r="F56" s="39">
        <v>730</v>
      </c>
      <c r="G56" s="40">
        <v>100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2:23" ht="12.75" x14ac:dyDescent="0.2">
      <c r="B57" s="58" t="s">
        <v>72</v>
      </c>
      <c r="C57" s="57" t="s">
        <v>83</v>
      </c>
      <c r="D57" s="57">
        <v>18</v>
      </c>
      <c r="E57" s="57">
        <v>6</v>
      </c>
      <c r="F57" s="61">
        <v>2244</v>
      </c>
      <c r="G57" s="62">
        <v>98.796791443850267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2:23" ht="13.5" thickBot="1" x14ac:dyDescent="0.25">
      <c r="B58" s="42" t="s">
        <v>73</v>
      </c>
      <c r="C58" s="60">
        <v>0</v>
      </c>
      <c r="D58" s="60" t="s">
        <v>83</v>
      </c>
      <c r="E58" s="60" t="s">
        <v>83</v>
      </c>
      <c r="F58" s="43">
        <v>360</v>
      </c>
      <c r="G58" s="44">
        <v>100</v>
      </c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pans="2:23" ht="12.75" x14ac:dyDescent="0.2">
      <c r="B59" s="50"/>
      <c r="C59" s="45"/>
      <c r="D59" s="45"/>
      <c r="E59" s="45"/>
      <c r="F59" s="45"/>
      <c r="G59" s="45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2:23" ht="36.75" customHeight="1" x14ac:dyDescent="0.2">
      <c r="B60" s="75" t="str">
        <f>CONCATENATE("NOTE: Table reads (for US Totals):  There were ",IF(ISTEXT(C7),LEFT(C7,3),TEXT(C7,"#,##0"))," ", A7, " in public schools with students with disabilities served under Section 504 only.")</f>
        <v>NOTE: Table reads (for US Totals):  There were 171 instances of mechanical restraint in public schools with students with disabilities served under Section 504 only.</v>
      </c>
      <c r="C60" s="75"/>
      <c r="D60" s="75"/>
      <c r="E60" s="75"/>
      <c r="F60" s="75"/>
      <c r="G60" s="7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52"/>
      <c r="W60" s="53"/>
    </row>
    <row r="61" spans="2:23" ht="25.5" customHeight="1" x14ac:dyDescent="0.2">
      <c r="B61" s="76" t="s">
        <v>77</v>
      </c>
      <c r="C61" s="76"/>
      <c r="D61" s="76"/>
      <c r="E61" s="76"/>
      <c r="F61" s="76"/>
      <c r="G61" s="76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</row>
    <row r="62" spans="2:23" ht="12.75" x14ac:dyDescent="0.2">
      <c r="B62" s="77" t="s">
        <v>82</v>
      </c>
      <c r="C62" s="77"/>
      <c r="D62" s="77"/>
      <c r="E62" s="77"/>
      <c r="F62" s="77"/>
      <c r="G62" s="77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</row>
    <row r="63" spans="2:23" ht="40.5" customHeight="1" x14ac:dyDescent="0.2">
      <c r="B63" s="77" t="s">
        <v>78</v>
      </c>
      <c r="C63" s="77"/>
      <c r="D63" s="77"/>
      <c r="E63" s="77"/>
      <c r="F63" s="77"/>
      <c r="G63" s="77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</row>
  </sheetData>
  <sortState ref="B8:R58">
    <sortCondition ref="B8:B58"/>
  </sortState>
  <mergeCells count="11">
    <mergeCell ref="B2:G2"/>
    <mergeCell ref="B63:G63"/>
    <mergeCell ref="B62:G62"/>
    <mergeCell ref="B61:G61"/>
    <mergeCell ref="B60:G60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Index</vt:lpstr>
      <vt:lpstr>Students without disabilities</vt:lpstr>
      <vt:lpstr>IDEA</vt:lpstr>
      <vt:lpstr>Section 504</vt:lpstr>
      <vt:lpstr>'Students without disabilities'!Print_Area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lastPrinted>2015-09-15T12:45:36Z</cp:lastPrinted>
  <dcterms:created xsi:type="dcterms:W3CDTF">2014-03-02T22:16:30Z</dcterms:created>
  <dcterms:modified xsi:type="dcterms:W3CDTF">2017-09-09T13:41:25Z</dcterms:modified>
  <cp:category/>
</cp:coreProperties>
</file>